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uros/Work/gene_content/birth-death/MCMC/CXXII/test/"/>
    </mc:Choice>
  </mc:AlternateContent>
  <xr:revisionPtr revIDLastSave="0" documentId="13_ncr:1_{D22CCC49-21D0-F842-9F78-EC1D31709A8D}" xr6:coauthVersionLast="36" xr6:coauthVersionMax="36" xr10:uidLastSave="{00000000-0000-0000-0000-000000000000}"/>
  <bookViews>
    <workbookView xWindow="1200" yWindow="860" windowWidth="34640" windowHeight="17440" firstSheet="4" activeTab="18" xr2:uid="{57CA9F5A-ED85-1A48-842F-533CB28398E7}"/>
  </bookViews>
  <sheets>
    <sheet name="L" sheetId="1" r:id="rId1"/>
    <sheet name="Gradient" sheetId="30" r:id="rId2"/>
    <sheet name="C0" sheetId="3" r:id="rId3"/>
    <sheet name="K0" sheetId="2" r:id="rId4"/>
    <sheet name="C1" sheetId="4" r:id="rId5"/>
    <sheet name="K1" sheetId="7" r:id="rId6"/>
    <sheet name="C2" sheetId="5" r:id="rId7"/>
    <sheet name="K2" sheetId="8" r:id="rId8"/>
    <sheet name="C3" sheetId="6" r:id="rId9"/>
    <sheet name="K3" sheetId="9" r:id="rId10"/>
    <sheet name="C4" sheetId="10" r:id="rId11"/>
    <sheet name="K4" sheetId="11" r:id="rId12"/>
    <sheet name="C5" sheetId="12" r:id="rId13"/>
    <sheet name="K5" sheetId="13" r:id="rId14"/>
    <sheet name="C6" sheetId="14" r:id="rId15"/>
    <sheet name="K6" sheetId="15" r:id="rId16"/>
    <sheet name="J6" sheetId="16" r:id="rId17"/>
    <sheet name="B6" sheetId="17" r:id="rId18"/>
    <sheet name="J5" sheetId="18" r:id="rId19"/>
    <sheet name="B5" sheetId="19" r:id="rId20"/>
    <sheet name="J4" sheetId="20" r:id="rId21"/>
    <sheet name="B4" sheetId="21" r:id="rId22"/>
    <sheet name="J3" sheetId="22" r:id="rId23"/>
    <sheet name="B3" sheetId="23" r:id="rId24"/>
    <sheet name="J2" sheetId="24" r:id="rId25"/>
    <sheet name="B2" sheetId="25" r:id="rId26"/>
    <sheet name="J1" sheetId="26" r:id="rId27"/>
    <sheet name="B1" sheetId="27" r:id="rId28"/>
    <sheet name="J0" sheetId="28" r:id="rId29"/>
    <sheet name="B0" sheetId="29" r:id="rId3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E5" i="1"/>
  <c r="G5" i="1" s="1"/>
  <c r="D6" i="1"/>
  <c r="E6" i="1"/>
  <c r="G6" i="1" s="1"/>
  <c r="D7" i="1"/>
  <c r="E7" i="1"/>
  <c r="G7" i="1" s="1"/>
  <c r="D8" i="1"/>
  <c r="E8" i="1"/>
  <c r="G8" i="1" s="1"/>
  <c r="E4" i="1"/>
  <c r="D4" i="1"/>
  <c r="E3" i="1"/>
  <c r="D3" i="1"/>
  <c r="E10" i="1"/>
  <c r="D10" i="1"/>
  <c r="I10" i="1"/>
  <c r="J10" i="1" s="1"/>
  <c r="H10" i="1"/>
  <c r="G4" i="1"/>
  <c r="G9" i="1"/>
  <c r="G3" i="1"/>
  <c r="M30" i="29" l="1"/>
  <c r="K24" i="29"/>
  <c r="K25" i="29" s="1"/>
  <c r="M30" i="27"/>
  <c r="K24" i="27"/>
  <c r="K25" i="27" s="1"/>
  <c r="M30" i="25"/>
  <c r="K24" i="25"/>
  <c r="K25" i="25" s="1"/>
  <c r="K26" i="25" s="1"/>
  <c r="K27" i="25" s="1"/>
  <c r="K28" i="25" s="1"/>
  <c r="M30" i="23"/>
  <c r="K24" i="23"/>
  <c r="K25" i="23" s="1"/>
  <c r="M30" i="21"/>
  <c r="K24" i="21"/>
  <c r="K25" i="21" s="1"/>
  <c r="M30" i="17"/>
  <c r="K24" i="17"/>
  <c r="K25" i="17" s="1"/>
  <c r="K24" i="19"/>
  <c r="K25" i="19" s="1"/>
  <c r="K26" i="19" s="1"/>
  <c r="K27" i="19" s="1"/>
  <c r="K28" i="19" s="1"/>
  <c r="K29" i="19" s="1"/>
  <c r="K30" i="19" s="1"/>
  <c r="K31" i="19" s="1"/>
  <c r="K32" i="19" s="1"/>
  <c r="K33" i="19" s="1"/>
  <c r="M30" i="19"/>
  <c r="A6" i="30"/>
  <c r="A7" i="30" s="1"/>
  <c r="A8" i="30" s="1"/>
  <c r="A9" i="30" s="1"/>
  <c r="A10" i="30" s="1"/>
  <c r="A5" i="30"/>
  <c r="K26" i="29" l="1"/>
  <c r="K26" i="27"/>
  <c r="K27" i="27" s="1"/>
  <c r="K28" i="27" s="1"/>
  <c r="K29" i="25"/>
  <c r="K30" i="25" s="1"/>
  <c r="K31" i="25" s="1"/>
  <c r="K32" i="25" s="1"/>
  <c r="K33" i="25" s="1"/>
  <c r="K26" i="23"/>
  <c r="K26" i="21"/>
  <c r="K26" i="17"/>
  <c r="K27" i="17" s="1"/>
  <c r="K28" i="17" s="1"/>
  <c r="I8" i="16"/>
  <c r="I9" i="16" s="1"/>
  <c r="I10" i="16" s="1"/>
  <c r="I11" i="16" s="1"/>
  <c r="I12" i="16" s="1"/>
  <c r="I13" i="16" s="1"/>
  <c r="I14" i="16" s="1"/>
  <c r="I15" i="16" s="1"/>
  <c r="I16" i="16" s="1"/>
  <c r="I7" i="16"/>
  <c r="A28" i="1"/>
  <c r="A29" i="1" s="1"/>
  <c r="A30" i="1" s="1"/>
  <c r="A31" i="1" s="1"/>
  <c r="A32" i="1" s="1"/>
  <c r="A33" i="1" s="1"/>
  <c r="A19" i="1"/>
  <c r="A20" i="1" s="1"/>
  <c r="A21" i="1" s="1"/>
  <c r="A22" i="1" s="1"/>
  <c r="A23" i="1" s="1"/>
  <c r="A24" i="1" s="1"/>
  <c r="B2" i="29"/>
  <c r="B21" i="29"/>
  <c r="D20" i="29"/>
  <c r="P7" i="29"/>
  <c r="P8" i="29" s="1"/>
  <c r="P9" i="29" s="1"/>
  <c r="P10" i="29" s="1"/>
  <c r="P11" i="29" s="1"/>
  <c r="P12" i="29" s="1"/>
  <c r="P13" i="29" s="1"/>
  <c r="P14" i="29" s="1"/>
  <c r="P15" i="29" s="1"/>
  <c r="P16" i="29" s="1"/>
  <c r="L7" i="29"/>
  <c r="L8" i="29" s="1"/>
  <c r="A7" i="29"/>
  <c r="A8" i="29" s="1"/>
  <c r="A9" i="29" s="1"/>
  <c r="A10" i="29" s="1"/>
  <c r="A11" i="29" s="1"/>
  <c r="A12" i="29" s="1"/>
  <c r="A13" i="29" s="1"/>
  <c r="A14" i="29" s="1"/>
  <c r="A15" i="29" s="1"/>
  <c r="A16" i="29" s="1"/>
  <c r="J6" i="29"/>
  <c r="D2" i="28"/>
  <c r="B2" i="28"/>
  <c r="C23" i="28"/>
  <c r="B23" i="28"/>
  <c r="G22" i="28"/>
  <c r="E22" i="28"/>
  <c r="C22" i="28"/>
  <c r="D22" i="28" s="1"/>
  <c r="F22" i="28" s="1"/>
  <c r="B22" i="28"/>
  <c r="G21" i="28"/>
  <c r="D21" i="28"/>
  <c r="F21" i="28" s="1"/>
  <c r="A9" i="28"/>
  <c r="A10" i="28" s="1"/>
  <c r="A11" i="28" s="1"/>
  <c r="A12" i="28" s="1"/>
  <c r="A13" i="28" s="1"/>
  <c r="A14" i="28" s="1"/>
  <c r="A15" i="28" s="1"/>
  <c r="A16" i="28" s="1"/>
  <c r="A8" i="28"/>
  <c r="K7" i="28"/>
  <c r="K8" i="28" s="1"/>
  <c r="I7" i="28"/>
  <c r="A7" i="28"/>
  <c r="I6" i="28"/>
  <c r="C2" i="28"/>
  <c r="B2" i="27"/>
  <c r="B21" i="27"/>
  <c r="D20" i="27"/>
  <c r="L8" i="27"/>
  <c r="L9" i="27" s="1"/>
  <c r="J8" i="27"/>
  <c r="P7" i="27"/>
  <c r="P8" i="27" s="1"/>
  <c r="P9" i="27" s="1"/>
  <c r="P10" i="27" s="1"/>
  <c r="P11" i="27" s="1"/>
  <c r="P12" i="27" s="1"/>
  <c r="P13" i="27" s="1"/>
  <c r="P14" i="27" s="1"/>
  <c r="P15" i="27" s="1"/>
  <c r="P16" i="27" s="1"/>
  <c r="L7" i="27"/>
  <c r="J7" i="27" s="1"/>
  <c r="A7" i="27"/>
  <c r="A8" i="27" s="1"/>
  <c r="A9" i="27" s="1"/>
  <c r="A10" i="27" s="1"/>
  <c r="A11" i="27" s="1"/>
  <c r="A12" i="27" s="1"/>
  <c r="A13" i="27" s="1"/>
  <c r="A14" i="27" s="1"/>
  <c r="A15" i="27" s="1"/>
  <c r="A16" i="27" s="1"/>
  <c r="J6" i="27"/>
  <c r="D2" i="26"/>
  <c r="C2" i="26"/>
  <c r="B2" i="26"/>
  <c r="E22" i="26"/>
  <c r="D22" i="26"/>
  <c r="F22" i="26" s="1"/>
  <c r="C22" i="26"/>
  <c r="B22" i="26"/>
  <c r="G21" i="26"/>
  <c r="D21" i="26"/>
  <c r="F21" i="26" s="1"/>
  <c r="A9" i="26"/>
  <c r="A10" i="26" s="1"/>
  <c r="A11" i="26" s="1"/>
  <c r="A12" i="26" s="1"/>
  <c r="A13" i="26" s="1"/>
  <c r="A14" i="26" s="1"/>
  <c r="A15" i="26" s="1"/>
  <c r="A16" i="26" s="1"/>
  <c r="K8" i="26"/>
  <c r="I8" i="26" s="1"/>
  <c r="A8" i="26"/>
  <c r="K7" i="26"/>
  <c r="I7" i="26"/>
  <c r="A7" i="26"/>
  <c r="I6" i="26"/>
  <c r="B2" i="25"/>
  <c r="B21" i="25"/>
  <c r="D20" i="25"/>
  <c r="P7" i="25"/>
  <c r="P8" i="25" s="1"/>
  <c r="P9" i="25" s="1"/>
  <c r="P10" i="25" s="1"/>
  <c r="P11" i="25" s="1"/>
  <c r="P12" i="25" s="1"/>
  <c r="P13" i="25" s="1"/>
  <c r="P14" i="25" s="1"/>
  <c r="P15" i="25" s="1"/>
  <c r="P16" i="25" s="1"/>
  <c r="L7" i="25"/>
  <c r="L8" i="25" s="1"/>
  <c r="A7" i="25"/>
  <c r="A8" i="25" s="1"/>
  <c r="A9" i="25" s="1"/>
  <c r="A10" i="25" s="1"/>
  <c r="A11" i="25" s="1"/>
  <c r="A12" i="25" s="1"/>
  <c r="A13" i="25" s="1"/>
  <c r="A14" i="25" s="1"/>
  <c r="A15" i="25" s="1"/>
  <c r="A16" i="25" s="1"/>
  <c r="J6" i="25"/>
  <c r="D2" i="24"/>
  <c r="B2" i="24"/>
  <c r="C23" i="24"/>
  <c r="B23" i="24"/>
  <c r="E22" i="24"/>
  <c r="C22" i="24"/>
  <c r="D22" i="24" s="1"/>
  <c r="B22" i="24"/>
  <c r="G21" i="24"/>
  <c r="D21" i="24"/>
  <c r="F21" i="24" s="1"/>
  <c r="K8" i="24"/>
  <c r="K9" i="24" s="1"/>
  <c r="I8" i="24"/>
  <c r="K7" i="24"/>
  <c r="I7" i="24" s="1"/>
  <c r="A7" i="24"/>
  <c r="A8" i="24" s="1"/>
  <c r="A9" i="24" s="1"/>
  <c r="A10" i="24" s="1"/>
  <c r="A11" i="24" s="1"/>
  <c r="A12" i="24" s="1"/>
  <c r="A13" i="24" s="1"/>
  <c r="A14" i="24" s="1"/>
  <c r="A15" i="24" s="1"/>
  <c r="A16" i="24" s="1"/>
  <c r="I6" i="24"/>
  <c r="C2" i="24"/>
  <c r="B2" i="23"/>
  <c r="B21" i="23"/>
  <c r="D20" i="23"/>
  <c r="P8" i="23"/>
  <c r="P9" i="23" s="1"/>
  <c r="P10" i="23" s="1"/>
  <c r="P11" i="23" s="1"/>
  <c r="P12" i="23" s="1"/>
  <c r="P13" i="23" s="1"/>
  <c r="P14" i="23" s="1"/>
  <c r="P15" i="23" s="1"/>
  <c r="P16" i="23" s="1"/>
  <c r="P7" i="23"/>
  <c r="L7" i="23"/>
  <c r="L8" i="23" s="1"/>
  <c r="J7" i="23"/>
  <c r="A7" i="23"/>
  <c r="A8" i="23" s="1"/>
  <c r="A9" i="23" s="1"/>
  <c r="A10" i="23" s="1"/>
  <c r="A11" i="23" s="1"/>
  <c r="A12" i="23" s="1"/>
  <c r="A13" i="23" s="1"/>
  <c r="A14" i="23" s="1"/>
  <c r="A15" i="23" s="1"/>
  <c r="A16" i="23" s="1"/>
  <c r="J6" i="23"/>
  <c r="D2" i="22"/>
  <c r="C2" i="22"/>
  <c r="B2" i="22"/>
  <c r="C22" i="22"/>
  <c r="B22" i="22"/>
  <c r="G21" i="22"/>
  <c r="D21" i="22"/>
  <c r="F21" i="22" s="1"/>
  <c r="K9" i="22"/>
  <c r="I9" i="22" s="1"/>
  <c r="K8" i="22"/>
  <c r="I8" i="22"/>
  <c r="K7" i="22"/>
  <c r="I7" i="22" s="1"/>
  <c r="A7" i="22"/>
  <c r="A8" i="22" s="1"/>
  <c r="A9" i="22" s="1"/>
  <c r="A10" i="22" s="1"/>
  <c r="A11" i="22" s="1"/>
  <c r="A12" i="22" s="1"/>
  <c r="A13" i="22" s="1"/>
  <c r="A14" i="22" s="1"/>
  <c r="A15" i="22" s="1"/>
  <c r="A16" i="22" s="1"/>
  <c r="I6" i="22"/>
  <c r="B2" i="21"/>
  <c r="B21" i="21"/>
  <c r="C21" i="21" s="1"/>
  <c r="D20" i="21"/>
  <c r="P7" i="21"/>
  <c r="P8" i="21" s="1"/>
  <c r="P9" i="21" s="1"/>
  <c r="P10" i="21" s="1"/>
  <c r="P11" i="21" s="1"/>
  <c r="P12" i="21" s="1"/>
  <c r="P13" i="21" s="1"/>
  <c r="P14" i="21" s="1"/>
  <c r="P15" i="21" s="1"/>
  <c r="P16" i="21" s="1"/>
  <c r="L7" i="21"/>
  <c r="L8" i="21" s="1"/>
  <c r="L9" i="21" s="1"/>
  <c r="A7" i="21"/>
  <c r="A8" i="21" s="1"/>
  <c r="A9" i="21" s="1"/>
  <c r="A10" i="21" s="1"/>
  <c r="A11" i="21" s="1"/>
  <c r="A12" i="21" s="1"/>
  <c r="A13" i="21" s="1"/>
  <c r="A14" i="21" s="1"/>
  <c r="A15" i="21" s="1"/>
  <c r="A16" i="21" s="1"/>
  <c r="J6" i="21"/>
  <c r="D2" i="20"/>
  <c r="B2" i="20"/>
  <c r="G22" i="20"/>
  <c r="E22" i="20"/>
  <c r="C23" i="20" s="1"/>
  <c r="C22" i="20"/>
  <c r="B22" i="20"/>
  <c r="G21" i="20"/>
  <c r="D21" i="20"/>
  <c r="F21" i="20" s="1"/>
  <c r="K9" i="20"/>
  <c r="A9" i="20"/>
  <c r="A10" i="20" s="1"/>
  <c r="A11" i="20" s="1"/>
  <c r="A12" i="20" s="1"/>
  <c r="A13" i="20" s="1"/>
  <c r="A14" i="20" s="1"/>
  <c r="A15" i="20" s="1"/>
  <c r="A16" i="20" s="1"/>
  <c r="K8" i="20"/>
  <c r="I8" i="20"/>
  <c r="A8" i="20"/>
  <c r="K7" i="20"/>
  <c r="I7" i="20"/>
  <c r="A7" i="20"/>
  <c r="I6" i="20"/>
  <c r="C2" i="20"/>
  <c r="B2" i="19"/>
  <c r="B21" i="19"/>
  <c r="D20" i="19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L7" i="19"/>
  <c r="L8" i="19" s="1"/>
  <c r="A7" i="19"/>
  <c r="A8" i="19" s="1"/>
  <c r="A9" i="19" s="1"/>
  <c r="A10" i="19" s="1"/>
  <c r="A11" i="19" s="1"/>
  <c r="A12" i="19" s="1"/>
  <c r="A13" i="19" s="1"/>
  <c r="A14" i="19" s="1"/>
  <c r="A15" i="19" s="1"/>
  <c r="A16" i="19" s="1"/>
  <c r="J6" i="19"/>
  <c r="G21" i="18"/>
  <c r="I6" i="18"/>
  <c r="A7" i="18"/>
  <c r="A8" i="18" s="1"/>
  <c r="A9" i="18" s="1"/>
  <c r="A10" i="18" s="1"/>
  <c r="A11" i="18" s="1"/>
  <c r="A12" i="18" s="1"/>
  <c r="A13" i="18" s="1"/>
  <c r="A14" i="18" s="1"/>
  <c r="A15" i="18" s="1"/>
  <c r="A16" i="18" s="1"/>
  <c r="B22" i="18"/>
  <c r="E22" i="18" s="1"/>
  <c r="C22" i="18"/>
  <c r="D21" i="18"/>
  <c r="F21" i="18" s="1"/>
  <c r="K7" i="18"/>
  <c r="K8" i="18" s="1"/>
  <c r="K9" i="18" s="1"/>
  <c r="K10" i="18" s="1"/>
  <c r="K11" i="18" s="1"/>
  <c r="K12" i="18" s="1"/>
  <c r="K13" i="18" s="1"/>
  <c r="K14" i="18" s="1"/>
  <c r="K15" i="18" s="1"/>
  <c r="K16" i="18" s="1"/>
  <c r="I16" i="18" s="1"/>
  <c r="D2" i="18"/>
  <c r="C2" i="18"/>
  <c r="B2" i="18"/>
  <c r="J6" i="17"/>
  <c r="A7" i="17"/>
  <c r="A8" i="17" s="1"/>
  <c r="A9" i="17" s="1"/>
  <c r="A10" i="17" s="1"/>
  <c r="A11" i="17" s="1"/>
  <c r="A12" i="17" s="1"/>
  <c r="A13" i="17" s="1"/>
  <c r="A14" i="17" s="1"/>
  <c r="A15" i="17" s="1"/>
  <c r="A16" i="17" s="1"/>
  <c r="M7" i="17"/>
  <c r="M8" i="17"/>
  <c r="M9" i="17"/>
  <c r="M10" i="17"/>
  <c r="M11" i="17"/>
  <c r="M12" i="17"/>
  <c r="M13" i="17"/>
  <c r="M14" i="17"/>
  <c r="M15" i="17"/>
  <c r="M16" i="17"/>
  <c r="D20" i="17"/>
  <c r="M6" i="17"/>
  <c r="E20" i="17" s="1"/>
  <c r="L7" i="17"/>
  <c r="L8" i="17" s="1"/>
  <c r="L9" i="17" s="1"/>
  <c r="L10" i="17" s="1"/>
  <c r="L11" i="17" s="1"/>
  <c r="L12" i="17" s="1"/>
  <c r="L13" i="17" s="1"/>
  <c r="L14" i="17" s="1"/>
  <c r="L15" i="17" s="1"/>
  <c r="L16" i="17" s="1"/>
  <c r="J16" i="17" s="1"/>
  <c r="B21" i="17"/>
  <c r="P7" i="17"/>
  <c r="P8" i="17" s="1"/>
  <c r="P9" i="17" s="1"/>
  <c r="P10" i="17" s="1"/>
  <c r="P11" i="17" s="1"/>
  <c r="P12" i="17" s="1"/>
  <c r="P13" i="17" s="1"/>
  <c r="P14" i="17" s="1"/>
  <c r="P15" i="17" s="1"/>
  <c r="P16" i="17" s="1"/>
  <c r="B2" i="17"/>
  <c r="C16" i="16"/>
  <c r="C15" i="16"/>
  <c r="C14" i="16"/>
  <c r="C13" i="16"/>
  <c r="C12" i="16"/>
  <c r="C11" i="16"/>
  <c r="C10" i="16"/>
  <c r="C9" i="16"/>
  <c r="C8" i="16"/>
  <c r="C7" i="16"/>
  <c r="A7" i="16"/>
  <c r="A8" i="16" s="1"/>
  <c r="A9" i="16" s="1"/>
  <c r="A10" i="16" s="1"/>
  <c r="A11" i="16" s="1"/>
  <c r="A12" i="16" s="1"/>
  <c r="A13" i="16" s="1"/>
  <c r="A14" i="16" s="1"/>
  <c r="A15" i="16" s="1"/>
  <c r="A16" i="16" s="1"/>
  <c r="C6" i="16"/>
  <c r="B2" i="16"/>
  <c r="C21" i="15"/>
  <c r="C22" i="15" s="1"/>
  <c r="B21" i="15"/>
  <c r="C20" i="15"/>
  <c r="B20" i="15"/>
  <c r="D19" i="15"/>
  <c r="A8" i="15"/>
  <c r="A9" i="15" s="1"/>
  <c r="A10" i="15" s="1"/>
  <c r="A11" i="15" s="1"/>
  <c r="A12" i="15" s="1"/>
  <c r="A13" i="15" s="1"/>
  <c r="A14" i="15" s="1"/>
  <c r="A15" i="15" s="1"/>
  <c r="A16" i="15" s="1"/>
  <c r="N7" i="15"/>
  <c r="N8" i="15" s="1"/>
  <c r="N9" i="15" s="1"/>
  <c r="N10" i="15" s="1"/>
  <c r="N11" i="15" s="1"/>
  <c r="N12" i="15" s="1"/>
  <c r="N13" i="15" s="1"/>
  <c r="N14" i="15" s="1"/>
  <c r="N15" i="15" s="1"/>
  <c r="A7" i="15"/>
  <c r="N6" i="15"/>
  <c r="C21" i="13"/>
  <c r="C22" i="13" s="1"/>
  <c r="B21" i="13"/>
  <c r="C20" i="13"/>
  <c r="B20" i="13"/>
  <c r="D19" i="13"/>
  <c r="O14" i="13"/>
  <c r="A8" i="13"/>
  <c r="A9" i="13" s="1"/>
  <c r="A10" i="13" s="1"/>
  <c r="A11" i="13" s="1"/>
  <c r="A12" i="13" s="1"/>
  <c r="A13" i="13" s="1"/>
  <c r="A14" i="13" s="1"/>
  <c r="A15" i="13" s="1"/>
  <c r="A16" i="13" s="1"/>
  <c r="A7" i="13"/>
  <c r="N6" i="13"/>
  <c r="N7" i="13" s="1"/>
  <c r="N8" i="13" s="1"/>
  <c r="N9" i="13" s="1"/>
  <c r="N10" i="13" s="1"/>
  <c r="N11" i="13" s="1"/>
  <c r="N12" i="13" s="1"/>
  <c r="N13" i="13" s="1"/>
  <c r="N14" i="13" s="1"/>
  <c r="N15" i="13" s="1"/>
  <c r="P5" i="13"/>
  <c r="P6" i="13" s="1"/>
  <c r="P7" i="13" s="1"/>
  <c r="P8" i="13" s="1"/>
  <c r="P9" i="13" s="1"/>
  <c r="P10" i="13" s="1"/>
  <c r="P11" i="13" s="1"/>
  <c r="P12" i="13" s="1"/>
  <c r="P13" i="13" s="1"/>
  <c r="P14" i="13" s="1"/>
  <c r="P4" i="13"/>
  <c r="C21" i="11"/>
  <c r="B21" i="11"/>
  <c r="C20" i="11"/>
  <c r="B20" i="11"/>
  <c r="D19" i="11"/>
  <c r="O14" i="11"/>
  <c r="A8" i="11"/>
  <c r="A9" i="11" s="1"/>
  <c r="A10" i="11" s="1"/>
  <c r="A11" i="11" s="1"/>
  <c r="A12" i="11" s="1"/>
  <c r="A13" i="11" s="1"/>
  <c r="A14" i="11" s="1"/>
  <c r="A15" i="11" s="1"/>
  <c r="A16" i="11" s="1"/>
  <c r="A7" i="11"/>
  <c r="N6" i="11"/>
  <c r="N7" i="11" s="1"/>
  <c r="N8" i="11" s="1"/>
  <c r="N9" i="11" s="1"/>
  <c r="N10" i="11" s="1"/>
  <c r="N11" i="11" s="1"/>
  <c r="N12" i="11" s="1"/>
  <c r="N13" i="11" s="1"/>
  <c r="N14" i="11" s="1"/>
  <c r="N15" i="11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C21" i="9"/>
  <c r="B21" i="9"/>
  <c r="C20" i="9"/>
  <c r="B20" i="9"/>
  <c r="D19" i="9"/>
  <c r="O14" i="9"/>
  <c r="A8" i="9"/>
  <c r="A9" i="9" s="1"/>
  <c r="A10" i="9" s="1"/>
  <c r="A11" i="9" s="1"/>
  <c r="A12" i="9" s="1"/>
  <c r="A13" i="9" s="1"/>
  <c r="A14" i="9" s="1"/>
  <c r="A15" i="9" s="1"/>
  <c r="A16" i="9" s="1"/>
  <c r="A7" i="9"/>
  <c r="N6" i="9"/>
  <c r="N7" i="9" s="1"/>
  <c r="N8" i="9" s="1"/>
  <c r="N9" i="9" s="1"/>
  <c r="N10" i="9" s="1"/>
  <c r="N11" i="9" s="1"/>
  <c r="N12" i="9" s="1"/>
  <c r="N13" i="9" s="1"/>
  <c r="N14" i="9" s="1"/>
  <c r="N15" i="9" s="1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C21" i="8"/>
  <c r="C22" i="8" s="1"/>
  <c r="B21" i="8"/>
  <c r="C20" i="8"/>
  <c r="B20" i="8"/>
  <c r="D19" i="8"/>
  <c r="O14" i="8"/>
  <c r="A8" i="8"/>
  <c r="A9" i="8" s="1"/>
  <c r="A10" i="8" s="1"/>
  <c r="A11" i="8" s="1"/>
  <c r="A12" i="8" s="1"/>
  <c r="A13" i="8" s="1"/>
  <c r="A14" i="8" s="1"/>
  <c r="A15" i="8" s="1"/>
  <c r="A16" i="8" s="1"/>
  <c r="N7" i="8"/>
  <c r="N8" i="8" s="1"/>
  <c r="N9" i="8" s="1"/>
  <c r="N10" i="8" s="1"/>
  <c r="N11" i="8" s="1"/>
  <c r="N12" i="8" s="1"/>
  <c r="N13" i="8" s="1"/>
  <c r="N14" i="8" s="1"/>
  <c r="N15" i="8" s="1"/>
  <c r="A7" i="8"/>
  <c r="N6" i="8"/>
  <c r="P4" i="8"/>
  <c r="P5" i="8" s="1"/>
  <c r="P6" i="8" s="1"/>
  <c r="P7" i="8" s="1"/>
  <c r="P8" i="8" s="1"/>
  <c r="P9" i="8" s="1"/>
  <c r="P10" i="8" s="1"/>
  <c r="P11" i="8" s="1"/>
  <c r="P12" i="8" s="1"/>
  <c r="P13" i="8" s="1"/>
  <c r="P14" i="8" s="1"/>
  <c r="C21" i="7"/>
  <c r="C22" i="7" s="1"/>
  <c r="B21" i="7"/>
  <c r="C20" i="7"/>
  <c r="B20" i="7"/>
  <c r="D19" i="7"/>
  <c r="O14" i="7"/>
  <c r="A8" i="7"/>
  <c r="A9" i="7" s="1"/>
  <c r="A10" i="7" s="1"/>
  <c r="A11" i="7" s="1"/>
  <c r="A12" i="7" s="1"/>
  <c r="A13" i="7" s="1"/>
  <c r="A14" i="7" s="1"/>
  <c r="A15" i="7" s="1"/>
  <c r="A16" i="7" s="1"/>
  <c r="A7" i="7"/>
  <c r="N6" i="7"/>
  <c r="N7" i="7" s="1"/>
  <c r="N8" i="7" s="1"/>
  <c r="N9" i="7" s="1"/>
  <c r="N10" i="7" s="1"/>
  <c r="N11" i="7" s="1"/>
  <c r="N12" i="7" s="1"/>
  <c r="N13" i="7" s="1"/>
  <c r="N14" i="7" s="1"/>
  <c r="N15" i="7" s="1"/>
  <c r="P4" i="7"/>
  <c r="P5" i="7" s="1"/>
  <c r="P6" i="7" s="1"/>
  <c r="P7" i="7" s="1"/>
  <c r="P8" i="7" s="1"/>
  <c r="P9" i="7" s="1"/>
  <c r="P10" i="7" s="1"/>
  <c r="P11" i="7" s="1"/>
  <c r="P12" i="7" s="1"/>
  <c r="P13" i="7" s="1"/>
  <c r="P14" i="7" s="1"/>
  <c r="C20" i="2"/>
  <c r="B20" i="2"/>
  <c r="B21" i="2" s="1"/>
  <c r="D19" i="2"/>
  <c r="K27" i="29" l="1"/>
  <c r="K29" i="27"/>
  <c r="K27" i="23"/>
  <c r="K27" i="21"/>
  <c r="K29" i="17"/>
  <c r="G22" i="18"/>
  <c r="J7" i="29"/>
  <c r="C21" i="27"/>
  <c r="L9" i="25"/>
  <c r="J8" i="25"/>
  <c r="J7" i="25"/>
  <c r="L9" i="23"/>
  <c r="J8" i="23"/>
  <c r="J7" i="19"/>
  <c r="J7" i="21"/>
  <c r="J8" i="21"/>
  <c r="L9" i="19"/>
  <c r="L10" i="19" s="1"/>
  <c r="J8" i="19"/>
  <c r="L9" i="29"/>
  <c r="J8" i="29"/>
  <c r="C21" i="29"/>
  <c r="D21" i="29" s="1"/>
  <c r="I8" i="28"/>
  <c r="K9" i="28"/>
  <c r="D23" i="28"/>
  <c r="E23" i="28"/>
  <c r="J9" i="27"/>
  <c r="L10" i="27"/>
  <c r="G22" i="26"/>
  <c r="B23" i="26"/>
  <c r="C23" i="26"/>
  <c r="K9" i="26"/>
  <c r="J9" i="25"/>
  <c r="L10" i="25"/>
  <c r="C21" i="25"/>
  <c r="D21" i="25" s="1"/>
  <c r="K10" i="24"/>
  <c r="I9" i="24"/>
  <c r="D23" i="24"/>
  <c r="E23" i="24"/>
  <c r="G23" i="24"/>
  <c r="G22" i="24"/>
  <c r="F22" i="24"/>
  <c r="J9" i="23"/>
  <c r="L10" i="23"/>
  <c r="C21" i="23"/>
  <c r="D22" i="22"/>
  <c r="E22" i="22"/>
  <c r="G22" i="22"/>
  <c r="K10" i="22"/>
  <c r="J9" i="21"/>
  <c r="L10" i="21"/>
  <c r="D21" i="21"/>
  <c r="C22" i="21"/>
  <c r="B22" i="21"/>
  <c r="D22" i="21" s="1"/>
  <c r="I9" i="20"/>
  <c r="K10" i="20"/>
  <c r="D22" i="20"/>
  <c r="F22" i="20" s="1"/>
  <c r="B23" i="20"/>
  <c r="C21" i="19"/>
  <c r="I9" i="18"/>
  <c r="D22" i="18"/>
  <c r="F22" i="18" s="1"/>
  <c r="I7" i="18"/>
  <c r="I8" i="18"/>
  <c r="I14" i="18"/>
  <c r="I11" i="18"/>
  <c r="I15" i="18"/>
  <c r="I13" i="18"/>
  <c r="I10" i="18"/>
  <c r="I12" i="18"/>
  <c r="B23" i="18"/>
  <c r="C23" i="18"/>
  <c r="J14" i="17"/>
  <c r="C21" i="17"/>
  <c r="J7" i="17"/>
  <c r="J13" i="17"/>
  <c r="J12" i="17"/>
  <c r="J11" i="17"/>
  <c r="J10" i="17"/>
  <c r="J9" i="17"/>
  <c r="J8" i="17"/>
  <c r="J15" i="17"/>
  <c r="D21" i="15"/>
  <c r="B22" i="15"/>
  <c r="D20" i="15"/>
  <c r="O13" i="13"/>
  <c r="O12" i="13" s="1"/>
  <c r="O11" i="13" s="1"/>
  <c r="O10" i="13" s="1"/>
  <c r="O9" i="13" s="1"/>
  <c r="O8" i="13" s="1"/>
  <c r="O7" i="13" s="1"/>
  <c r="O6" i="13" s="1"/>
  <c r="O5" i="13" s="1"/>
  <c r="O4" i="13" s="1"/>
  <c r="B22" i="13"/>
  <c r="D21" i="13"/>
  <c r="D20" i="13"/>
  <c r="O13" i="11"/>
  <c r="O12" i="11" s="1"/>
  <c r="O11" i="11" s="1"/>
  <c r="O10" i="11" s="1"/>
  <c r="O9" i="11" s="1"/>
  <c r="O8" i="11" s="1"/>
  <c r="O7" i="11" s="1"/>
  <c r="O6" i="11" s="1"/>
  <c r="O5" i="11" s="1"/>
  <c r="O4" i="11" s="1"/>
  <c r="B22" i="11"/>
  <c r="D21" i="11"/>
  <c r="C22" i="11"/>
  <c r="D20" i="11"/>
  <c r="O13" i="9"/>
  <c r="O12" i="9" s="1"/>
  <c r="O11" i="9" s="1"/>
  <c r="O10" i="9" s="1"/>
  <c r="O9" i="9" s="1"/>
  <c r="O8" i="9" s="1"/>
  <c r="O7" i="9" s="1"/>
  <c r="O6" i="9" s="1"/>
  <c r="O5" i="9" s="1"/>
  <c r="O4" i="9" s="1"/>
  <c r="D21" i="9"/>
  <c r="B22" i="9"/>
  <c r="C22" i="9"/>
  <c r="D20" i="9"/>
  <c r="O13" i="8"/>
  <c r="O12" i="8" s="1"/>
  <c r="O11" i="8" s="1"/>
  <c r="O10" i="8" s="1"/>
  <c r="O9" i="8" s="1"/>
  <c r="O8" i="8" s="1"/>
  <c r="O7" i="8" s="1"/>
  <c r="O6" i="8" s="1"/>
  <c r="O5" i="8" s="1"/>
  <c r="O4" i="8" s="1"/>
  <c r="D21" i="8"/>
  <c r="B22" i="8"/>
  <c r="D20" i="8"/>
  <c r="O13" i="7"/>
  <c r="O12" i="7" s="1"/>
  <c r="O11" i="7" s="1"/>
  <c r="O10" i="7" s="1"/>
  <c r="O9" i="7" s="1"/>
  <c r="O8" i="7" s="1"/>
  <c r="O7" i="7" s="1"/>
  <c r="O6" i="7" s="1"/>
  <c r="O5" i="7" s="1"/>
  <c r="O4" i="7" s="1"/>
  <c r="D21" i="7"/>
  <c r="B22" i="7"/>
  <c r="D20" i="7"/>
  <c r="D20" i="2"/>
  <c r="C21" i="2"/>
  <c r="B22" i="2"/>
  <c r="B2" i="13"/>
  <c r="B2" i="15"/>
  <c r="L21" i="14"/>
  <c r="B21" i="14"/>
  <c r="Q20" i="14"/>
  <c r="P20" i="14"/>
  <c r="N20" i="14"/>
  <c r="D20" i="14"/>
  <c r="A7" i="14"/>
  <c r="A8" i="14" s="1"/>
  <c r="A9" i="14" s="1"/>
  <c r="A10" i="14" s="1"/>
  <c r="A11" i="14" s="1"/>
  <c r="A12" i="14" s="1"/>
  <c r="A13" i="14" s="1"/>
  <c r="A14" i="14" s="1"/>
  <c r="A15" i="14" s="1"/>
  <c r="A16" i="14" s="1"/>
  <c r="K4" i="14"/>
  <c r="K5" i="14" s="1"/>
  <c r="K6" i="14" s="1"/>
  <c r="K7" i="14" s="1"/>
  <c r="K3" i="14"/>
  <c r="L21" i="12"/>
  <c r="C21" i="12"/>
  <c r="C22" i="12" s="1"/>
  <c r="B21" i="12"/>
  <c r="P20" i="12"/>
  <c r="N20" i="12"/>
  <c r="Q20" i="12" s="1"/>
  <c r="D20" i="12"/>
  <c r="A15" i="12"/>
  <c r="A16" i="12" s="1"/>
  <c r="A8" i="12"/>
  <c r="A9" i="12" s="1"/>
  <c r="A10" i="12" s="1"/>
  <c r="A11" i="12" s="1"/>
  <c r="A12" i="12" s="1"/>
  <c r="A13" i="12" s="1"/>
  <c r="A14" i="12" s="1"/>
  <c r="K7" i="12"/>
  <c r="K8" i="12" s="1"/>
  <c r="K9" i="12" s="1"/>
  <c r="K10" i="12" s="1"/>
  <c r="K11" i="12" s="1"/>
  <c r="K12" i="12" s="1"/>
  <c r="A7" i="12"/>
  <c r="K3" i="12"/>
  <c r="K4" i="12" s="1"/>
  <c r="K5" i="12" s="1"/>
  <c r="K6" i="12" s="1"/>
  <c r="B21" i="10"/>
  <c r="C21" i="10" s="1"/>
  <c r="C22" i="10" s="1"/>
  <c r="D20" i="10"/>
  <c r="A7" i="10"/>
  <c r="A8" i="10" s="1"/>
  <c r="A9" i="10" s="1"/>
  <c r="A10" i="10" s="1"/>
  <c r="A11" i="10" s="1"/>
  <c r="A12" i="10" s="1"/>
  <c r="A13" i="10" s="1"/>
  <c r="A14" i="10" s="1"/>
  <c r="A15" i="10" s="1"/>
  <c r="A16" i="10" s="1"/>
  <c r="P20" i="10"/>
  <c r="L21" i="10"/>
  <c r="M21" i="10" s="1"/>
  <c r="N20" i="10"/>
  <c r="Q20" i="10" s="1"/>
  <c r="K3" i="10"/>
  <c r="K4" i="10" s="1"/>
  <c r="K5" i="10" s="1"/>
  <c r="K6" i="10" s="1"/>
  <c r="K7" i="10" s="1"/>
  <c r="K8" i="10" s="1"/>
  <c r="K9" i="10" s="1"/>
  <c r="K10" i="10" s="1"/>
  <c r="K11" i="10" s="1"/>
  <c r="K12" i="10" s="1"/>
  <c r="B2" i="9"/>
  <c r="B2" i="8"/>
  <c r="B2" i="7"/>
  <c r="A7" i="2"/>
  <c r="A8" i="2" s="1"/>
  <c r="A9" i="2" s="1"/>
  <c r="A10" i="2" s="1"/>
  <c r="A11" i="2" s="1"/>
  <c r="A12" i="2" s="1"/>
  <c r="A13" i="2" s="1"/>
  <c r="A14" i="2" s="1"/>
  <c r="A15" i="2" s="1"/>
  <c r="A16" i="2" s="1"/>
  <c r="C2" i="6"/>
  <c r="B16" i="6" s="1"/>
  <c r="D16" i="5"/>
  <c r="D15" i="5"/>
  <c r="D14" i="5"/>
  <c r="D13" i="5"/>
  <c r="D12" i="5"/>
  <c r="D11" i="5"/>
  <c r="D10" i="5"/>
  <c r="D9" i="5"/>
  <c r="D8" i="5"/>
  <c r="D7" i="5"/>
  <c r="D6" i="5"/>
  <c r="C2" i="5"/>
  <c r="C9" i="5" s="1"/>
  <c r="C2" i="4"/>
  <c r="B15" i="4" s="1"/>
  <c r="D16" i="4"/>
  <c r="D15" i="4"/>
  <c r="D14" i="4"/>
  <c r="D13" i="4"/>
  <c r="D12" i="4"/>
  <c r="D11" i="4"/>
  <c r="D10" i="4"/>
  <c r="D9" i="4"/>
  <c r="D8" i="4"/>
  <c r="D7" i="4"/>
  <c r="D6" i="4"/>
  <c r="C2" i="3"/>
  <c r="B16" i="3" s="1"/>
  <c r="K16" i="29" s="1"/>
  <c r="B2" i="3"/>
  <c r="B2" i="2"/>
  <c r="O14" i="2"/>
  <c r="P4" i="2"/>
  <c r="P5" i="2" s="1"/>
  <c r="P6" i="2" s="1"/>
  <c r="P7" i="2" s="1"/>
  <c r="P8" i="2" s="1"/>
  <c r="P9" i="2" s="1"/>
  <c r="P10" i="2" s="1"/>
  <c r="P11" i="2" s="1"/>
  <c r="P12" i="2" s="1"/>
  <c r="P13" i="2" s="1"/>
  <c r="P14" i="2" s="1"/>
  <c r="N6" i="2"/>
  <c r="N7" i="2" s="1"/>
  <c r="N8" i="2" s="1"/>
  <c r="N9" i="2" s="1"/>
  <c r="N10" i="2" s="1"/>
  <c r="N11" i="2" s="1"/>
  <c r="N12" i="2" s="1"/>
  <c r="N13" i="2" s="1"/>
  <c r="N14" i="2" s="1"/>
  <c r="N15" i="2" s="1"/>
  <c r="M4" i="1"/>
  <c r="M5" i="1"/>
  <c r="M6" i="1"/>
  <c r="M7" i="1"/>
  <c r="M8" i="1"/>
  <c r="M3" i="1"/>
  <c r="H9" i="1"/>
  <c r="I4" i="1"/>
  <c r="I5" i="1"/>
  <c r="I6" i="1"/>
  <c r="I7" i="1"/>
  <c r="I8" i="1"/>
  <c r="I9" i="1"/>
  <c r="I3" i="1"/>
  <c r="H4" i="1"/>
  <c r="H5" i="1"/>
  <c r="H6" i="1"/>
  <c r="H7" i="1"/>
  <c r="H8" i="1"/>
  <c r="H3" i="1"/>
  <c r="K28" i="29" l="1"/>
  <c r="K30" i="27"/>
  <c r="K28" i="23"/>
  <c r="K28" i="21"/>
  <c r="K30" i="17"/>
  <c r="D23" i="18"/>
  <c r="E23" i="18"/>
  <c r="G23" i="18" s="1"/>
  <c r="J9" i="19"/>
  <c r="C22" i="27"/>
  <c r="B22" i="27"/>
  <c r="D22" i="27" s="1"/>
  <c r="D21" i="27"/>
  <c r="K14" i="7"/>
  <c r="K15" i="27"/>
  <c r="J3" i="1"/>
  <c r="K3" i="1" s="1"/>
  <c r="K15" i="9"/>
  <c r="K16" i="23"/>
  <c r="B22" i="29"/>
  <c r="C22" i="29"/>
  <c r="J9" i="29"/>
  <c r="L10" i="29"/>
  <c r="C24" i="28"/>
  <c r="B24" i="28"/>
  <c r="G23" i="28"/>
  <c r="F23" i="28"/>
  <c r="I9" i="28"/>
  <c r="K10" i="28"/>
  <c r="J10" i="27"/>
  <c r="L11" i="27"/>
  <c r="D23" i="26"/>
  <c r="E23" i="26"/>
  <c r="I9" i="26"/>
  <c r="K10" i="26"/>
  <c r="J10" i="25"/>
  <c r="L11" i="25"/>
  <c r="B22" i="25"/>
  <c r="C22" i="25"/>
  <c r="C24" i="24"/>
  <c r="B24" i="24"/>
  <c r="E24" i="24" s="1"/>
  <c r="K11" i="24"/>
  <c r="I10" i="24"/>
  <c r="F23" i="24"/>
  <c r="B22" i="23"/>
  <c r="C22" i="23"/>
  <c r="J10" i="23"/>
  <c r="L11" i="23"/>
  <c r="D21" i="23"/>
  <c r="I10" i="22"/>
  <c r="K11" i="22"/>
  <c r="C23" i="22"/>
  <c r="B23" i="22"/>
  <c r="E23" i="22" s="1"/>
  <c r="F22" i="22"/>
  <c r="B23" i="21"/>
  <c r="C23" i="21" s="1"/>
  <c r="J10" i="21"/>
  <c r="L11" i="21"/>
  <c r="D23" i="20"/>
  <c r="E23" i="20"/>
  <c r="I10" i="20"/>
  <c r="K11" i="20"/>
  <c r="C22" i="19"/>
  <c r="B22" i="19"/>
  <c r="D21" i="19"/>
  <c r="J10" i="19"/>
  <c r="L11" i="19"/>
  <c r="C22" i="17"/>
  <c r="E21" i="17"/>
  <c r="B22" i="17"/>
  <c r="D22" i="17" s="1"/>
  <c r="D21" i="17"/>
  <c r="K15" i="2"/>
  <c r="C16" i="3"/>
  <c r="C23" i="15"/>
  <c r="B23" i="15"/>
  <c r="D22" i="15"/>
  <c r="B23" i="13"/>
  <c r="D22" i="13"/>
  <c r="C23" i="13"/>
  <c r="D22" i="11"/>
  <c r="C23" i="11"/>
  <c r="B23" i="11"/>
  <c r="D22" i="9"/>
  <c r="C23" i="9"/>
  <c r="B23" i="9"/>
  <c r="C23" i="8"/>
  <c r="D22" i="8"/>
  <c r="B23" i="8"/>
  <c r="B23" i="7"/>
  <c r="D22" i="7"/>
  <c r="C23" i="7"/>
  <c r="D21" i="2"/>
  <c r="C22" i="2"/>
  <c r="B23" i="2"/>
  <c r="J6" i="1"/>
  <c r="K6" i="1" s="1"/>
  <c r="L6" i="1" s="1"/>
  <c r="Q6" i="1" s="1"/>
  <c r="J5" i="1"/>
  <c r="K5" i="1" s="1"/>
  <c r="L5" i="1" s="1"/>
  <c r="Q5" i="1" s="1"/>
  <c r="B9" i="6"/>
  <c r="B10" i="5"/>
  <c r="J9" i="1"/>
  <c r="J7" i="1"/>
  <c r="K7" i="1" s="1"/>
  <c r="L7" i="1" s="1"/>
  <c r="Q7" i="1" s="1"/>
  <c r="C16" i="5"/>
  <c r="J4" i="1"/>
  <c r="K4" i="1" s="1"/>
  <c r="L4" i="1" s="1"/>
  <c r="P4" i="1" s="1"/>
  <c r="D2" i="27" s="1"/>
  <c r="B16" i="5"/>
  <c r="B12" i="6"/>
  <c r="B13" i="6"/>
  <c r="B7" i="6"/>
  <c r="B14" i="6"/>
  <c r="B6" i="6"/>
  <c r="B8" i="6"/>
  <c r="B15" i="6"/>
  <c r="C10" i="5"/>
  <c r="B11" i="5"/>
  <c r="C11" i="5"/>
  <c r="C6" i="5"/>
  <c r="C12" i="5"/>
  <c r="B13" i="5"/>
  <c r="C7" i="5"/>
  <c r="C13" i="5"/>
  <c r="B14" i="5"/>
  <c r="C8" i="5"/>
  <c r="C14" i="5"/>
  <c r="B6" i="5"/>
  <c r="B12" i="5"/>
  <c r="B7" i="5"/>
  <c r="B8" i="5"/>
  <c r="B9" i="5"/>
  <c r="B15" i="5"/>
  <c r="C15" i="5"/>
  <c r="C8" i="4"/>
  <c r="B8" i="4"/>
  <c r="B14" i="4"/>
  <c r="B9" i="4"/>
  <c r="C14" i="4"/>
  <c r="C9" i="4"/>
  <c r="C15" i="4"/>
  <c r="B13" i="3"/>
  <c r="K13" i="29" s="1"/>
  <c r="B15" i="3"/>
  <c r="K15" i="29" s="1"/>
  <c r="B12" i="3"/>
  <c r="K12" i="29" s="1"/>
  <c r="B11" i="3"/>
  <c r="K11" i="29" s="1"/>
  <c r="B14" i="3"/>
  <c r="K14" i="29" s="1"/>
  <c r="B10" i="3"/>
  <c r="K10" i="29" s="1"/>
  <c r="B8" i="3"/>
  <c r="K8" i="29" s="1"/>
  <c r="B7" i="3"/>
  <c r="K7" i="29" s="1"/>
  <c r="B9" i="3"/>
  <c r="K9" i="29" s="1"/>
  <c r="B6" i="3"/>
  <c r="K6" i="29" s="1"/>
  <c r="C10" i="4"/>
  <c r="C11" i="4"/>
  <c r="B12" i="4"/>
  <c r="B6" i="4"/>
  <c r="C12" i="4"/>
  <c r="C6" i="4"/>
  <c r="B10" i="4"/>
  <c r="B7" i="4"/>
  <c r="B13" i="4"/>
  <c r="C7" i="4"/>
  <c r="C13" i="4"/>
  <c r="J8" i="1"/>
  <c r="K8" i="1" s="1"/>
  <c r="L8" i="1" s="1"/>
  <c r="Q8" i="1" s="1"/>
  <c r="K8" i="14"/>
  <c r="K9" i="14" s="1"/>
  <c r="K10" i="14" s="1"/>
  <c r="K11" i="14" s="1"/>
  <c r="K12" i="14" s="1"/>
  <c r="C21" i="14"/>
  <c r="D21" i="14" s="1"/>
  <c r="M21" i="14"/>
  <c r="D21" i="12"/>
  <c r="B22" i="12"/>
  <c r="D22" i="12" s="1"/>
  <c r="B23" i="12"/>
  <c r="C23" i="12" s="1"/>
  <c r="M21" i="12"/>
  <c r="D21" i="10"/>
  <c r="B22" i="10"/>
  <c r="D22" i="10" s="1"/>
  <c r="B10" i="6"/>
  <c r="B11" i="6"/>
  <c r="B16" i="4"/>
  <c r="B11" i="4"/>
  <c r="C16" i="4"/>
  <c r="O13" i="2"/>
  <c r="P6" i="1" l="1"/>
  <c r="R6" i="1" s="1"/>
  <c r="K29" i="29"/>
  <c r="K31" i="27"/>
  <c r="K29" i="23"/>
  <c r="K29" i="21"/>
  <c r="K31" i="17"/>
  <c r="F23" i="18"/>
  <c r="C24" i="18"/>
  <c r="B24" i="18"/>
  <c r="B23" i="27"/>
  <c r="C23" i="27" s="1"/>
  <c r="K9" i="9"/>
  <c r="K10" i="23"/>
  <c r="K8" i="7"/>
  <c r="K9" i="27"/>
  <c r="K9" i="8"/>
  <c r="K10" i="25"/>
  <c r="K13" i="8"/>
  <c r="K14" i="25"/>
  <c r="K11" i="7"/>
  <c r="K12" i="27"/>
  <c r="C2" i="11"/>
  <c r="G2" i="11" s="1"/>
  <c r="C2" i="21"/>
  <c r="K13" i="7"/>
  <c r="K14" i="27"/>
  <c r="K7" i="7"/>
  <c r="K8" i="27"/>
  <c r="K14" i="9"/>
  <c r="K15" i="23"/>
  <c r="C2" i="8"/>
  <c r="M3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C2" i="25"/>
  <c r="F20" i="27"/>
  <c r="E2" i="27"/>
  <c r="F2" i="27"/>
  <c r="K7" i="8"/>
  <c r="K8" i="25"/>
  <c r="K5" i="9"/>
  <c r="K6" i="23"/>
  <c r="K15" i="8"/>
  <c r="K16" i="25"/>
  <c r="K11" i="8"/>
  <c r="K12" i="25"/>
  <c r="K13" i="9"/>
  <c r="K14" i="23"/>
  <c r="K10" i="8"/>
  <c r="K11" i="25"/>
  <c r="K5" i="8"/>
  <c r="K6" i="25"/>
  <c r="K12" i="8"/>
  <c r="K13" i="25"/>
  <c r="C2" i="9"/>
  <c r="M3" i="9" s="1"/>
  <c r="M6" i="9" s="1"/>
  <c r="M7" i="9" s="1"/>
  <c r="M8" i="9" s="1"/>
  <c r="M9" i="9" s="1"/>
  <c r="M10" i="9" s="1"/>
  <c r="M11" i="9" s="1"/>
  <c r="M12" i="9" s="1"/>
  <c r="M13" i="9" s="1"/>
  <c r="M14" i="9" s="1"/>
  <c r="M15" i="9" s="1"/>
  <c r="C2" i="23"/>
  <c r="K8" i="9"/>
  <c r="K9" i="23"/>
  <c r="C2" i="13"/>
  <c r="M3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C2" i="19"/>
  <c r="K7" i="9"/>
  <c r="K8" i="23"/>
  <c r="K6" i="8"/>
  <c r="K7" i="25"/>
  <c r="K15" i="7"/>
  <c r="K16" i="27"/>
  <c r="K6" i="7"/>
  <c r="K7" i="27"/>
  <c r="K12" i="9"/>
  <c r="K13" i="23"/>
  <c r="K5" i="7"/>
  <c r="K6" i="27"/>
  <c r="K14" i="8"/>
  <c r="K15" i="25"/>
  <c r="K8" i="8"/>
  <c r="K9" i="25"/>
  <c r="K10" i="7"/>
  <c r="K11" i="27"/>
  <c r="K12" i="7"/>
  <c r="K13" i="27"/>
  <c r="K6" i="9"/>
  <c r="K7" i="23"/>
  <c r="K10" i="9"/>
  <c r="K11" i="23"/>
  <c r="K9" i="7"/>
  <c r="K10" i="27"/>
  <c r="K11" i="9"/>
  <c r="K12" i="23"/>
  <c r="J10" i="29"/>
  <c r="L11" i="29"/>
  <c r="D22" i="29"/>
  <c r="B23" i="29"/>
  <c r="D24" i="28"/>
  <c r="I10" i="28"/>
  <c r="K11" i="28"/>
  <c r="G24" i="28"/>
  <c r="E24" i="28"/>
  <c r="C24" i="27"/>
  <c r="B24" i="27"/>
  <c r="D23" i="27"/>
  <c r="L12" i="27"/>
  <c r="J11" i="27"/>
  <c r="C24" i="26"/>
  <c r="B24" i="26"/>
  <c r="G23" i="26"/>
  <c r="F23" i="26"/>
  <c r="K11" i="26"/>
  <c r="I10" i="26"/>
  <c r="D22" i="25"/>
  <c r="L12" i="25"/>
  <c r="J11" i="25"/>
  <c r="B23" i="25"/>
  <c r="C23" i="25" s="1"/>
  <c r="C25" i="24"/>
  <c r="B25" i="24"/>
  <c r="E25" i="24"/>
  <c r="G24" i="24"/>
  <c r="I11" i="24"/>
  <c r="K12" i="24"/>
  <c r="D24" i="24"/>
  <c r="F24" i="24" s="1"/>
  <c r="L12" i="23"/>
  <c r="J11" i="23"/>
  <c r="B23" i="23"/>
  <c r="C23" i="23" s="1"/>
  <c r="D22" i="23"/>
  <c r="B24" i="22"/>
  <c r="E24" i="22"/>
  <c r="C24" i="22"/>
  <c r="D23" i="22"/>
  <c r="F23" i="22" s="1"/>
  <c r="G23" i="22"/>
  <c r="K12" i="22"/>
  <c r="I11" i="22"/>
  <c r="B24" i="21"/>
  <c r="C24" i="21"/>
  <c r="L12" i="21"/>
  <c r="J11" i="21"/>
  <c r="D23" i="21"/>
  <c r="B24" i="20"/>
  <c r="E24" i="20"/>
  <c r="C24" i="20"/>
  <c r="G23" i="20"/>
  <c r="K12" i="20"/>
  <c r="I11" i="20"/>
  <c r="F23" i="20"/>
  <c r="D22" i="19"/>
  <c r="B23" i="19"/>
  <c r="J11" i="19"/>
  <c r="L12" i="19"/>
  <c r="D24" i="18"/>
  <c r="E22" i="17"/>
  <c r="B23" i="17"/>
  <c r="P5" i="1"/>
  <c r="O5" i="1" s="1"/>
  <c r="D2" i="7"/>
  <c r="F2" i="7" s="1"/>
  <c r="K13" i="2"/>
  <c r="C14" i="3"/>
  <c r="K14" i="2"/>
  <c r="C15" i="3"/>
  <c r="C6" i="3"/>
  <c r="K12" i="2"/>
  <c r="C13" i="3"/>
  <c r="K11" i="2"/>
  <c r="C12" i="3"/>
  <c r="K10" i="2"/>
  <c r="C11" i="3"/>
  <c r="K8" i="2"/>
  <c r="C9" i="3"/>
  <c r="K6" i="2"/>
  <c r="C7" i="3"/>
  <c r="K7" i="2"/>
  <c r="C8" i="3"/>
  <c r="K9" i="2"/>
  <c r="C10" i="3"/>
  <c r="K9" i="1"/>
  <c r="L9" i="1" s="1"/>
  <c r="C24" i="15"/>
  <c r="B24" i="15"/>
  <c r="D23" i="15"/>
  <c r="C24" i="13"/>
  <c r="B24" i="13"/>
  <c r="D23" i="13"/>
  <c r="C24" i="11"/>
  <c r="B24" i="11"/>
  <c r="D23" i="11"/>
  <c r="D23" i="9"/>
  <c r="C24" i="9"/>
  <c r="B24" i="9"/>
  <c r="C24" i="8"/>
  <c r="B24" i="8"/>
  <c r="D23" i="8"/>
  <c r="C24" i="7"/>
  <c r="B24" i="7"/>
  <c r="D23" i="7"/>
  <c r="C23" i="2"/>
  <c r="D22" i="2"/>
  <c r="D23" i="2"/>
  <c r="B24" i="2"/>
  <c r="M9" i="1"/>
  <c r="O4" i="1"/>
  <c r="Q4" i="1"/>
  <c r="L3" i="1"/>
  <c r="D2" i="9"/>
  <c r="D2" i="8"/>
  <c r="K5" i="2"/>
  <c r="N21" i="14"/>
  <c r="C22" i="14"/>
  <c r="B22" i="14"/>
  <c r="D22" i="14" s="1"/>
  <c r="B24" i="12"/>
  <c r="C24" i="12"/>
  <c r="N21" i="12"/>
  <c r="D23" i="12"/>
  <c r="B23" i="10"/>
  <c r="C23" i="10" s="1"/>
  <c r="O12" i="2"/>
  <c r="O6" i="1" l="1"/>
  <c r="D2" i="23"/>
  <c r="E2" i="7"/>
  <c r="G2" i="13"/>
  <c r="G2" i="8"/>
  <c r="K30" i="29"/>
  <c r="K32" i="27"/>
  <c r="K30" i="23"/>
  <c r="K30" i="21"/>
  <c r="K32" i="17"/>
  <c r="E24" i="18"/>
  <c r="O4" i="21"/>
  <c r="O7" i="21" s="1"/>
  <c r="O8" i="21" s="1"/>
  <c r="O9" i="21" s="1"/>
  <c r="O10" i="21" s="1"/>
  <c r="O11" i="21" s="1"/>
  <c r="O12" i="21" s="1"/>
  <c r="O13" i="21" s="1"/>
  <c r="O14" i="21" s="1"/>
  <c r="O15" i="21" s="1"/>
  <c r="O16" i="21" s="1"/>
  <c r="G2" i="21"/>
  <c r="F20" i="23"/>
  <c r="E2" i="23"/>
  <c r="F2" i="23"/>
  <c r="G20" i="23" s="1"/>
  <c r="G2" i="9"/>
  <c r="E2" i="12"/>
  <c r="F2" i="24"/>
  <c r="E2" i="22"/>
  <c r="M3" i="1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O4" i="19"/>
  <c r="O7" i="19" s="1"/>
  <c r="O8" i="19" s="1"/>
  <c r="O9" i="19" s="1"/>
  <c r="O10" i="19" s="1"/>
  <c r="O11" i="19" s="1"/>
  <c r="O12" i="19" s="1"/>
  <c r="O13" i="19" s="1"/>
  <c r="O14" i="19" s="1"/>
  <c r="O15" i="19" s="1"/>
  <c r="O16" i="19" s="1"/>
  <c r="G2" i="19"/>
  <c r="O4" i="25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G2" i="25"/>
  <c r="N8" i="1"/>
  <c r="E2" i="24"/>
  <c r="F2" i="22"/>
  <c r="F22" i="9"/>
  <c r="E2" i="10"/>
  <c r="F2" i="28"/>
  <c r="E2" i="26"/>
  <c r="R5" i="1"/>
  <c r="D2" i="25"/>
  <c r="O4" i="23"/>
  <c r="O7" i="23" s="1"/>
  <c r="O8" i="23" s="1"/>
  <c r="O9" i="23" s="1"/>
  <c r="O10" i="23" s="1"/>
  <c r="O11" i="23" s="1"/>
  <c r="O12" i="23" s="1"/>
  <c r="O13" i="23" s="1"/>
  <c r="O14" i="23" s="1"/>
  <c r="O15" i="23" s="1"/>
  <c r="O16" i="23" s="1"/>
  <c r="G2" i="23"/>
  <c r="C2" i="7"/>
  <c r="C2" i="27"/>
  <c r="G22" i="27" s="1"/>
  <c r="L12" i="29"/>
  <c r="J11" i="29"/>
  <c r="C23" i="29"/>
  <c r="I11" i="28"/>
  <c r="K12" i="28"/>
  <c r="F24" i="28"/>
  <c r="C25" i="28"/>
  <c r="B25" i="28"/>
  <c r="E25" i="28" s="1"/>
  <c r="J12" i="27"/>
  <c r="L13" i="27"/>
  <c r="D24" i="27"/>
  <c r="C25" i="27"/>
  <c r="B25" i="27"/>
  <c r="D24" i="26"/>
  <c r="F24" i="26" s="1"/>
  <c r="I11" i="26"/>
  <c r="K12" i="26"/>
  <c r="E24" i="26"/>
  <c r="B24" i="25"/>
  <c r="C24" i="25"/>
  <c r="D23" i="25"/>
  <c r="J12" i="25"/>
  <c r="L13" i="25"/>
  <c r="B26" i="24"/>
  <c r="C26" i="24"/>
  <c r="K13" i="24"/>
  <c r="I12" i="24"/>
  <c r="G25" i="24"/>
  <c r="D25" i="24"/>
  <c r="F25" i="24" s="1"/>
  <c r="B24" i="23"/>
  <c r="C24" i="23"/>
  <c r="D23" i="23"/>
  <c r="J12" i="23"/>
  <c r="L13" i="23"/>
  <c r="D24" i="22"/>
  <c r="F24" i="22" s="1"/>
  <c r="I12" i="22"/>
  <c r="K13" i="22"/>
  <c r="C25" i="22"/>
  <c r="B25" i="22"/>
  <c r="G24" i="22"/>
  <c r="K24" i="22" s="1"/>
  <c r="C25" i="21"/>
  <c r="B25" i="21"/>
  <c r="J12" i="21"/>
  <c r="L13" i="21"/>
  <c r="D24" i="21"/>
  <c r="D24" i="20"/>
  <c r="F24" i="20" s="1"/>
  <c r="I12" i="20"/>
  <c r="K13" i="20"/>
  <c r="C25" i="20"/>
  <c r="B25" i="20"/>
  <c r="G24" i="20"/>
  <c r="J12" i="19"/>
  <c r="L13" i="19"/>
  <c r="C23" i="19"/>
  <c r="C23" i="17"/>
  <c r="F19" i="9"/>
  <c r="F23" i="9"/>
  <c r="R4" i="1"/>
  <c r="F20" i="8"/>
  <c r="F19" i="8"/>
  <c r="F21" i="8"/>
  <c r="F22" i="8"/>
  <c r="F21" i="9"/>
  <c r="F20" i="9"/>
  <c r="J6" i="11"/>
  <c r="Q5" i="11"/>
  <c r="Q5" i="7"/>
  <c r="J6" i="7"/>
  <c r="J6" i="15"/>
  <c r="J6" i="13"/>
  <c r="Q5" i="13"/>
  <c r="Q5" i="9"/>
  <c r="J6" i="9"/>
  <c r="Q5" i="8"/>
  <c r="J6" i="8"/>
  <c r="Q9" i="1"/>
  <c r="D24" i="15"/>
  <c r="B25" i="15"/>
  <c r="C25" i="15"/>
  <c r="D24" i="13"/>
  <c r="C25" i="13"/>
  <c r="B25" i="13"/>
  <c r="D24" i="11"/>
  <c r="C25" i="11"/>
  <c r="B25" i="11"/>
  <c r="D24" i="9"/>
  <c r="F24" i="9" s="1"/>
  <c r="C25" i="9"/>
  <c r="B25" i="9"/>
  <c r="D24" i="8"/>
  <c r="F24" i="8" s="1"/>
  <c r="B25" i="8"/>
  <c r="C25" i="8"/>
  <c r="F23" i="8"/>
  <c r="D24" i="7"/>
  <c r="B25" i="7"/>
  <c r="C25" i="7"/>
  <c r="J6" i="2"/>
  <c r="Q5" i="2"/>
  <c r="C24" i="2"/>
  <c r="B25" i="2"/>
  <c r="D24" i="2"/>
  <c r="E2" i="8"/>
  <c r="F2" i="8"/>
  <c r="G24" i="8" s="1"/>
  <c r="F2" i="12"/>
  <c r="E2" i="9"/>
  <c r="F2" i="9"/>
  <c r="G22" i="9" s="1"/>
  <c r="Q3" i="1"/>
  <c r="P3" i="1"/>
  <c r="D2" i="29" s="1"/>
  <c r="B23" i="14"/>
  <c r="O21" i="14"/>
  <c r="O21" i="12"/>
  <c r="B25" i="12"/>
  <c r="C25" i="12"/>
  <c r="D24" i="12"/>
  <c r="D23" i="10"/>
  <c r="B24" i="10"/>
  <c r="C24" i="10"/>
  <c r="O11" i="2"/>
  <c r="F23" i="25" l="1"/>
  <c r="G22" i="7"/>
  <c r="G22" i="23"/>
  <c r="G23" i="23"/>
  <c r="F23" i="23"/>
  <c r="G20" i="7"/>
  <c r="G24" i="7"/>
  <c r="G2" i="7"/>
  <c r="G19" i="7"/>
  <c r="M3" i="7"/>
  <c r="M6" i="7" s="1"/>
  <c r="M7" i="7" s="1"/>
  <c r="M8" i="7" s="1"/>
  <c r="M9" i="7" s="1"/>
  <c r="M10" i="7" s="1"/>
  <c r="M11" i="7" s="1"/>
  <c r="M12" i="7" s="1"/>
  <c r="G23" i="7"/>
  <c r="G21" i="7"/>
  <c r="K31" i="29"/>
  <c r="K33" i="27"/>
  <c r="K31" i="23"/>
  <c r="K31" i="21"/>
  <c r="K33" i="17"/>
  <c r="C25" i="18"/>
  <c r="B25" i="18"/>
  <c r="G24" i="18"/>
  <c r="F24" i="18"/>
  <c r="G23" i="27"/>
  <c r="K21" i="24"/>
  <c r="K22" i="24"/>
  <c r="K23" i="24"/>
  <c r="K21" i="22"/>
  <c r="K22" i="22"/>
  <c r="K22" i="28"/>
  <c r="K21" i="28"/>
  <c r="K23" i="28"/>
  <c r="K23" i="22"/>
  <c r="G21" i="23"/>
  <c r="G2" i="22"/>
  <c r="I2" i="22" s="1"/>
  <c r="O4" i="27"/>
  <c r="O7" i="27" s="1"/>
  <c r="G2" i="27"/>
  <c r="G20" i="27"/>
  <c r="G21" i="27"/>
  <c r="C2" i="17"/>
  <c r="C2" i="15"/>
  <c r="G2" i="15" s="1"/>
  <c r="K25" i="24"/>
  <c r="C2" i="2"/>
  <c r="G2" i="2" s="1"/>
  <c r="C2" i="29"/>
  <c r="K24" i="24"/>
  <c r="K24" i="28"/>
  <c r="F22" i="23"/>
  <c r="F21" i="23"/>
  <c r="G2" i="24"/>
  <c r="H2" i="24" s="1"/>
  <c r="E2" i="29"/>
  <c r="F2" i="29"/>
  <c r="F20" i="29"/>
  <c r="G24" i="27"/>
  <c r="F2" i="25"/>
  <c r="E2" i="25"/>
  <c r="F20" i="25"/>
  <c r="F21" i="25"/>
  <c r="F22" i="25"/>
  <c r="B24" i="29"/>
  <c r="C24" i="29"/>
  <c r="J12" i="29"/>
  <c r="L13" i="29"/>
  <c r="D23" i="29"/>
  <c r="B26" i="28"/>
  <c r="E26" i="28"/>
  <c r="C26" i="28"/>
  <c r="G25" i="28"/>
  <c r="K25" i="28" s="1"/>
  <c r="D25" i="28"/>
  <c r="F25" i="28" s="1"/>
  <c r="K13" i="28"/>
  <c r="I12" i="28"/>
  <c r="B26" i="27"/>
  <c r="D25" i="27"/>
  <c r="G25" i="27" s="1"/>
  <c r="J13" i="27"/>
  <c r="L14" i="27"/>
  <c r="B25" i="26"/>
  <c r="E25" i="26" s="1"/>
  <c r="C25" i="26"/>
  <c r="G24" i="26"/>
  <c r="K13" i="26"/>
  <c r="I12" i="26"/>
  <c r="J13" i="25"/>
  <c r="L14" i="25"/>
  <c r="C25" i="25"/>
  <c r="B25" i="25"/>
  <c r="D24" i="25"/>
  <c r="F24" i="25"/>
  <c r="I13" i="24"/>
  <c r="K14" i="24"/>
  <c r="D26" i="24"/>
  <c r="F26" i="24" s="1"/>
  <c r="G26" i="24"/>
  <c r="K26" i="24" s="1"/>
  <c r="E26" i="24"/>
  <c r="J13" i="23"/>
  <c r="L14" i="23"/>
  <c r="C25" i="23"/>
  <c r="B25" i="23"/>
  <c r="D24" i="23"/>
  <c r="G24" i="23" s="1"/>
  <c r="E25" i="22"/>
  <c r="D25" i="22"/>
  <c r="F25" i="22" s="1"/>
  <c r="K14" i="22"/>
  <c r="I13" i="22"/>
  <c r="J13" i="21"/>
  <c r="L14" i="21"/>
  <c r="D25" i="21"/>
  <c r="B26" i="21"/>
  <c r="D25" i="20"/>
  <c r="E25" i="20"/>
  <c r="I13" i="20"/>
  <c r="K14" i="20"/>
  <c r="C24" i="19"/>
  <c r="B24" i="19"/>
  <c r="D23" i="19"/>
  <c r="J13" i="19"/>
  <c r="L14" i="19"/>
  <c r="C24" i="17"/>
  <c r="B24" i="17"/>
  <c r="E23" i="17"/>
  <c r="D23" i="17"/>
  <c r="G19" i="9"/>
  <c r="G23" i="9"/>
  <c r="G23" i="8"/>
  <c r="G21" i="8"/>
  <c r="G20" i="8"/>
  <c r="G19" i="8"/>
  <c r="R3" i="1"/>
  <c r="G22" i="8"/>
  <c r="M13" i="7"/>
  <c r="F22" i="7"/>
  <c r="G24" i="9"/>
  <c r="S303" i="12"/>
  <c r="S295" i="12"/>
  <c r="S287" i="12"/>
  <c r="S279" i="12"/>
  <c r="S271" i="12"/>
  <c r="S263" i="12"/>
  <c r="S255" i="12"/>
  <c r="S247" i="12"/>
  <c r="S239" i="12"/>
  <c r="S231" i="12"/>
  <c r="S223" i="12"/>
  <c r="S215" i="12"/>
  <c r="S207" i="12"/>
  <c r="S199" i="12"/>
  <c r="S191" i="12"/>
  <c r="S183" i="12"/>
  <c r="S175" i="12"/>
  <c r="S167" i="12"/>
  <c r="S159" i="12"/>
  <c r="S151" i="12"/>
  <c r="S143" i="12"/>
  <c r="S135" i="12"/>
  <c r="S127" i="12"/>
  <c r="S119" i="12"/>
  <c r="S111" i="12"/>
  <c r="S103" i="12"/>
  <c r="S95" i="12"/>
  <c r="S87" i="12"/>
  <c r="S79" i="12"/>
  <c r="S71" i="12"/>
  <c r="S63" i="12"/>
  <c r="S55" i="12"/>
  <c r="S47" i="12"/>
  <c r="S39" i="12"/>
  <c r="S31" i="12"/>
  <c r="S23" i="12"/>
  <c r="S302" i="12"/>
  <c r="S294" i="12"/>
  <c r="S286" i="12"/>
  <c r="S278" i="12"/>
  <c r="S270" i="12"/>
  <c r="S262" i="12"/>
  <c r="S254" i="12"/>
  <c r="S246" i="12"/>
  <c r="S238" i="12"/>
  <c r="S230" i="12"/>
  <c r="S222" i="12"/>
  <c r="S214" i="12"/>
  <c r="S206" i="12"/>
  <c r="S198" i="12"/>
  <c r="S190" i="12"/>
  <c r="S182" i="12"/>
  <c r="S174" i="12"/>
  <c r="S166" i="12"/>
  <c r="S158" i="12"/>
  <c r="S150" i="12"/>
  <c r="S142" i="12"/>
  <c r="S134" i="12"/>
  <c r="S126" i="12"/>
  <c r="S118" i="12"/>
  <c r="S110" i="12"/>
  <c r="S102" i="12"/>
  <c r="S94" i="12"/>
  <c r="S86" i="12"/>
  <c r="S78" i="12"/>
  <c r="S70" i="12"/>
  <c r="S62" i="12"/>
  <c r="S54" i="12"/>
  <c r="S46" i="12"/>
  <c r="S38" i="12"/>
  <c r="S30" i="12"/>
  <c r="S22" i="12"/>
  <c r="S301" i="12"/>
  <c r="S293" i="12"/>
  <c r="S285" i="12"/>
  <c r="S277" i="12"/>
  <c r="S269" i="12"/>
  <c r="S261" i="12"/>
  <c r="S253" i="12"/>
  <c r="S245" i="12"/>
  <c r="S237" i="12"/>
  <c r="S229" i="12"/>
  <c r="S221" i="12"/>
  <c r="S213" i="12"/>
  <c r="S205" i="12"/>
  <c r="S197" i="12"/>
  <c r="S189" i="12"/>
  <c r="S181" i="12"/>
  <c r="S173" i="12"/>
  <c r="S165" i="12"/>
  <c r="S157" i="12"/>
  <c r="S149" i="12"/>
  <c r="S141" i="12"/>
  <c r="S133" i="12"/>
  <c r="S125" i="12"/>
  <c r="S117" i="12"/>
  <c r="S109" i="12"/>
  <c r="S101" i="12"/>
  <c r="S93" i="12"/>
  <c r="S85" i="12"/>
  <c r="S77" i="12"/>
  <c r="S69" i="12"/>
  <c r="S61" i="12"/>
  <c r="S53" i="12"/>
  <c r="S45" i="12"/>
  <c r="S37" i="12"/>
  <c r="S29" i="12"/>
  <c r="S21" i="12"/>
  <c r="S300" i="12"/>
  <c r="S292" i="12"/>
  <c r="S284" i="12"/>
  <c r="S276" i="12"/>
  <c r="S268" i="12"/>
  <c r="S260" i="12"/>
  <c r="S252" i="12"/>
  <c r="S244" i="12"/>
  <c r="S236" i="12"/>
  <c r="S228" i="12"/>
  <c r="S220" i="12"/>
  <c r="S212" i="12"/>
  <c r="S204" i="12"/>
  <c r="S196" i="12"/>
  <c r="S188" i="12"/>
  <c r="S180" i="12"/>
  <c r="S172" i="12"/>
  <c r="S164" i="12"/>
  <c r="S156" i="12"/>
  <c r="S148" i="12"/>
  <c r="S140" i="12"/>
  <c r="S132" i="12"/>
  <c r="S124" i="12"/>
  <c r="S116" i="12"/>
  <c r="S108" i="12"/>
  <c r="S100" i="12"/>
  <c r="S92" i="12"/>
  <c r="S84" i="12"/>
  <c r="S76" i="12"/>
  <c r="S68" i="12"/>
  <c r="S60" i="12"/>
  <c r="S52" i="12"/>
  <c r="S44" i="12"/>
  <c r="S36" i="12"/>
  <c r="S28" i="12"/>
  <c r="S20" i="12"/>
  <c r="S299" i="12"/>
  <c r="S291" i="12"/>
  <c r="S283" i="12"/>
  <c r="S275" i="12"/>
  <c r="S267" i="12"/>
  <c r="S259" i="12"/>
  <c r="S251" i="12"/>
  <c r="S243" i="12"/>
  <c r="S235" i="12"/>
  <c r="S227" i="12"/>
  <c r="S219" i="12"/>
  <c r="S211" i="12"/>
  <c r="S203" i="12"/>
  <c r="S195" i="12"/>
  <c r="S187" i="12"/>
  <c r="S179" i="12"/>
  <c r="S171" i="12"/>
  <c r="S163" i="12"/>
  <c r="S155" i="12"/>
  <c r="S147" i="12"/>
  <c r="S139" i="12"/>
  <c r="S131" i="12"/>
  <c r="S123" i="12"/>
  <c r="S115" i="12"/>
  <c r="S107" i="12"/>
  <c r="S99" i="12"/>
  <c r="S91" i="12"/>
  <c r="S83" i="12"/>
  <c r="S75" i="12"/>
  <c r="S67" i="12"/>
  <c r="S59" i="12"/>
  <c r="S51" i="12"/>
  <c r="S43" i="12"/>
  <c r="S35" i="12"/>
  <c r="S27" i="12"/>
  <c r="S298" i="12"/>
  <c r="S290" i="12"/>
  <c r="S282" i="12"/>
  <c r="S274" i="12"/>
  <c r="S266" i="12"/>
  <c r="S258" i="12"/>
  <c r="S250" i="12"/>
  <c r="S242" i="12"/>
  <c r="S234" i="12"/>
  <c r="S226" i="12"/>
  <c r="S218" i="12"/>
  <c r="S210" i="12"/>
  <c r="S202" i="12"/>
  <c r="S194" i="12"/>
  <c r="S186" i="12"/>
  <c r="S178" i="12"/>
  <c r="S170" i="12"/>
  <c r="S162" i="12"/>
  <c r="S154" i="12"/>
  <c r="S146" i="12"/>
  <c r="S138" i="12"/>
  <c r="S130" i="12"/>
  <c r="S122" i="12"/>
  <c r="S114" i="12"/>
  <c r="S106" i="12"/>
  <c r="S98" i="12"/>
  <c r="S90" i="12"/>
  <c r="S82" i="12"/>
  <c r="S74" i="12"/>
  <c r="S66" i="12"/>
  <c r="S58" i="12"/>
  <c r="S50" i="12"/>
  <c r="S42" i="12"/>
  <c r="S34" i="12"/>
  <c r="S26" i="12"/>
  <c r="S305" i="12"/>
  <c r="S297" i="12"/>
  <c r="S289" i="12"/>
  <c r="S281" i="12"/>
  <c r="S273" i="12"/>
  <c r="S265" i="12"/>
  <c r="S257" i="12"/>
  <c r="S249" i="12"/>
  <c r="S241" i="12"/>
  <c r="S233" i="12"/>
  <c r="S225" i="12"/>
  <c r="S217" i="12"/>
  <c r="S209" i="12"/>
  <c r="S201" i="12"/>
  <c r="S193" i="12"/>
  <c r="S185" i="12"/>
  <c r="S177" i="12"/>
  <c r="S169" i="12"/>
  <c r="S161" i="12"/>
  <c r="S153" i="12"/>
  <c r="S145" i="12"/>
  <c r="S137" i="12"/>
  <c r="S129" i="12"/>
  <c r="S121" i="12"/>
  <c r="S113" i="12"/>
  <c r="S105" i="12"/>
  <c r="S97" i="12"/>
  <c r="S89" i="12"/>
  <c r="S81" i="12"/>
  <c r="S73" i="12"/>
  <c r="S65" i="12"/>
  <c r="S57" i="12"/>
  <c r="S49" i="12"/>
  <c r="S41" i="12"/>
  <c r="S33" i="12"/>
  <c r="S25" i="12"/>
  <c r="S288" i="12"/>
  <c r="S224" i="12"/>
  <c r="S160" i="12"/>
  <c r="S96" i="12"/>
  <c r="S32" i="12"/>
  <c r="S248" i="12"/>
  <c r="S40" i="12"/>
  <c r="S280" i="12"/>
  <c r="S216" i="12"/>
  <c r="S152" i="12"/>
  <c r="S88" i="12"/>
  <c r="S24" i="12"/>
  <c r="S184" i="12"/>
  <c r="S304" i="12"/>
  <c r="S112" i="12"/>
  <c r="S240" i="12"/>
  <c r="S168" i="12"/>
  <c r="S272" i="12"/>
  <c r="S208" i="12"/>
  <c r="S144" i="12"/>
  <c r="S80" i="12"/>
  <c r="S120" i="12"/>
  <c r="S296" i="12"/>
  <c r="S264" i="12"/>
  <c r="S200" i="12"/>
  <c r="S136" i="12"/>
  <c r="S72" i="12"/>
  <c r="S176" i="12"/>
  <c r="S232" i="12"/>
  <c r="S104" i="12"/>
  <c r="S48" i="12"/>
  <c r="S256" i="12"/>
  <c r="S192" i="12"/>
  <c r="S128" i="12"/>
  <c r="S64" i="12"/>
  <c r="S56" i="12"/>
  <c r="G20" i="9"/>
  <c r="G21" i="9"/>
  <c r="Q6" i="8"/>
  <c r="J7" i="8"/>
  <c r="J7" i="13"/>
  <c r="Q6" i="13"/>
  <c r="J7" i="9"/>
  <c r="Q6" i="9"/>
  <c r="J7" i="15"/>
  <c r="Q6" i="7"/>
  <c r="J7" i="7"/>
  <c r="J7" i="11"/>
  <c r="Q6" i="11"/>
  <c r="C26" i="15"/>
  <c r="B26" i="15"/>
  <c r="D25" i="15"/>
  <c r="D25" i="13"/>
  <c r="C26" i="13"/>
  <c r="B26" i="13"/>
  <c r="C26" i="11"/>
  <c r="B26" i="11"/>
  <c r="D25" i="11"/>
  <c r="D25" i="9"/>
  <c r="G25" i="9" s="1"/>
  <c r="C26" i="9"/>
  <c r="F25" i="9"/>
  <c r="B26" i="9"/>
  <c r="C26" i="8"/>
  <c r="B26" i="8"/>
  <c r="F25" i="8"/>
  <c r="D25" i="8"/>
  <c r="G25" i="8"/>
  <c r="F24" i="7"/>
  <c r="C26" i="7"/>
  <c r="B26" i="7"/>
  <c r="F25" i="7"/>
  <c r="D25" i="7"/>
  <c r="G25" i="7" s="1"/>
  <c r="C25" i="2"/>
  <c r="C26" i="2"/>
  <c r="J7" i="2"/>
  <c r="Q6" i="2"/>
  <c r="B26" i="2"/>
  <c r="C27" i="2" s="1"/>
  <c r="D25" i="2"/>
  <c r="G2" i="12"/>
  <c r="P8" i="1"/>
  <c r="D2" i="19" s="1"/>
  <c r="D2" i="2"/>
  <c r="O3" i="1"/>
  <c r="M22" i="14"/>
  <c r="L22" i="14"/>
  <c r="N22" i="14" s="1"/>
  <c r="O22" i="14" s="1"/>
  <c r="P21" i="14"/>
  <c r="Q21" i="14"/>
  <c r="C23" i="14"/>
  <c r="B26" i="12"/>
  <c r="C26" i="12"/>
  <c r="D25" i="12"/>
  <c r="M22" i="12"/>
  <c r="P21" i="12"/>
  <c r="L22" i="12"/>
  <c r="N22" i="12" s="1"/>
  <c r="Q21" i="12"/>
  <c r="B25" i="10"/>
  <c r="C25" i="10"/>
  <c r="D24" i="10"/>
  <c r="O10" i="2"/>
  <c r="M3" i="2" l="1"/>
  <c r="M6" i="2" s="1"/>
  <c r="M7" i="2" s="1"/>
  <c r="M8" i="2" s="1"/>
  <c r="M9" i="2" s="1"/>
  <c r="M10" i="2" s="1"/>
  <c r="F23" i="7"/>
  <c r="G22" i="29"/>
  <c r="G20" i="25"/>
  <c r="K32" i="29"/>
  <c r="K32" i="23"/>
  <c r="K32" i="21"/>
  <c r="E25" i="18"/>
  <c r="D25" i="18"/>
  <c r="F25" i="18" s="1"/>
  <c r="G23" i="29"/>
  <c r="G23" i="25"/>
  <c r="G22" i="25"/>
  <c r="G21" i="25"/>
  <c r="G24" i="25"/>
  <c r="F24" i="23"/>
  <c r="F23" i="19"/>
  <c r="I21" i="24"/>
  <c r="I23" i="24"/>
  <c r="I22" i="24"/>
  <c r="I24" i="24"/>
  <c r="I25" i="24"/>
  <c r="O8" i="27"/>
  <c r="F22" i="27"/>
  <c r="F21" i="27"/>
  <c r="H2" i="22"/>
  <c r="E2" i="28"/>
  <c r="F2" i="26"/>
  <c r="O4" i="29"/>
  <c r="O7" i="29" s="1"/>
  <c r="G2" i="29"/>
  <c r="I26" i="24"/>
  <c r="G21" i="29"/>
  <c r="E2" i="19"/>
  <c r="F2" i="19"/>
  <c r="F20" i="19"/>
  <c r="F21" i="19"/>
  <c r="F22" i="19"/>
  <c r="G20" i="29"/>
  <c r="G2" i="17"/>
  <c r="O4" i="17"/>
  <c r="O7" i="17" s="1"/>
  <c r="O8" i="17" s="1"/>
  <c r="O9" i="17" s="1"/>
  <c r="O10" i="17" s="1"/>
  <c r="O11" i="17" s="1"/>
  <c r="O12" i="17" s="1"/>
  <c r="M3" i="15"/>
  <c r="M6" i="15" s="1"/>
  <c r="M7" i="15" s="1"/>
  <c r="M8" i="15" s="1"/>
  <c r="M9" i="15" s="1"/>
  <c r="M10" i="15" s="1"/>
  <c r="M11" i="15" s="1"/>
  <c r="M12" i="15" s="1"/>
  <c r="M13" i="15" s="1"/>
  <c r="M14" i="15" s="1"/>
  <c r="M15" i="15" s="1"/>
  <c r="I2" i="24"/>
  <c r="J13" i="29"/>
  <c r="L14" i="29"/>
  <c r="C25" i="29"/>
  <c r="B25" i="29"/>
  <c r="D24" i="29"/>
  <c r="G24" i="29" s="1"/>
  <c r="D26" i="28"/>
  <c r="F26" i="28" s="1"/>
  <c r="I13" i="28"/>
  <c r="K14" i="28"/>
  <c r="C27" i="28"/>
  <c r="B27" i="28"/>
  <c r="G26" i="28"/>
  <c r="K26" i="28" s="1"/>
  <c r="L15" i="27"/>
  <c r="J14" i="27"/>
  <c r="C26" i="27"/>
  <c r="C26" i="26"/>
  <c r="B26" i="26"/>
  <c r="I13" i="26"/>
  <c r="K14" i="26"/>
  <c r="D25" i="26"/>
  <c r="F25" i="26" s="1"/>
  <c r="G25" i="26"/>
  <c r="D25" i="25"/>
  <c r="F25" i="25"/>
  <c r="B26" i="25"/>
  <c r="C26" i="25" s="1"/>
  <c r="G25" i="25"/>
  <c r="L15" i="25"/>
  <c r="J14" i="25"/>
  <c r="B27" i="24"/>
  <c r="C27" i="24"/>
  <c r="I14" i="24"/>
  <c r="K15" i="24"/>
  <c r="D25" i="23"/>
  <c r="F25" i="23"/>
  <c r="B26" i="23"/>
  <c r="G25" i="23"/>
  <c r="L15" i="23"/>
  <c r="J14" i="23"/>
  <c r="C26" i="22"/>
  <c r="B26" i="22"/>
  <c r="G25" i="22"/>
  <c r="K25" i="22" s="1"/>
  <c r="I14" i="22"/>
  <c r="K15" i="22"/>
  <c r="C26" i="21"/>
  <c r="L15" i="21"/>
  <c r="J14" i="21"/>
  <c r="I14" i="20"/>
  <c r="K15" i="20"/>
  <c r="E26" i="20"/>
  <c r="B26" i="20"/>
  <c r="C26" i="20"/>
  <c r="F25" i="20"/>
  <c r="G25" i="20"/>
  <c r="L15" i="19"/>
  <c r="J14" i="19"/>
  <c r="D24" i="19"/>
  <c r="F24" i="19" s="1"/>
  <c r="C25" i="19"/>
  <c r="B25" i="19"/>
  <c r="D24" i="17"/>
  <c r="B25" i="17"/>
  <c r="C25" i="17"/>
  <c r="E24" i="17"/>
  <c r="D2" i="13"/>
  <c r="F25" i="13" s="1"/>
  <c r="R8" i="1"/>
  <c r="M14" i="7"/>
  <c r="F21" i="7"/>
  <c r="J8" i="15"/>
  <c r="Q7" i="7"/>
  <c r="J8" i="7"/>
  <c r="Q7" i="9"/>
  <c r="J8" i="9"/>
  <c r="Q7" i="13"/>
  <c r="J8" i="13"/>
  <c r="J8" i="11"/>
  <c r="Q7" i="11"/>
  <c r="Q7" i="8"/>
  <c r="J8" i="8"/>
  <c r="B27" i="15"/>
  <c r="D26" i="15"/>
  <c r="C27" i="15"/>
  <c r="B27" i="13"/>
  <c r="D26" i="13"/>
  <c r="C27" i="13"/>
  <c r="D26" i="11"/>
  <c r="B27" i="11"/>
  <c r="C27" i="11"/>
  <c r="D26" i="9"/>
  <c r="G26" i="9" s="1"/>
  <c r="B27" i="9"/>
  <c r="C27" i="9"/>
  <c r="B27" i="8"/>
  <c r="F26" i="8"/>
  <c r="D26" i="8"/>
  <c r="G26" i="8" s="1"/>
  <c r="C27" i="8"/>
  <c r="D26" i="7"/>
  <c r="F26" i="7" s="1"/>
  <c r="C27" i="7"/>
  <c r="B27" i="7"/>
  <c r="G26" i="7"/>
  <c r="F24" i="2"/>
  <c r="F25" i="2"/>
  <c r="J8" i="2"/>
  <c r="Q7" i="2"/>
  <c r="D26" i="2"/>
  <c r="F26" i="2" s="1"/>
  <c r="B27" i="2"/>
  <c r="C28" i="2" s="1"/>
  <c r="O8" i="1"/>
  <c r="F2" i="10"/>
  <c r="S20" i="10" s="1"/>
  <c r="N7" i="1"/>
  <c r="F2" i="2"/>
  <c r="E2" i="2"/>
  <c r="I2" i="12"/>
  <c r="H2" i="12"/>
  <c r="M23" i="14"/>
  <c r="O23" i="14"/>
  <c r="L23" i="14"/>
  <c r="N23" i="14" s="1"/>
  <c r="Q23" i="14" s="1"/>
  <c r="P22" i="14"/>
  <c r="C24" i="14"/>
  <c r="B24" i="14"/>
  <c r="D24" i="14" s="1"/>
  <c r="Q22" i="14"/>
  <c r="D23" i="14"/>
  <c r="B27" i="12"/>
  <c r="C27" i="12"/>
  <c r="O22" i="12"/>
  <c r="L23" i="12" s="1"/>
  <c r="D26" i="12"/>
  <c r="B26" i="10"/>
  <c r="D25" i="10"/>
  <c r="O9" i="2"/>
  <c r="M11" i="2"/>
  <c r="F23" i="2" s="1"/>
  <c r="G21" i="19" l="1"/>
  <c r="G22" i="19"/>
  <c r="G21" i="2"/>
  <c r="K33" i="29"/>
  <c r="K33" i="23"/>
  <c r="K33" i="21"/>
  <c r="B26" i="18"/>
  <c r="C26" i="18"/>
  <c r="D26" i="18" s="1"/>
  <c r="G25" i="18"/>
  <c r="G20" i="19"/>
  <c r="G24" i="19"/>
  <c r="O8" i="29"/>
  <c r="F21" i="29"/>
  <c r="F22" i="29"/>
  <c r="I21" i="22"/>
  <c r="I22" i="22"/>
  <c r="I23" i="22"/>
  <c r="I24" i="22"/>
  <c r="I25" i="22"/>
  <c r="K21" i="26"/>
  <c r="K22" i="26"/>
  <c r="K23" i="26"/>
  <c r="G2" i="26"/>
  <c r="K25" i="26"/>
  <c r="E2" i="14"/>
  <c r="F2" i="20"/>
  <c r="E2" i="18"/>
  <c r="O9" i="27"/>
  <c r="O10" i="27" s="1"/>
  <c r="O11" i="27" s="1"/>
  <c r="O12" i="27" s="1"/>
  <c r="O13" i="27" s="1"/>
  <c r="O14" i="27" s="1"/>
  <c r="O15" i="27" s="1"/>
  <c r="O16" i="27" s="1"/>
  <c r="F23" i="27"/>
  <c r="F24" i="27"/>
  <c r="F25" i="27"/>
  <c r="G2" i="28"/>
  <c r="I2" i="28" s="1"/>
  <c r="K24" i="26"/>
  <c r="G23" i="19"/>
  <c r="D25" i="29"/>
  <c r="B26" i="29"/>
  <c r="C26" i="29"/>
  <c r="G25" i="29"/>
  <c r="L15" i="29"/>
  <c r="J14" i="29"/>
  <c r="I14" i="28"/>
  <c r="K15" i="28"/>
  <c r="G27" i="28"/>
  <c r="K27" i="28" s="1"/>
  <c r="D27" i="28"/>
  <c r="E27" i="28"/>
  <c r="C27" i="27"/>
  <c r="B27" i="27"/>
  <c r="D26" i="27"/>
  <c r="G26" i="27" s="1"/>
  <c r="F26" i="27"/>
  <c r="J15" i="27"/>
  <c r="L16" i="27"/>
  <c r="J16" i="27" s="1"/>
  <c r="K15" i="26"/>
  <c r="I14" i="26"/>
  <c r="D26" i="26"/>
  <c r="E26" i="26"/>
  <c r="C27" i="25"/>
  <c r="B27" i="25"/>
  <c r="J15" i="25"/>
  <c r="L16" i="25"/>
  <c r="J16" i="25" s="1"/>
  <c r="D26" i="25"/>
  <c r="G26" i="25" s="1"/>
  <c r="F26" i="25"/>
  <c r="I15" i="24"/>
  <c r="K16" i="24"/>
  <c r="D27" i="24"/>
  <c r="F27" i="24" s="1"/>
  <c r="I27" i="24"/>
  <c r="G27" i="24"/>
  <c r="K27" i="24" s="1"/>
  <c r="E27" i="24"/>
  <c r="C26" i="23"/>
  <c r="J15" i="23"/>
  <c r="L16" i="23"/>
  <c r="J16" i="23" s="1"/>
  <c r="I15" i="22"/>
  <c r="K16" i="22"/>
  <c r="I26" i="22"/>
  <c r="G26" i="22"/>
  <c r="K26" i="22" s="1"/>
  <c r="D26" i="22"/>
  <c r="E26" i="22"/>
  <c r="J15" i="21"/>
  <c r="L16" i="21"/>
  <c r="J16" i="21" s="1"/>
  <c r="C27" i="21"/>
  <c r="B27" i="21"/>
  <c r="D26" i="21"/>
  <c r="G26" i="20"/>
  <c r="C27" i="20"/>
  <c r="B27" i="20"/>
  <c r="D26" i="20"/>
  <c r="F26" i="20" s="1"/>
  <c r="K16" i="20"/>
  <c r="I15" i="20"/>
  <c r="D25" i="19"/>
  <c r="G25" i="19" s="1"/>
  <c r="B26" i="19"/>
  <c r="C26" i="19" s="1"/>
  <c r="J15" i="19"/>
  <c r="L16" i="19"/>
  <c r="J16" i="19" s="1"/>
  <c r="D25" i="17"/>
  <c r="E25" i="17"/>
  <c r="B26" i="17"/>
  <c r="C26" i="17" s="1"/>
  <c r="O13" i="17"/>
  <c r="F26" i="13"/>
  <c r="F19" i="13"/>
  <c r="F20" i="13"/>
  <c r="F24" i="13"/>
  <c r="E2" i="13"/>
  <c r="F22" i="13"/>
  <c r="F23" i="13"/>
  <c r="F21" i="13"/>
  <c r="G25" i="2"/>
  <c r="F2" i="13"/>
  <c r="G25" i="13" s="1"/>
  <c r="M15" i="7"/>
  <c r="F19" i="7" s="1"/>
  <c r="F20" i="7"/>
  <c r="U303" i="12"/>
  <c r="U295" i="12"/>
  <c r="U287" i="12"/>
  <c r="U279" i="12"/>
  <c r="U271" i="12"/>
  <c r="U263" i="12"/>
  <c r="U255" i="12"/>
  <c r="U247" i="12"/>
  <c r="U239" i="12"/>
  <c r="U231" i="12"/>
  <c r="U223" i="12"/>
  <c r="U215" i="12"/>
  <c r="U207" i="12"/>
  <c r="U199" i="12"/>
  <c r="U191" i="12"/>
  <c r="U183" i="12"/>
  <c r="U175" i="12"/>
  <c r="U167" i="12"/>
  <c r="U159" i="12"/>
  <c r="U151" i="12"/>
  <c r="U143" i="12"/>
  <c r="U135" i="12"/>
  <c r="U127" i="12"/>
  <c r="U119" i="12"/>
  <c r="U111" i="12"/>
  <c r="U103" i="12"/>
  <c r="U95" i="12"/>
  <c r="U87" i="12"/>
  <c r="U79" i="12"/>
  <c r="U71" i="12"/>
  <c r="U63" i="12"/>
  <c r="U55" i="12"/>
  <c r="U47" i="12"/>
  <c r="U39" i="12"/>
  <c r="U31" i="12"/>
  <c r="U23" i="12"/>
  <c r="U302" i="12"/>
  <c r="U294" i="12"/>
  <c r="U286" i="12"/>
  <c r="U278" i="12"/>
  <c r="U270" i="12"/>
  <c r="U262" i="12"/>
  <c r="U254" i="12"/>
  <c r="U246" i="12"/>
  <c r="U238" i="12"/>
  <c r="U230" i="12"/>
  <c r="U222" i="12"/>
  <c r="U214" i="12"/>
  <c r="U206" i="12"/>
  <c r="U198" i="12"/>
  <c r="U190" i="12"/>
  <c r="U182" i="12"/>
  <c r="U174" i="12"/>
  <c r="U166" i="12"/>
  <c r="U158" i="12"/>
  <c r="U150" i="12"/>
  <c r="U142" i="12"/>
  <c r="U134" i="12"/>
  <c r="U126" i="12"/>
  <c r="U118" i="12"/>
  <c r="U110" i="12"/>
  <c r="U102" i="12"/>
  <c r="U94" i="12"/>
  <c r="U86" i="12"/>
  <c r="U78" i="12"/>
  <c r="U70" i="12"/>
  <c r="U62" i="12"/>
  <c r="U54" i="12"/>
  <c r="U46" i="12"/>
  <c r="U38" i="12"/>
  <c r="U30" i="12"/>
  <c r="U22" i="12"/>
  <c r="U301" i="12"/>
  <c r="U293" i="12"/>
  <c r="U285" i="12"/>
  <c r="U277" i="12"/>
  <c r="U269" i="12"/>
  <c r="U261" i="12"/>
  <c r="U253" i="12"/>
  <c r="U245" i="12"/>
  <c r="U237" i="12"/>
  <c r="U229" i="12"/>
  <c r="U221" i="12"/>
  <c r="U213" i="12"/>
  <c r="U205" i="12"/>
  <c r="U197" i="12"/>
  <c r="U189" i="12"/>
  <c r="U181" i="12"/>
  <c r="U173" i="12"/>
  <c r="U165" i="12"/>
  <c r="U157" i="12"/>
  <c r="U149" i="12"/>
  <c r="U141" i="12"/>
  <c r="U133" i="12"/>
  <c r="U125" i="12"/>
  <c r="U117" i="12"/>
  <c r="U109" i="12"/>
  <c r="U101" i="12"/>
  <c r="U93" i="12"/>
  <c r="U85" i="12"/>
  <c r="U77" i="12"/>
  <c r="U69" i="12"/>
  <c r="U61" i="12"/>
  <c r="U53" i="12"/>
  <c r="U45" i="12"/>
  <c r="U37" i="12"/>
  <c r="U29" i="12"/>
  <c r="U21" i="12"/>
  <c r="U300" i="12"/>
  <c r="U292" i="12"/>
  <c r="U284" i="12"/>
  <c r="U276" i="12"/>
  <c r="U268" i="12"/>
  <c r="U260" i="12"/>
  <c r="U252" i="12"/>
  <c r="U244" i="12"/>
  <c r="U236" i="12"/>
  <c r="U228" i="12"/>
  <c r="U220" i="12"/>
  <c r="U212" i="12"/>
  <c r="U204" i="12"/>
  <c r="U196" i="12"/>
  <c r="U188" i="12"/>
  <c r="U180" i="12"/>
  <c r="U172" i="12"/>
  <c r="U164" i="12"/>
  <c r="U156" i="12"/>
  <c r="U148" i="12"/>
  <c r="U140" i="12"/>
  <c r="U132" i="12"/>
  <c r="U124" i="12"/>
  <c r="U116" i="12"/>
  <c r="U108" i="12"/>
  <c r="U100" i="12"/>
  <c r="U92" i="12"/>
  <c r="U84" i="12"/>
  <c r="U76" i="12"/>
  <c r="U68" i="12"/>
  <c r="U60" i="12"/>
  <c r="U52" i="12"/>
  <c r="U44" i="12"/>
  <c r="U36" i="12"/>
  <c r="U28" i="12"/>
  <c r="U20" i="12"/>
  <c r="U299" i="12"/>
  <c r="U291" i="12"/>
  <c r="U283" i="12"/>
  <c r="U275" i="12"/>
  <c r="U267" i="12"/>
  <c r="U259" i="12"/>
  <c r="U251" i="12"/>
  <c r="U243" i="12"/>
  <c r="U235" i="12"/>
  <c r="U227" i="12"/>
  <c r="U219" i="12"/>
  <c r="U211" i="12"/>
  <c r="U203" i="12"/>
  <c r="U195" i="12"/>
  <c r="U187" i="12"/>
  <c r="U179" i="12"/>
  <c r="U171" i="12"/>
  <c r="U163" i="12"/>
  <c r="U155" i="12"/>
  <c r="U147" i="12"/>
  <c r="U139" i="12"/>
  <c r="U131" i="12"/>
  <c r="U123" i="12"/>
  <c r="U115" i="12"/>
  <c r="U107" i="12"/>
  <c r="U99" i="12"/>
  <c r="U91" i="12"/>
  <c r="U83" i="12"/>
  <c r="U75" i="12"/>
  <c r="U67" i="12"/>
  <c r="U59" i="12"/>
  <c r="U51" i="12"/>
  <c r="U43" i="12"/>
  <c r="U35" i="12"/>
  <c r="U27" i="12"/>
  <c r="U298" i="12"/>
  <c r="U290" i="12"/>
  <c r="U282" i="12"/>
  <c r="U274" i="12"/>
  <c r="U266" i="12"/>
  <c r="U258" i="12"/>
  <c r="U250" i="12"/>
  <c r="U242" i="12"/>
  <c r="U234" i="12"/>
  <c r="U226" i="12"/>
  <c r="U218" i="12"/>
  <c r="U210" i="12"/>
  <c r="U202" i="12"/>
  <c r="U194" i="12"/>
  <c r="U186" i="12"/>
  <c r="U178" i="12"/>
  <c r="U170" i="12"/>
  <c r="U162" i="12"/>
  <c r="U154" i="12"/>
  <c r="U146" i="12"/>
  <c r="U138" i="12"/>
  <c r="U130" i="12"/>
  <c r="U122" i="12"/>
  <c r="U114" i="12"/>
  <c r="U106" i="12"/>
  <c r="U98" i="12"/>
  <c r="U90" i="12"/>
  <c r="U82" i="12"/>
  <c r="U74" i="12"/>
  <c r="U66" i="12"/>
  <c r="U58" i="12"/>
  <c r="U50" i="12"/>
  <c r="U42" i="12"/>
  <c r="U34" i="12"/>
  <c r="U26" i="12"/>
  <c r="U305" i="12"/>
  <c r="U297" i="12"/>
  <c r="U289" i="12"/>
  <c r="U281" i="12"/>
  <c r="U273" i="12"/>
  <c r="U265" i="12"/>
  <c r="U257" i="12"/>
  <c r="U249" i="12"/>
  <c r="U241" i="12"/>
  <c r="U233" i="12"/>
  <c r="U225" i="12"/>
  <c r="U217" i="12"/>
  <c r="U209" i="12"/>
  <c r="U201" i="12"/>
  <c r="U193" i="12"/>
  <c r="U185" i="12"/>
  <c r="U177" i="12"/>
  <c r="U169" i="12"/>
  <c r="U161" i="12"/>
  <c r="U153" i="12"/>
  <c r="U145" i="12"/>
  <c r="U137" i="12"/>
  <c r="U129" i="12"/>
  <c r="U121" i="12"/>
  <c r="U113" i="12"/>
  <c r="U105" i="12"/>
  <c r="U97" i="12"/>
  <c r="U89" i="12"/>
  <c r="U81" i="12"/>
  <c r="U73" i="12"/>
  <c r="U65" i="12"/>
  <c r="U57" i="12"/>
  <c r="U49" i="12"/>
  <c r="U41" i="12"/>
  <c r="U33" i="12"/>
  <c r="U25" i="12"/>
  <c r="U80" i="12"/>
  <c r="U264" i="12"/>
  <c r="U72" i="12"/>
  <c r="U184" i="12"/>
  <c r="U48" i="12"/>
  <c r="U280" i="12"/>
  <c r="U216" i="12"/>
  <c r="U152" i="12"/>
  <c r="U88" i="12"/>
  <c r="U24" i="12"/>
  <c r="U200" i="12"/>
  <c r="U112" i="12"/>
  <c r="U136" i="12"/>
  <c r="U288" i="12"/>
  <c r="U272" i="12"/>
  <c r="U208" i="12"/>
  <c r="U144" i="12"/>
  <c r="U120" i="12"/>
  <c r="U240" i="12"/>
  <c r="U96" i="12"/>
  <c r="U224" i="12"/>
  <c r="U104" i="12"/>
  <c r="U160" i="12"/>
  <c r="U56" i="12"/>
  <c r="U176" i="12"/>
  <c r="U232" i="12"/>
  <c r="U32" i="12"/>
  <c r="U256" i="12"/>
  <c r="U192" i="12"/>
  <c r="U128" i="12"/>
  <c r="U64" i="12"/>
  <c r="U248" i="12"/>
  <c r="U304" i="12"/>
  <c r="U296" i="12"/>
  <c r="U40" i="12"/>
  <c r="U168" i="12"/>
  <c r="Q8" i="8"/>
  <c r="J9" i="8"/>
  <c r="Q8" i="7"/>
  <c r="J9" i="7"/>
  <c r="J9" i="15"/>
  <c r="J9" i="11"/>
  <c r="Q8" i="11"/>
  <c r="Q8" i="13"/>
  <c r="J9" i="13"/>
  <c r="Q8" i="9"/>
  <c r="J9" i="9"/>
  <c r="C28" i="15"/>
  <c r="B28" i="15"/>
  <c r="D27" i="15"/>
  <c r="C28" i="13"/>
  <c r="D27" i="13"/>
  <c r="B28" i="13"/>
  <c r="F27" i="13"/>
  <c r="C28" i="11"/>
  <c r="B28" i="11"/>
  <c r="D27" i="11"/>
  <c r="F26" i="9"/>
  <c r="D27" i="9"/>
  <c r="G27" i="9" s="1"/>
  <c r="F27" i="9"/>
  <c r="C28" i="9"/>
  <c r="B28" i="9"/>
  <c r="C28" i="8"/>
  <c r="B28" i="8"/>
  <c r="D27" i="8"/>
  <c r="F27" i="8" s="1"/>
  <c r="G27" i="8"/>
  <c r="C28" i="7"/>
  <c r="B28" i="7"/>
  <c r="D27" i="7"/>
  <c r="G27" i="7" s="1"/>
  <c r="G20" i="2"/>
  <c r="G19" i="2"/>
  <c r="G24" i="2"/>
  <c r="G26" i="2"/>
  <c r="J9" i="2"/>
  <c r="Q8" i="2"/>
  <c r="G22" i="2"/>
  <c r="G23" i="2"/>
  <c r="B28" i="2"/>
  <c r="D27" i="2"/>
  <c r="F27" i="2" s="1"/>
  <c r="P7" i="1"/>
  <c r="D2" i="21" s="1"/>
  <c r="G20" i="12"/>
  <c r="G22" i="12"/>
  <c r="G21" i="12"/>
  <c r="G23" i="12"/>
  <c r="G24" i="12"/>
  <c r="G25" i="12"/>
  <c r="G2" i="10"/>
  <c r="H2" i="10" s="1"/>
  <c r="C25" i="14"/>
  <c r="B25" i="14"/>
  <c r="D25" i="14" s="1"/>
  <c r="L24" i="14"/>
  <c r="P23" i="14"/>
  <c r="G26" i="12"/>
  <c r="B28" i="12"/>
  <c r="C28" i="12"/>
  <c r="O23" i="12"/>
  <c r="M23" i="12"/>
  <c r="P22" i="12"/>
  <c r="Q22" i="12"/>
  <c r="D27" i="12"/>
  <c r="C26" i="10"/>
  <c r="M12" i="2"/>
  <c r="F22" i="2" s="1"/>
  <c r="O8" i="2"/>
  <c r="G21" i="13" l="1"/>
  <c r="K26" i="20"/>
  <c r="F25" i="29"/>
  <c r="E26" i="18"/>
  <c r="F25" i="19"/>
  <c r="I2" i="26"/>
  <c r="H2" i="26"/>
  <c r="G19" i="13"/>
  <c r="H2" i="28"/>
  <c r="K21" i="20"/>
  <c r="K22" i="20"/>
  <c r="K23" i="20"/>
  <c r="K24" i="20"/>
  <c r="F20" i="21"/>
  <c r="F22" i="21"/>
  <c r="F2" i="21"/>
  <c r="E2" i="21"/>
  <c r="F21" i="21"/>
  <c r="F23" i="21"/>
  <c r="F24" i="21"/>
  <c r="F25" i="21"/>
  <c r="F26" i="21"/>
  <c r="K25" i="20"/>
  <c r="O9" i="29"/>
  <c r="O10" i="29" s="1"/>
  <c r="O11" i="29" s="1"/>
  <c r="O12" i="29" s="1"/>
  <c r="O13" i="29" s="1"/>
  <c r="O14" i="29" s="1"/>
  <c r="O15" i="29" s="1"/>
  <c r="O16" i="29" s="1"/>
  <c r="F24" i="29"/>
  <c r="F23" i="29"/>
  <c r="C27" i="29"/>
  <c r="B27" i="29"/>
  <c r="D26" i="29"/>
  <c r="G26" i="29" s="1"/>
  <c r="J15" i="29"/>
  <c r="L16" i="29"/>
  <c r="J16" i="29" s="1"/>
  <c r="B28" i="28"/>
  <c r="E28" i="28"/>
  <c r="C28" i="28"/>
  <c r="F27" i="28"/>
  <c r="K16" i="28"/>
  <c r="I15" i="28"/>
  <c r="D27" i="27"/>
  <c r="F27" i="27"/>
  <c r="B28" i="27"/>
  <c r="C28" i="27"/>
  <c r="G27" i="27"/>
  <c r="C27" i="26"/>
  <c r="B27" i="26"/>
  <c r="F26" i="26"/>
  <c r="G26" i="26"/>
  <c r="K26" i="26" s="1"/>
  <c r="K16" i="26"/>
  <c r="I15" i="26"/>
  <c r="D27" i="25"/>
  <c r="F27" i="25" s="1"/>
  <c r="C28" i="25"/>
  <c r="B28" i="25"/>
  <c r="G27" i="25"/>
  <c r="I16" i="24"/>
  <c r="B28" i="24"/>
  <c r="E28" i="24"/>
  <c r="C28" i="24"/>
  <c r="C27" i="23"/>
  <c r="B27" i="23"/>
  <c r="D26" i="23"/>
  <c r="G26" i="23" s="1"/>
  <c r="C27" i="22"/>
  <c r="B27" i="22"/>
  <c r="I16" i="22"/>
  <c r="F26" i="22"/>
  <c r="D27" i="21"/>
  <c r="F27" i="21"/>
  <c r="C28" i="21"/>
  <c r="B28" i="21"/>
  <c r="D27" i="20"/>
  <c r="E27" i="20"/>
  <c r="I16" i="20"/>
  <c r="D26" i="19"/>
  <c r="F26" i="19"/>
  <c r="C27" i="19"/>
  <c r="B27" i="19"/>
  <c r="G26" i="19"/>
  <c r="E26" i="17"/>
  <c r="B27" i="17"/>
  <c r="C27" i="17"/>
  <c r="D26" i="17"/>
  <c r="O14" i="17"/>
  <c r="G24" i="13"/>
  <c r="G27" i="13"/>
  <c r="D2" i="11"/>
  <c r="F27" i="11" s="1"/>
  <c r="R7" i="1"/>
  <c r="G22" i="13"/>
  <c r="G20" i="13"/>
  <c r="G26" i="13"/>
  <c r="O7" i="1"/>
  <c r="F2" i="14" s="1"/>
  <c r="G23" i="13"/>
  <c r="F21" i="11"/>
  <c r="F20" i="11"/>
  <c r="G25" i="10"/>
  <c r="U29" i="10"/>
  <c r="U45" i="10"/>
  <c r="U61" i="10"/>
  <c r="U77" i="10"/>
  <c r="U93" i="10"/>
  <c r="U109" i="10"/>
  <c r="U125" i="10"/>
  <c r="U141" i="10"/>
  <c r="U157" i="10"/>
  <c r="U173" i="10"/>
  <c r="U189" i="10"/>
  <c r="U30" i="10"/>
  <c r="U46" i="10"/>
  <c r="U62" i="10"/>
  <c r="U78" i="10"/>
  <c r="U94" i="10"/>
  <c r="U110" i="10"/>
  <c r="U126" i="10"/>
  <c r="U142" i="10"/>
  <c r="U158" i="10"/>
  <c r="U174" i="10"/>
  <c r="U190" i="10"/>
  <c r="U31" i="10"/>
  <c r="U47" i="10"/>
  <c r="U63" i="10"/>
  <c r="U79" i="10"/>
  <c r="U95" i="10"/>
  <c r="U111" i="10"/>
  <c r="U127" i="10"/>
  <c r="U143" i="10"/>
  <c r="U159" i="10"/>
  <c r="U175" i="10"/>
  <c r="U32" i="10"/>
  <c r="U48" i="10"/>
  <c r="U64" i="10"/>
  <c r="U80" i="10"/>
  <c r="U96" i="10"/>
  <c r="U112" i="10"/>
  <c r="U128" i="10"/>
  <c r="U144" i="10"/>
  <c r="U160" i="10"/>
  <c r="U176" i="10"/>
  <c r="U33" i="10"/>
  <c r="U49" i="10"/>
  <c r="U65" i="10"/>
  <c r="U81" i="10"/>
  <c r="U97" i="10"/>
  <c r="U113" i="10"/>
  <c r="U129" i="10"/>
  <c r="U145" i="10"/>
  <c r="U161" i="10"/>
  <c r="U177" i="10"/>
  <c r="U34" i="10"/>
  <c r="U50" i="10"/>
  <c r="U66" i="10"/>
  <c r="U82" i="10"/>
  <c r="U98" i="10"/>
  <c r="U114" i="10"/>
  <c r="U130" i="10"/>
  <c r="U146" i="10"/>
  <c r="U162" i="10"/>
  <c r="U178" i="10"/>
  <c r="U35" i="10"/>
  <c r="U51" i="10"/>
  <c r="U67" i="10"/>
  <c r="U83" i="10"/>
  <c r="U99" i="10"/>
  <c r="U115" i="10"/>
  <c r="U131" i="10"/>
  <c r="U147" i="10"/>
  <c r="U163" i="10"/>
  <c r="U179" i="10"/>
  <c r="U36" i="10"/>
  <c r="U52" i="10"/>
  <c r="U68" i="10"/>
  <c r="U84" i="10"/>
  <c r="U100" i="10"/>
  <c r="U116" i="10"/>
  <c r="U132" i="10"/>
  <c r="U148" i="10"/>
  <c r="U164" i="10"/>
  <c r="U180" i="10"/>
  <c r="U21" i="10"/>
  <c r="U37" i="10"/>
  <c r="U53" i="10"/>
  <c r="U69" i="10"/>
  <c r="U85" i="10"/>
  <c r="U101" i="10"/>
  <c r="U117" i="10"/>
  <c r="U133" i="10"/>
  <c r="U149" i="10"/>
  <c r="U165" i="10"/>
  <c r="U181" i="10"/>
  <c r="U22" i="10"/>
  <c r="U38" i="10"/>
  <c r="U54" i="10"/>
  <c r="U70" i="10"/>
  <c r="U86" i="10"/>
  <c r="U102" i="10"/>
  <c r="U118" i="10"/>
  <c r="U134" i="10"/>
  <c r="U150" i="10"/>
  <c r="U166" i="10"/>
  <c r="U182" i="10"/>
  <c r="U23" i="10"/>
  <c r="U39" i="10"/>
  <c r="U55" i="10"/>
  <c r="U71" i="10"/>
  <c r="U87" i="10"/>
  <c r="U103" i="10"/>
  <c r="U119" i="10"/>
  <c r="U135" i="10"/>
  <c r="U151" i="10"/>
  <c r="U167" i="10"/>
  <c r="U183" i="10"/>
  <c r="U24" i="10"/>
  <c r="U40" i="10"/>
  <c r="U56" i="10"/>
  <c r="U72" i="10"/>
  <c r="U88" i="10"/>
  <c r="U104" i="10"/>
  <c r="U120" i="10"/>
  <c r="U136" i="10"/>
  <c r="U152" i="10"/>
  <c r="U168" i="10"/>
  <c r="U184" i="10"/>
  <c r="U25" i="10"/>
  <c r="U41" i="10"/>
  <c r="U57" i="10"/>
  <c r="U73" i="10"/>
  <c r="U89" i="10"/>
  <c r="U105" i="10"/>
  <c r="U121" i="10"/>
  <c r="U137" i="10"/>
  <c r="U153" i="10"/>
  <c r="U169" i="10"/>
  <c r="U185" i="10"/>
  <c r="U26" i="10"/>
  <c r="U42" i="10"/>
  <c r="U58" i="10"/>
  <c r="U74" i="10"/>
  <c r="U90" i="10"/>
  <c r="U106" i="10"/>
  <c r="U122" i="10"/>
  <c r="U138" i="10"/>
  <c r="U154" i="10"/>
  <c r="U170" i="10"/>
  <c r="U186" i="10"/>
  <c r="U124" i="10"/>
  <c r="U198" i="10"/>
  <c r="U214" i="10"/>
  <c r="U230" i="10"/>
  <c r="U246" i="10"/>
  <c r="U262" i="10"/>
  <c r="U278" i="10"/>
  <c r="U294" i="10"/>
  <c r="U217" i="10"/>
  <c r="U265" i="10"/>
  <c r="U219" i="10"/>
  <c r="U299" i="10"/>
  <c r="U255" i="10"/>
  <c r="U224" i="10"/>
  <c r="U241" i="10"/>
  <c r="U226" i="10"/>
  <c r="U20" i="10"/>
  <c r="U259" i="10"/>
  <c r="U196" i="10"/>
  <c r="U229" i="10"/>
  <c r="U139" i="10"/>
  <c r="U199" i="10"/>
  <c r="U215" i="10"/>
  <c r="U231" i="10"/>
  <c r="U247" i="10"/>
  <c r="U263" i="10"/>
  <c r="U279" i="10"/>
  <c r="U295" i="10"/>
  <c r="U27" i="10"/>
  <c r="U201" i="10"/>
  <c r="U233" i="10"/>
  <c r="U281" i="10"/>
  <c r="U297" i="10"/>
  <c r="U298" i="10"/>
  <c r="U171" i="10"/>
  <c r="U235" i="10"/>
  <c r="U239" i="10"/>
  <c r="U192" i="10"/>
  <c r="U257" i="10"/>
  <c r="U194" i="10"/>
  <c r="U211" i="10"/>
  <c r="U213" i="10"/>
  <c r="U140" i="10"/>
  <c r="U200" i="10"/>
  <c r="U216" i="10"/>
  <c r="U232" i="10"/>
  <c r="U248" i="10"/>
  <c r="U264" i="10"/>
  <c r="U280" i="10"/>
  <c r="U296" i="10"/>
  <c r="U282" i="10"/>
  <c r="U203" i="10"/>
  <c r="U267" i="10"/>
  <c r="U207" i="10"/>
  <c r="U303" i="10"/>
  <c r="U256" i="10"/>
  <c r="U193" i="10"/>
  <c r="U305" i="10"/>
  <c r="U258" i="10"/>
  <c r="U107" i="10"/>
  <c r="U260" i="10"/>
  <c r="U261" i="10"/>
  <c r="U155" i="10"/>
  <c r="U249" i="10"/>
  <c r="U251" i="10"/>
  <c r="U304" i="10"/>
  <c r="U242" i="10"/>
  <c r="G20" i="10"/>
  <c r="U28" i="10"/>
  <c r="U156" i="10"/>
  <c r="U202" i="10"/>
  <c r="U218" i="10"/>
  <c r="U234" i="10"/>
  <c r="U250" i="10"/>
  <c r="U266" i="10"/>
  <c r="U43" i="10"/>
  <c r="U283" i="10"/>
  <c r="U223" i="10"/>
  <c r="U272" i="10"/>
  <c r="U92" i="10"/>
  <c r="U243" i="10"/>
  <c r="U212" i="10"/>
  <c r="U245" i="10"/>
  <c r="U292" i="10"/>
  <c r="U293" i="10"/>
  <c r="U44" i="10"/>
  <c r="U172" i="10"/>
  <c r="U204" i="10"/>
  <c r="U220" i="10"/>
  <c r="U236" i="10"/>
  <c r="U252" i="10"/>
  <c r="U268" i="10"/>
  <c r="U284" i="10"/>
  <c r="U300" i="10"/>
  <c r="U287" i="10"/>
  <c r="U76" i="10"/>
  <c r="U288" i="10"/>
  <c r="U209" i="10"/>
  <c r="U273" i="10"/>
  <c r="U274" i="10"/>
  <c r="U195" i="10"/>
  <c r="U291" i="10"/>
  <c r="U228" i="10"/>
  <c r="U276" i="10"/>
  <c r="U277" i="10"/>
  <c r="U59" i="10"/>
  <c r="U187" i="10"/>
  <c r="U205" i="10"/>
  <c r="U221" i="10"/>
  <c r="U237" i="10"/>
  <c r="U253" i="10"/>
  <c r="U269" i="10"/>
  <c r="U285" i="10"/>
  <c r="U301" i="10"/>
  <c r="U188" i="10"/>
  <c r="U254" i="10"/>
  <c r="U286" i="10"/>
  <c r="U75" i="10"/>
  <c r="U271" i="10"/>
  <c r="U240" i="10"/>
  <c r="U91" i="10"/>
  <c r="U289" i="10"/>
  <c r="U290" i="10"/>
  <c r="U227" i="10"/>
  <c r="U108" i="10"/>
  <c r="U197" i="10"/>
  <c r="U60" i="10"/>
  <c r="U206" i="10"/>
  <c r="U222" i="10"/>
  <c r="U238" i="10"/>
  <c r="U270" i="10"/>
  <c r="U302" i="10"/>
  <c r="U191" i="10"/>
  <c r="U208" i="10"/>
  <c r="U225" i="10"/>
  <c r="U210" i="10"/>
  <c r="U275" i="10"/>
  <c r="U123" i="10"/>
  <c r="U244" i="10"/>
  <c r="J10" i="15"/>
  <c r="J10" i="7"/>
  <c r="Q9" i="7"/>
  <c r="J10" i="11"/>
  <c r="Q9" i="11"/>
  <c r="J10" i="8"/>
  <c r="E28" i="8" s="1"/>
  <c r="Q9" i="8"/>
  <c r="Q9" i="9"/>
  <c r="J10" i="9"/>
  <c r="Q9" i="13"/>
  <c r="J10" i="13"/>
  <c r="D28" i="15"/>
  <c r="B29" i="15"/>
  <c r="C29" i="15"/>
  <c r="B29" i="13"/>
  <c r="D28" i="13"/>
  <c r="F28" i="13" s="1"/>
  <c r="C29" i="13"/>
  <c r="C29" i="11"/>
  <c r="B29" i="11"/>
  <c r="F28" i="11"/>
  <c r="D28" i="11"/>
  <c r="C29" i="9"/>
  <c r="B29" i="9"/>
  <c r="D28" i="9"/>
  <c r="F28" i="9" s="1"/>
  <c r="G28" i="9"/>
  <c r="B29" i="8"/>
  <c r="D28" i="8"/>
  <c r="G28" i="8" s="1"/>
  <c r="C29" i="8"/>
  <c r="B29" i="7"/>
  <c r="E28" i="7"/>
  <c r="D28" i="7"/>
  <c r="F28" i="7" s="1"/>
  <c r="C29" i="7"/>
  <c r="G28" i="7"/>
  <c r="F27" i="7"/>
  <c r="J10" i="2"/>
  <c r="Q9" i="2"/>
  <c r="C29" i="2"/>
  <c r="F28" i="2"/>
  <c r="G27" i="2"/>
  <c r="D28" i="2"/>
  <c r="G28" i="2" s="1"/>
  <c r="B29" i="2"/>
  <c r="E2" i="11"/>
  <c r="F2" i="11"/>
  <c r="G21" i="10"/>
  <c r="G22" i="10"/>
  <c r="G23" i="10"/>
  <c r="G24" i="10"/>
  <c r="I2" i="10"/>
  <c r="M24" i="14"/>
  <c r="B26" i="14"/>
  <c r="C26" i="14" s="1"/>
  <c r="G27" i="12"/>
  <c r="D28" i="12"/>
  <c r="P23" i="12"/>
  <c r="L24" i="12"/>
  <c r="M24" i="12" s="1"/>
  <c r="C29" i="12"/>
  <c r="B29" i="12"/>
  <c r="D29" i="12" s="1"/>
  <c r="N23" i="12"/>
  <c r="Q23" i="12" s="1"/>
  <c r="C27" i="10"/>
  <c r="B27" i="10"/>
  <c r="D27" i="10" s="1"/>
  <c r="D26" i="10"/>
  <c r="O7" i="2"/>
  <c r="M13" i="2"/>
  <c r="F21" i="2" s="1"/>
  <c r="B27" i="18" l="1"/>
  <c r="C27" i="18"/>
  <c r="D27" i="18" s="1"/>
  <c r="G26" i="18"/>
  <c r="F26" i="18"/>
  <c r="G21" i="21"/>
  <c r="G26" i="21"/>
  <c r="N9" i="1"/>
  <c r="E2" i="20"/>
  <c r="F2" i="18"/>
  <c r="G24" i="21"/>
  <c r="G25" i="21"/>
  <c r="G23" i="21"/>
  <c r="G27" i="21"/>
  <c r="F24" i="11"/>
  <c r="F26" i="29"/>
  <c r="F25" i="11"/>
  <c r="G20" i="21"/>
  <c r="I23" i="28"/>
  <c r="I24" i="28"/>
  <c r="I21" i="28"/>
  <c r="I22" i="28"/>
  <c r="I25" i="28"/>
  <c r="I26" i="28"/>
  <c r="I27" i="28"/>
  <c r="F19" i="11"/>
  <c r="G22" i="21"/>
  <c r="F23" i="11"/>
  <c r="I22" i="26"/>
  <c r="I21" i="26"/>
  <c r="I23" i="26"/>
  <c r="I24" i="26"/>
  <c r="I25" i="26"/>
  <c r="I26" i="26"/>
  <c r="G27" i="11"/>
  <c r="F22" i="11"/>
  <c r="D27" i="29"/>
  <c r="F27" i="29" s="1"/>
  <c r="C28" i="29"/>
  <c r="B28" i="29"/>
  <c r="I16" i="28"/>
  <c r="D28" i="28"/>
  <c r="F28" i="28" s="1"/>
  <c r="C29" i="28"/>
  <c r="B29" i="28"/>
  <c r="I28" i="28"/>
  <c r="G28" i="28"/>
  <c r="K28" i="28" s="1"/>
  <c r="C29" i="27"/>
  <c r="B29" i="27"/>
  <c r="D28" i="27"/>
  <c r="G28" i="27" s="1"/>
  <c r="F28" i="27"/>
  <c r="I16" i="26"/>
  <c r="I27" i="26"/>
  <c r="G27" i="26"/>
  <c r="K27" i="26" s="1"/>
  <c r="D27" i="26"/>
  <c r="E27" i="26"/>
  <c r="D28" i="25"/>
  <c r="F28" i="25"/>
  <c r="C29" i="25"/>
  <c r="B29" i="25"/>
  <c r="G28" i="25"/>
  <c r="D28" i="24"/>
  <c r="F28" i="24" s="1"/>
  <c r="C29" i="24"/>
  <c r="B29" i="24"/>
  <c r="E29" i="24"/>
  <c r="I28" i="24"/>
  <c r="G28" i="24"/>
  <c r="K28" i="24" s="1"/>
  <c r="F26" i="23"/>
  <c r="D27" i="23"/>
  <c r="F27" i="23" s="1"/>
  <c r="B28" i="23"/>
  <c r="C28" i="23"/>
  <c r="I27" i="22"/>
  <c r="G27" i="22"/>
  <c r="K27" i="22" s="1"/>
  <c r="D27" i="22"/>
  <c r="F27" i="22" s="1"/>
  <c r="E27" i="22"/>
  <c r="D28" i="21"/>
  <c r="F28" i="21"/>
  <c r="C29" i="21"/>
  <c r="B29" i="21"/>
  <c r="G28" i="21"/>
  <c r="B28" i="20"/>
  <c r="E28" i="20"/>
  <c r="C28" i="20"/>
  <c r="F27" i="20"/>
  <c r="G27" i="20"/>
  <c r="K27" i="20" s="1"/>
  <c r="D27" i="19"/>
  <c r="F27" i="19"/>
  <c r="C28" i="19"/>
  <c r="B28" i="19"/>
  <c r="G27" i="19"/>
  <c r="E27" i="17"/>
  <c r="C28" i="17"/>
  <c r="B28" i="17"/>
  <c r="D27" i="17"/>
  <c r="O15" i="17"/>
  <c r="F26" i="11"/>
  <c r="G25" i="11"/>
  <c r="G24" i="11"/>
  <c r="G23" i="11"/>
  <c r="G28" i="11"/>
  <c r="S305" i="14"/>
  <c r="S297" i="14"/>
  <c r="S289" i="14"/>
  <c r="S281" i="14"/>
  <c r="S273" i="14"/>
  <c r="S265" i="14"/>
  <c r="S257" i="14"/>
  <c r="S249" i="14"/>
  <c r="S241" i="14"/>
  <c r="S233" i="14"/>
  <c r="S225" i="14"/>
  <c r="S217" i="14"/>
  <c r="S209" i="14"/>
  <c r="S201" i="14"/>
  <c r="S193" i="14"/>
  <c r="S185" i="14"/>
  <c r="S177" i="14"/>
  <c r="S169" i="14"/>
  <c r="S161" i="14"/>
  <c r="S153" i="14"/>
  <c r="S145" i="14"/>
  <c r="S137" i="14"/>
  <c r="S129" i="14"/>
  <c r="S121" i="14"/>
  <c r="S113" i="14"/>
  <c r="S105" i="14"/>
  <c r="S97" i="14"/>
  <c r="S89" i="14"/>
  <c r="S81" i="14"/>
  <c r="S73" i="14"/>
  <c r="S65" i="14"/>
  <c r="S57" i="14"/>
  <c r="S49" i="14"/>
  <c r="S41" i="14"/>
  <c r="S33" i="14"/>
  <c r="S25" i="14"/>
  <c r="S304" i="14"/>
  <c r="S296" i="14"/>
  <c r="S288" i="14"/>
  <c r="S280" i="14"/>
  <c r="S272" i="14"/>
  <c r="S264" i="14"/>
  <c r="S256" i="14"/>
  <c r="S248" i="14"/>
  <c r="S240" i="14"/>
  <c r="S232" i="14"/>
  <c r="S224" i="14"/>
  <c r="S216" i="14"/>
  <c r="S208" i="14"/>
  <c r="S200" i="14"/>
  <c r="S192" i="14"/>
  <c r="S184" i="14"/>
  <c r="S176" i="14"/>
  <c r="S168" i="14"/>
  <c r="S160" i="14"/>
  <c r="S152" i="14"/>
  <c r="S144" i="14"/>
  <c r="S136" i="14"/>
  <c r="S128" i="14"/>
  <c r="S120" i="14"/>
  <c r="S112" i="14"/>
  <c r="S104" i="14"/>
  <c r="S96" i="14"/>
  <c r="S88" i="14"/>
  <c r="S80" i="14"/>
  <c r="S72" i="14"/>
  <c r="S64" i="14"/>
  <c r="S56" i="14"/>
  <c r="S48" i="14"/>
  <c r="S40" i="14"/>
  <c r="S32" i="14"/>
  <c r="S24" i="14"/>
  <c r="S303" i="14"/>
  <c r="S295" i="14"/>
  <c r="S287" i="14"/>
  <c r="S279" i="14"/>
  <c r="S271" i="14"/>
  <c r="S263" i="14"/>
  <c r="S255" i="14"/>
  <c r="S247" i="14"/>
  <c r="S239" i="14"/>
  <c r="S231" i="14"/>
  <c r="S223" i="14"/>
  <c r="S215" i="14"/>
  <c r="S207" i="14"/>
  <c r="S199" i="14"/>
  <c r="S191" i="14"/>
  <c r="S183" i="14"/>
  <c r="S175" i="14"/>
  <c r="S167" i="14"/>
  <c r="S159" i="14"/>
  <c r="S151" i="14"/>
  <c r="S143" i="14"/>
  <c r="S135" i="14"/>
  <c r="S127" i="14"/>
  <c r="S119" i="14"/>
  <c r="S111" i="14"/>
  <c r="S103" i="14"/>
  <c r="S95" i="14"/>
  <c r="S87" i="14"/>
  <c r="S79" i="14"/>
  <c r="S71" i="14"/>
  <c r="S63" i="14"/>
  <c r="S55" i="14"/>
  <c r="S47" i="14"/>
  <c r="S39" i="14"/>
  <c r="S31" i="14"/>
  <c r="S23" i="14"/>
  <c r="S302" i="14"/>
  <c r="S294" i="14"/>
  <c r="S286" i="14"/>
  <c r="S278" i="14"/>
  <c r="S270" i="14"/>
  <c r="S262" i="14"/>
  <c r="S254" i="14"/>
  <c r="S246" i="14"/>
  <c r="S238" i="14"/>
  <c r="S230" i="14"/>
  <c r="S222" i="14"/>
  <c r="S214" i="14"/>
  <c r="S206" i="14"/>
  <c r="S198" i="14"/>
  <c r="S190" i="14"/>
  <c r="S182" i="14"/>
  <c r="S174" i="14"/>
  <c r="S166" i="14"/>
  <c r="S158" i="14"/>
  <c r="S150" i="14"/>
  <c r="S142" i="14"/>
  <c r="S134" i="14"/>
  <c r="S126" i="14"/>
  <c r="S118" i="14"/>
  <c r="S110" i="14"/>
  <c r="S102" i="14"/>
  <c r="S94" i="14"/>
  <c r="S86" i="14"/>
  <c r="S78" i="14"/>
  <c r="S70" i="14"/>
  <c r="S62" i="14"/>
  <c r="S54" i="14"/>
  <c r="S46" i="14"/>
  <c r="S38" i="14"/>
  <c r="S30" i="14"/>
  <c r="S22" i="14"/>
  <c r="S301" i="14"/>
  <c r="S293" i="14"/>
  <c r="S285" i="14"/>
  <c r="S277" i="14"/>
  <c r="S269" i="14"/>
  <c r="S261" i="14"/>
  <c r="S253" i="14"/>
  <c r="S245" i="14"/>
  <c r="S237" i="14"/>
  <c r="S229" i="14"/>
  <c r="S221" i="14"/>
  <c r="S213" i="14"/>
  <c r="S205" i="14"/>
  <c r="S197" i="14"/>
  <c r="S189" i="14"/>
  <c r="S181" i="14"/>
  <c r="S173" i="14"/>
  <c r="S165" i="14"/>
  <c r="S157" i="14"/>
  <c r="S149" i="14"/>
  <c r="S141" i="14"/>
  <c r="S133" i="14"/>
  <c r="S125" i="14"/>
  <c r="S117" i="14"/>
  <c r="S109" i="14"/>
  <c r="S101" i="14"/>
  <c r="S93" i="14"/>
  <c r="S85" i="14"/>
  <c r="S77" i="14"/>
  <c r="S69" i="14"/>
  <c r="S61" i="14"/>
  <c r="S53" i="14"/>
  <c r="S45" i="14"/>
  <c r="S37" i="14"/>
  <c r="S29" i="14"/>
  <c r="S21" i="14"/>
  <c r="S300" i="14"/>
  <c r="S292" i="14"/>
  <c r="S284" i="14"/>
  <c r="S276" i="14"/>
  <c r="S268" i="14"/>
  <c r="S260" i="14"/>
  <c r="S252" i="14"/>
  <c r="S244" i="14"/>
  <c r="S236" i="14"/>
  <c r="S228" i="14"/>
  <c r="S220" i="14"/>
  <c r="S212" i="14"/>
  <c r="S204" i="14"/>
  <c r="S196" i="14"/>
  <c r="S188" i="14"/>
  <c r="S180" i="14"/>
  <c r="S172" i="14"/>
  <c r="S164" i="14"/>
  <c r="S156" i="14"/>
  <c r="S148" i="14"/>
  <c r="S140" i="14"/>
  <c r="S132" i="14"/>
  <c r="S124" i="14"/>
  <c r="S116" i="14"/>
  <c r="S108" i="14"/>
  <c r="S100" i="14"/>
  <c r="S92" i="14"/>
  <c r="S84" i="14"/>
  <c r="S76" i="14"/>
  <c r="S68" i="14"/>
  <c r="S60" i="14"/>
  <c r="S52" i="14"/>
  <c r="S44" i="14"/>
  <c r="S36" i="14"/>
  <c r="S28" i="14"/>
  <c r="S20" i="14"/>
  <c r="S299" i="14"/>
  <c r="S291" i="14"/>
  <c r="S283" i="14"/>
  <c r="S275" i="14"/>
  <c r="S267" i="14"/>
  <c r="S259" i="14"/>
  <c r="S251" i="14"/>
  <c r="S243" i="14"/>
  <c r="S235" i="14"/>
  <c r="S227" i="14"/>
  <c r="S219" i="14"/>
  <c r="S211" i="14"/>
  <c r="S203" i="14"/>
  <c r="S195" i="14"/>
  <c r="S187" i="14"/>
  <c r="S179" i="14"/>
  <c r="S171" i="14"/>
  <c r="S163" i="14"/>
  <c r="S155" i="14"/>
  <c r="S147" i="14"/>
  <c r="S139" i="14"/>
  <c r="S131" i="14"/>
  <c r="S123" i="14"/>
  <c r="S115" i="14"/>
  <c r="S107" i="14"/>
  <c r="S99" i="14"/>
  <c r="S91" i="14"/>
  <c r="S83" i="14"/>
  <c r="S75" i="14"/>
  <c r="S67" i="14"/>
  <c r="S59" i="14"/>
  <c r="S51" i="14"/>
  <c r="S43" i="14"/>
  <c r="S35" i="14"/>
  <c r="S27" i="14"/>
  <c r="S258" i="14"/>
  <c r="S194" i="14"/>
  <c r="S130" i="14"/>
  <c r="S66" i="14"/>
  <c r="S146" i="14"/>
  <c r="S74" i="14"/>
  <c r="S210" i="14"/>
  <c r="S250" i="14"/>
  <c r="S186" i="14"/>
  <c r="S122" i="14"/>
  <c r="S58" i="14"/>
  <c r="S218" i="14"/>
  <c r="S266" i="14"/>
  <c r="S154" i="14"/>
  <c r="S242" i="14"/>
  <c r="S178" i="14"/>
  <c r="S114" i="14"/>
  <c r="S50" i="14"/>
  <c r="S282" i="14"/>
  <c r="S202" i="14"/>
  <c r="S298" i="14"/>
  <c r="S234" i="14"/>
  <c r="S170" i="14"/>
  <c r="S106" i="14"/>
  <c r="S42" i="14"/>
  <c r="S90" i="14"/>
  <c r="S82" i="14"/>
  <c r="S138" i="14"/>
  <c r="S290" i="14"/>
  <c r="S226" i="14"/>
  <c r="S162" i="14"/>
  <c r="S98" i="14"/>
  <c r="S34" i="14"/>
  <c r="S26" i="14"/>
  <c r="S274" i="14"/>
  <c r="G22" i="11"/>
  <c r="G21" i="11"/>
  <c r="G20" i="11"/>
  <c r="G19" i="11"/>
  <c r="G26" i="11"/>
  <c r="Q10" i="11"/>
  <c r="J11" i="11"/>
  <c r="Q10" i="13"/>
  <c r="J11" i="13"/>
  <c r="Q10" i="9"/>
  <c r="J11" i="9"/>
  <c r="E25" i="9"/>
  <c r="H25" i="9" s="1"/>
  <c r="I25" i="9" s="1"/>
  <c r="E24" i="9"/>
  <c r="H24" i="9" s="1"/>
  <c r="I24" i="9" s="1"/>
  <c r="E26" i="9"/>
  <c r="H26" i="9" s="1"/>
  <c r="I26" i="9" s="1"/>
  <c r="E27" i="9"/>
  <c r="H27" i="9" s="1"/>
  <c r="I27" i="9" s="1"/>
  <c r="E25" i="8"/>
  <c r="H25" i="8" s="1"/>
  <c r="I25" i="8" s="1"/>
  <c r="Q10" i="8"/>
  <c r="J11" i="8"/>
  <c r="E26" i="8"/>
  <c r="H26" i="8" s="1"/>
  <c r="I26" i="8" s="1"/>
  <c r="E24" i="8"/>
  <c r="H24" i="8" s="1"/>
  <c r="I24" i="8" s="1"/>
  <c r="E27" i="8"/>
  <c r="H27" i="8" s="1"/>
  <c r="I27" i="8" s="1"/>
  <c r="E28" i="9"/>
  <c r="H28" i="9" s="1"/>
  <c r="I28" i="9" s="1"/>
  <c r="Q10" i="7"/>
  <c r="J11" i="7"/>
  <c r="E25" i="7"/>
  <c r="H25" i="7" s="1"/>
  <c r="I25" i="7" s="1"/>
  <c r="E26" i="7"/>
  <c r="H26" i="7" s="1"/>
  <c r="I26" i="7" s="1"/>
  <c r="E24" i="7"/>
  <c r="H24" i="7" s="1"/>
  <c r="I24" i="7" s="1"/>
  <c r="E27" i="7"/>
  <c r="H27" i="7" s="1"/>
  <c r="I27" i="7" s="1"/>
  <c r="J11" i="15"/>
  <c r="C30" i="15"/>
  <c r="B30" i="15"/>
  <c r="D29" i="15"/>
  <c r="C30" i="13"/>
  <c r="B30" i="13"/>
  <c r="D29" i="13"/>
  <c r="F29" i="13"/>
  <c r="G28" i="13"/>
  <c r="G29" i="13"/>
  <c r="C30" i="11"/>
  <c r="B30" i="11"/>
  <c r="D29" i="11"/>
  <c r="F29" i="11" s="1"/>
  <c r="C30" i="9"/>
  <c r="B30" i="9"/>
  <c r="D29" i="9"/>
  <c r="F29" i="9" s="1"/>
  <c r="E29" i="9"/>
  <c r="G29" i="9"/>
  <c r="C30" i="8"/>
  <c r="B30" i="8"/>
  <c r="E29" i="8"/>
  <c r="D29" i="8"/>
  <c r="F29" i="8" s="1"/>
  <c r="G29" i="8"/>
  <c r="F28" i="8"/>
  <c r="H28" i="8" s="1"/>
  <c r="I28" i="8" s="1"/>
  <c r="H28" i="7"/>
  <c r="I28" i="7" s="1"/>
  <c r="C30" i="7"/>
  <c r="B30" i="7"/>
  <c r="F29" i="7"/>
  <c r="E29" i="7"/>
  <c r="D29" i="7"/>
  <c r="G29" i="7"/>
  <c r="C30" i="2"/>
  <c r="G29" i="2"/>
  <c r="E29" i="2"/>
  <c r="F29" i="2"/>
  <c r="J11" i="2"/>
  <c r="E24" i="2" s="1"/>
  <c r="H24" i="2" s="1"/>
  <c r="I24" i="2" s="1"/>
  <c r="Q10" i="2"/>
  <c r="E27" i="2"/>
  <c r="H27" i="2" s="1"/>
  <c r="I27" i="2" s="1"/>
  <c r="E26" i="2"/>
  <c r="H26" i="2" s="1"/>
  <c r="I26" i="2" s="1"/>
  <c r="E25" i="2"/>
  <c r="H25" i="2" s="1"/>
  <c r="I25" i="2" s="1"/>
  <c r="E28" i="2"/>
  <c r="H28" i="2" s="1"/>
  <c r="I28" i="2" s="1"/>
  <c r="D29" i="2"/>
  <c r="B30" i="2"/>
  <c r="G2" i="14"/>
  <c r="H2" i="14" s="1"/>
  <c r="P9" i="1"/>
  <c r="C27" i="14"/>
  <c r="B27" i="14"/>
  <c r="D27" i="14" s="1"/>
  <c r="D26" i="14"/>
  <c r="N24" i="14"/>
  <c r="G29" i="12"/>
  <c r="B30" i="12"/>
  <c r="N24" i="12"/>
  <c r="G28" i="12"/>
  <c r="G27" i="10"/>
  <c r="G26" i="10"/>
  <c r="B28" i="10"/>
  <c r="C28" i="10"/>
  <c r="M14" i="2"/>
  <c r="F20" i="2" s="1"/>
  <c r="O6" i="2"/>
  <c r="I2" i="14" l="1"/>
  <c r="E27" i="18"/>
  <c r="G27" i="29"/>
  <c r="G27" i="23"/>
  <c r="D2" i="17"/>
  <c r="D2" i="15"/>
  <c r="K21" i="18"/>
  <c r="K22" i="18"/>
  <c r="K23" i="18"/>
  <c r="K24" i="18"/>
  <c r="K25" i="18"/>
  <c r="K26" i="18"/>
  <c r="G2" i="18"/>
  <c r="G2" i="20"/>
  <c r="H2" i="20" s="1"/>
  <c r="I28" i="20" s="1"/>
  <c r="D28" i="29"/>
  <c r="G28" i="29" s="1"/>
  <c r="F28" i="29"/>
  <c r="C29" i="29"/>
  <c r="B29" i="29"/>
  <c r="I29" i="28"/>
  <c r="D29" i="28"/>
  <c r="E29" i="28"/>
  <c r="D29" i="27"/>
  <c r="F29" i="27"/>
  <c r="B30" i="27"/>
  <c r="C30" i="27"/>
  <c r="G29" i="27"/>
  <c r="C28" i="26"/>
  <c r="B28" i="26"/>
  <c r="E28" i="26"/>
  <c r="F27" i="26"/>
  <c r="D29" i="25"/>
  <c r="F29" i="25"/>
  <c r="B30" i="25"/>
  <c r="G29" i="25"/>
  <c r="C30" i="24"/>
  <c r="B30" i="24"/>
  <c r="I29" i="24"/>
  <c r="G29" i="24"/>
  <c r="K29" i="24" s="1"/>
  <c r="D29" i="24"/>
  <c r="F29" i="24" s="1"/>
  <c r="C29" i="23"/>
  <c r="B29" i="23"/>
  <c r="D28" i="23"/>
  <c r="G28" i="23" s="1"/>
  <c r="B28" i="22"/>
  <c r="C28" i="22"/>
  <c r="E28" i="22"/>
  <c r="D29" i="21"/>
  <c r="F29" i="21" s="1"/>
  <c r="B30" i="21"/>
  <c r="C30" i="21" s="1"/>
  <c r="D28" i="20"/>
  <c r="F28" i="20" s="1"/>
  <c r="C29" i="20"/>
  <c r="B29" i="20"/>
  <c r="G28" i="20"/>
  <c r="K28" i="20" s="1"/>
  <c r="D28" i="19"/>
  <c r="G28" i="19" s="1"/>
  <c r="F28" i="19"/>
  <c r="C29" i="19"/>
  <c r="B29" i="19"/>
  <c r="F27" i="17"/>
  <c r="D28" i="17"/>
  <c r="F28" i="17"/>
  <c r="E28" i="17"/>
  <c r="C29" i="17"/>
  <c r="B29" i="17"/>
  <c r="O16" i="17"/>
  <c r="U305" i="14"/>
  <c r="U297" i="14"/>
  <c r="U289" i="14"/>
  <c r="U281" i="14"/>
  <c r="U273" i="14"/>
  <c r="U265" i="14"/>
  <c r="U257" i="14"/>
  <c r="U249" i="14"/>
  <c r="U241" i="14"/>
  <c r="U233" i="14"/>
  <c r="U225" i="14"/>
  <c r="U217" i="14"/>
  <c r="U209" i="14"/>
  <c r="U201" i="14"/>
  <c r="U193" i="14"/>
  <c r="U185" i="14"/>
  <c r="U177" i="14"/>
  <c r="U169" i="14"/>
  <c r="U161" i="14"/>
  <c r="U153" i="14"/>
  <c r="U145" i="14"/>
  <c r="U137" i="14"/>
  <c r="U129" i="14"/>
  <c r="U121" i="14"/>
  <c r="U113" i="14"/>
  <c r="U105" i="14"/>
  <c r="U97" i="14"/>
  <c r="U89" i="14"/>
  <c r="U81" i="14"/>
  <c r="U73" i="14"/>
  <c r="U65" i="14"/>
  <c r="U57" i="14"/>
  <c r="U49" i="14"/>
  <c r="U41" i="14"/>
  <c r="U33" i="14"/>
  <c r="U25" i="14"/>
  <c r="U304" i="14"/>
  <c r="U296" i="14"/>
  <c r="U288" i="14"/>
  <c r="U280" i="14"/>
  <c r="U272" i="14"/>
  <c r="U264" i="14"/>
  <c r="U256" i="14"/>
  <c r="U248" i="14"/>
  <c r="U240" i="14"/>
  <c r="U232" i="14"/>
  <c r="U224" i="14"/>
  <c r="U216" i="14"/>
  <c r="U208" i="14"/>
  <c r="U200" i="14"/>
  <c r="U192" i="14"/>
  <c r="U184" i="14"/>
  <c r="U176" i="14"/>
  <c r="U168" i="14"/>
  <c r="U160" i="14"/>
  <c r="U152" i="14"/>
  <c r="U144" i="14"/>
  <c r="U136" i="14"/>
  <c r="U128" i="14"/>
  <c r="U120" i="14"/>
  <c r="U112" i="14"/>
  <c r="U104" i="14"/>
  <c r="U96" i="14"/>
  <c r="U88" i="14"/>
  <c r="U80" i="14"/>
  <c r="U72" i="14"/>
  <c r="U64" i="14"/>
  <c r="U56" i="14"/>
  <c r="U48" i="14"/>
  <c r="U40" i="14"/>
  <c r="U32" i="14"/>
  <c r="U24" i="14"/>
  <c r="U303" i="14"/>
  <c r="U295" i="14"/>
  <c r="U287" i="14"/>
  <c r="U279" i="14"/>
  <c r="U271" i="14"/>
  <c r="U263" i="14"/>
  <c r="U255" i="14"/>
  <c r="U247" i="14"/>
  <c r="U239" i="14"/>
  <c r="U231" i="14"/>
  <c r="U223" i="14"/>
  <c r="U215" i="14"/>
  <c r="U207" i="14"/>
  <c r="U199" i="14"/>
  <c r="U191" i="14"/>
  <c r="U183" i="14"/>
  <c r="U175" i="14"/>
  <c r="U167" i="14"/>
  <c r="U159" i="14"/>
  <c r="U151" i="14"/>
  <c r="U143" i="14"/>
  <c r="U135" i="14"/>
  <c r="U127" i="14"/>
  <c r="U119" i="14"/>
  <c r="U111" i="14"/>
  <c r="U103" i="14"/>
  <c r="U95" i="14"/>
  <c r="U87" i="14"/>
  <c r="U79" i="14"/>
  <c r="U71" i="14"/>
  <c r="U63" i="14"/>
  <c r="U55" i="14"/>
  <c r="U47" i="14"/>
  <c r="U39" i="14"/>
  <c r="U31" i="14"/>
  <c r="U23" i="14"/>
  <c r="U302" i="14"/>
  <c r="U294" i="14"/>
  <c r="U286" i="14"/>
  <c r="U278" i="14"/>
  <c r="U270" i="14"/>
  <c r="U262" i="14"/>
  <c r="U254" i="14"/>
  <c r="U246" i="14"/>
  <c r="U238" i="14"/>
  <c r="U230" i="14"/>
  <c r="U222" i="14"/>
  <c r="U214" i="14"/>
  <c r="U206" i="14"/>
  <c r="U198" i="14"/>
  <c r="U190" i="14"/>
  <c r="U182" i="14"/>
  <c r="U174" i="14"/>
  <c r="U166" i="14"/>
  <c r="U158" i="14"/>
  <c r="U150" i="14"/>
  <c r="U142" i="14"/>
  <c r="U134" i="14"/>
  <c r="U126" i="14"/>
  <c r="U118" i="14"/>
  <c r="U110" i="14"/>
  <c r="U102" i="14"/>
  <c r="U94" i="14"/>
  <c r="U86" i="14"/>
  <c r="U78" i="14"/>
  <c r="U70" i="14"/>
  <c r="U62" i="14"/>
  <c r="U54" i="14"/>
  <c r="U46" i="14"/>
  <c r="U38" i="14"/>
  <c r="U30" i="14"/>
  <c r="U22" i="14"/>
  <c r="U301" i="14"/>
  <c r="U293" i="14"/>
  <c r="U285" i="14"/>
  <c r="U277" i="14"/>
  <c r="U269" i="14"/>
  <c r="U261" i="14"/>
  <c r="U253" i="14"/>
  <c r="U245" i="14"/>
  <c r="U237" i="14"/>
  <c r="U229" i="14"/>
  <c r="U221" i="14"/>
  <c r="U213" i="14"/>
  <c r="U205" i="14"/>
  <c r="U197" i="14"/>
  <c r="U189" i="14"/>
  <c r="U181" i="14"/>
  <c r="U173" i="14"/>
  <c r="U165" i="14"/>
  <c r="U157" i="14"/>
  <c r="U149" i="14"/>
  <c r="U141" i="14"/>
  <c r="U133" i="14"/>
  <c r="U125" i="14"/>
  <c r="U117" i="14"/>
  <c r="U109" i="14"/>
  <c r="U101" i="14"/>
  <c r="U93" i="14"/>
  <c r="U85" i="14"/>
  <c r="U77" i="14"/>
  <c r="U69" i="14"/>
  <c r="U61" i="14"/>
  <c r="U53" i="14"/>
  <c r="U45" i="14"/>
  <c r="U37" i="14"/>
  <c r="U29" i="14"/>
  <c r="U21" i="14"/>
  <c r="U300" i="14"/>
  <c r="U292" i="14"/>
  <c r="U284" i="14"/>
  <c r="U276" i="14"/>
  <c r="U268" i="14"/>
  <c r="U260" i="14"/>
  <c r="U252" i="14"/>
  <c r="U244" i="14"/>
  <c r="U236" i="14"/>
  <c r="U228" i="14"/>
  <c r="U220" i="14"/>
  <c r="U212" i="14"/>
  <c r="U204" i="14"/>
  <c r="U196" i="14"/>
  <c r="U188" i="14"/>
  <c r="U180" i="14"/>
  <c r="U172" i="14"/>
  <c r="U164" i="14"/>
  <c r="U156" i="14"/>
  <c r="U148" i="14"/>
  <c r="U140" i="14"/>
  <c r="U132" i="14"/>
  <c r="U124" i="14"/>
  <c r="U116" i="14"/>
  <c r="U108" i="14"/>
  <c r="U100" i="14"/>
  <c r="U92" i="14"/>
  <c r="U84" i="14"/>
  <c r="U76" i="14"/>
  <c r="U68" i="14"/>
  <c r="U60" i="14"/>
  <c r="U52" i="14"/>
  <c r="U44" i="14"/>
  <c r="U36" i="14"/>
  <c r="U28" i="14"/>
  <c r="U20" i="14"/>
  <c r="U299" i="14"/>
  <c r="U291" i="14"/>
  <c r="U283" i="14"/>
  <c r="U275" i="14"/>
  <c r="U267" i="14"/>
  <c r="U259" i="14"/>
  <c r="U251" i="14"/>
  <c r="U243" i="14"/>
  <c r="U235" i="14"/>
  <c r="U227" i="14"/>
  <c r="U219" i="14"/>
  <c r="U211" i="14"/>
  <c r="U203" i="14"/>
  <c r="U195" i="14"/>
  <c r="U187" i="14"/>
  <c r="U179" i="14"/>
  <c r="U171" i="14"/>
  <c r="U163" i="14"/>
  <c r="U155" i="14"/>
  <c r="U147" i="14"/>
  <c r="U139" i="14"/>
  <c r="U131" i="14"/>
  <c r="U123" i="14"/>
  <c r="U115" i="14"/>
  <c r="U107" i="14"/>
  <c r="U99" i="14"/>
  <c r="U91" i="14"/>
  <c r="U83" i="14"/>
  <c r="U75" i="14"/>
  <c r="U67" i="14"/>
  <c r="U59" i="14"/>
  <c r="U51" i="14"/>
  <c r="U43" i="14"/>
  <c r="U35" i="14"/>
  <c r="U27" i="14"/>
  <c r="U234" i="14"/>
  <c r="U218" i="14"/>
  <c r="U82" i="14"/>
  <c r="U194" i="14"/>
  <c r="U250" i="14"/>
  <c r="U186" i="14"/>
  <c r="U122" i="14"/>
  <c r="U58" i="14"/>
  <c r="U170" i="14"/>
  <c r="U282" i="14"/>
  <c r="U274" i="14"/>
  <c r="U138" i="14"/>
  <c r="U66" i="14"/>
  <c r="U42" i="14"/>
  <c r="U90" i="14"/>
  <c r="U210" i="14"/>
  <c r="U202" i="14"/>
  <c r="U242" i="14"/>
  <c r="U178" i="14"/>
  <c r="U114" i="14"/>
  <c r="U50" i="14"/>
  <c r="U106" i="14"/>
  <c r="U74" i="14"/>
  <c r="U298" i="14"/>
  <c r="U154" i="14"/>
  <c r="U266" i="14"/>
  <c r="U146" i="14"/>
  <c r="U290" i="14"/>
  <c r="U226" i="14"/>
  <c r="U162" i="14"/>
  <c r="U98" i="14"/>
  <c r="U34" i="14"/>
  <c r="U130" i="14"/>
  <c r="U26" i="14"/>
  <c r="U258" i="14"/>
  <c r="H29" i="2"/>
  <c r="I29" i="2" s="1"/>
  <c r="J12" i="8"/>
  <c r="Q11" i="8"/>
  <c r="J12" i="9"/>
  <c r="Q11" i="9"/>
  <c r="Q11" i="11"/>
  <c r="J12" i="11"/>
  <c r="J12" i="7"/>
  <c r="Q11" i="7"/>
  <c r="J12" i="15"/>
  <c r="J12" i="13"/>
  <c r="Q11" i="13"/>
  <c r="R9" i="1"/>
  <c r="B13" i="1" s="1"/>
  <c r="D30" i="15"/>
  <c r="B31" i="15"/>
  <c r="C31" i="15"/>
  <c r="B31" i="13"/>
  <c r="D30" i="13"/>
  <c r="F30" i="13" s="1"/>
  <c r="C31" i="13"/>
  <c r="G30" i="13"/>
  <c r="D30" i="11"/>
  <c r="F30" i="11" s="1"/>
  <c r="C31" i="11"/>
  <c r="B31" i="11"/>
  <c r="G30" i="11"/>
  <c r="G29" i="11"/>
  <c r="C31" i="9"/>
  <c r="D30" i="9"/>
  <c r="G30" i="9" s="1"/>
  <c r="B31" i="9"/>
  <c r="H29" i="9"/>
  <c r="I29" i="9" s="1"/>
  <c r="H29" i="8"/>
  <c r="I29" i="8" s="1"/>
  <c r="C31" i="8"/>
  <c r="D30" i="8"/>
  <c r="G30" i="8" s="1"/>
  <c r="B31" i="8"/>
  <c r="H29" i="7"/>
  <c r="I29" i="7" s="1"/>
  <c r="D30" i="7"/>
  <c r="G30" i="7" s="1"/>
  <c r="C31" i="7"/>
  <c r="B31" i="7"/>
  <c r="J12" i="2"/>
  <c r="Q11" i="2"/>
  <c r="C31" i="2"/>
  <c r="D30" i="2"/>
  <c r="G30" i="2" s="1"/>
  <c r="B31" i="2"/>
  <c r="O9" i="1"/>
  <c r="G24" i="14"/>
  <c r="G21" i="14"/>
  <c r="G20" i="14"/>
  <c r="G23" i="14"/>
  <c r="G22" i="14"/>
  <c r="G25" i="14"/>
  <c r="O24" i="14"/>
  <c r="G26" i="14"/>
  <c r="G27" i="14"/>
  <c r="C28" i="14"/>
  <c r="B28" i="14"/>
  <c r="D28" i="14" s="1"/>
  <c r="O24" i="12"/>
  <c r="Q24" i="12" s="1"/>
  <c r="C30" i="12"/>
  <c r="D30" i="12" s="1"/>
  <c r="B29" i="10"/>
  <c r="C29" i="10"/>
  <c r="D28" i="10"/>
  <c r="O5" i="2"/>
  <c r="M15" i="2"/>
  <c r="F19" i="2" s="1"/>
  <c r="C13" i="1" l="1"/>
  <c r="R6" i="20"/>
  <c r="R6" i="22"/>
  <c r="O20" i="21"/>
  <c r="R6" i="28"/>
  <c r="R6" i="26"/>
  <c r="O20" i="23"/>
  <c r="O20" i="19"/>
  <c r="O20" i="27"/>
  <c r="O20" i="25"/>
  <c r="R6" i="24"/>
  <c r="O20" i="17"/>
  <c r="R6" i="16"/>
  <c r="O20" i="29"/>
  <c r="R6" i="18"/>
  <c r="B28" i="18"/>
  <c r="E28" i="18"/>
  <c r="C28" i="18"/>
  <c r="D28" i="18" s="1"/>
  <c r="F28" i="18" s="1"/>
  <c r="G27" i="18"/>
  <c r="K27" i="18" s="1"/>
  <c r="F27" i="18"/>
  <c r="F28" i="23"/>
  <c r="G29" i="21"/>
  <c r="I2" i="20"/>
  <c r="I21" i="20"/>
  <c r="I22" i="20"/>
  <c r="I23" i="20"/>
  <c r="I24" i="20"/>
  <c r="I25" i="20"/>
  <c r="I26" i="20"/>
  <c r="I27" i="20"/>
  <c r="I2" i="18"/>
  <c r="H2" i="18"/>
  <c r="F2" i="15"/>
  <c r="F19" i="15"/>
  <c r="E2" i="15"/>
  <c r="F2" i="17"/>
  <c r="F20" i="17"/>
  <c r="E2" i="17"/>
  <c r="G27" i="17" s="1"/>
  <c r="H27" i="17" s="1"/>
  <c r="I27" i="17" s="1"/>
  <c r="F21" i="17"/>
  <c r="G20" i="17"/>
  <c r="F22" i="17"/>
  <c r="G21" i="17"/>
  <c r="G22" i="17"/>
  <c r="G23" i="17"/>
  <c r="F23" i="17"/>
  <c r="H23" i="17" s="1"/>
  <c r="F24" i="17"/>
  <c r="F25" i="17"/>
  <c r="F26" i="17"/>
  <c r="D29" i="29"/>
  <c r="G29" i="29" s="1"/>
  <c r="F29" i="29"/>
  <c r="B30" i="29"/>
  <c r="C30" i="29"/>
  <c r="B30" i="28"/>
  <c r="E30" i="28"/>
  <c r="C30" i="28"/>
  <c r="F29" i="28"/>
  <c r="G29" i="28"/>
  <c r="K29" i="28" s="1"/>
  <c r="C31" i="27"/>
  <c r="B31" i="27"/>
  <c r="D30" i="27"/>
  <c r="G30" i="27" s="1"/>
  <c r="F30" i="27"/>
  <c r="C29" i="26"/>
  <c r="B29" i="26"/>
  <c r="I28" i="26"/>
  <c r="G28" i="26"/>
  <c r="K28" i="26" s="1"/>
  <c r="D28" i="26"/>
  <c r="F28" i="26" s="1"/>
  <c r="C30" i="25"/>
  <c r="I30" i="24"/>
  <c r="D30" i="24"/>
  <c r="E30" i="24"/>
  <c r="G30" i="24" s="1"/>
  <c r="K30" i="24" s="1"/>
  <c r="D29" i="23"/>
  <c r="F29" i="23"/>
  <c r="B30" i="23"/>
  <c r="G29" i="23"/>
  <c r="C29" i="22"/>
  <c r="B29" i="22"/>
  <c r="D28" i="22"/>
  <c r="F28" i="22" s="1"/>
  <c r="I28" i="22"/>
  <c r="G28" i="22"/>
  <c r="K28" i="22" s="1"/>
  <c r="C31" i="21"/>
  <c r="B31" i="21"/>
  <c r="D30" i="21"/>
  <c r="F30" i="21" s="1"/>
  <c r="I29" i="20"/>
  <c r="D29" i="20"/>
  <c r="E29" i="20"/>
  <c r="D29" i="19"/>
  <c r="F29" i="19"/>
  <c r="B30" i="19"/>
  <c r="G29" i="19"/>
  <c r="D29" i="17"/>
  <c r="F29" i="17" s="1"/>
  <c r="E29" i="17"/>
  <c r="B30" i="17"/>
  <c r="F30" i="2"/>
  <c r="J13" i="15"/>
  <c r="Q12" i="13"/>
  <c r="J13" i="13"/>
  <c r="Q12" i="8"/>
  <c r="J13" i="8"/>
  <c r="E23" i="8" s="1"/>
  <c r="H23" i="8" s="1"/>
  <c r="I23" i="8" s="1"/>
  <c r="J13" i="7"/>
  <c r="E23" i="7" s="1"/>
  <c r="H23" i="7" s="1"/>
  <c r="I23" i="7" s="1"/>
  <c r="Q12" i="7"/>
  <c r="J13" i="11"/>
  <c r="Q12" i="11"/>
  <c r="J13" i="9"/>
  <c r="E23" i="9" s="1"/>
  <c r="H23" i="9" s="1"/>
  <c r="I23" i="9" s="1"/>
  <c r="Q12" i="9"/>
  <c r="F29" i="15"/>
  <c r="F30" i="15"/>
  <c r="F20" i="15"/>
  <c r="F21" i="15"/>
  <c r="F22" i="15"/>
  <c r="F23" i="15"/>
  <c r="F24" i="15"/>
  <c r="F25" i="15"/>
  <c r="F26" i="15"/>
  <c r="F27" i="15"/>
  <c r="F28" i="15"/>
  <c r="C32" i="15"/>
  <c r="B32" i="15"/>
  <c r="D31" i="15"/>
  <c r="F31" i="15" s="1"/>
  <c r="C32" i="13"/>
  <c r="B32" i="13"/>
  <c r="D31" i="13"/>
  <c r="F31" i="13"/>
  <c r="G31" i="13"/>
  <c r="C32" i="11"/>
  <c r="B32" i="11"/>
  <c r="D31" i="11"/>
  <c r="G31" i="11" s="1"/>
  <c r="F31" i="11"/>
  <c r="F30" i="9"/>
  <c r="D31" i="9"/>
  <c r="F31" i="9"/>
  <c r="C32" i="9"/>
  <c r="B32" i="9"/>
  <c r="G31" i="9"/>
  <c r="C32" i="8"/>
  <c r="B32" i="8"/>
  <c r="D31" i="8"/>
  <c r="F31" i="8" s="1"/>
  <c r="G31" i="8"/>
  <c r="F30" i="8"/>
  <c r="F30" i="7"/>
  <c r="C32" i="7"/>
  <c r="B32" i="7"/>
  <c r="D31" i="7"/>
  <c r="G31" i="7" s="1"/>
  <c r="C32" i="2"/>
  <c r="J13" i="2"/>
  <c r="Q12" i="2"/>
  <c r="D31" i="2"/>
  <c r="F31" i="2" s="1"/>
  <c r="B32" i="2"/>
  <c r="G28" i="14"/>
  <c r="M25" i="14"/>
  <c r="P24" i="14"/>
  <c r="L25" i="14"/>
  <c r="N25" i="14" s="1"/>
  <c r="B29" i="14"/>
  <c r="C29" i="14"/>
  <c r="Q24" i="14"/>
  <c r="G30" i="12"/>
  <c r="C31" i="12"/>
  <c r="B31" i="12"/>
  <c r="D31" i="12" s="1"/>
  <c r="M25" i="12"/>
  <c r="P24" i="12"/>
  <c r="L25" i="12"/>
  <c r="N25" i="12" s="1"/>
  <c r="O25" i="12" s="1"/>
  <c r="G28" i="10"/>
  <c r="B30" i="10"/>
  <c r="C30" i="10"/>
  <c r="D29" i="10"/>
  <c r="O4" i="2"/>
  <c r="G25" i="17" l="1"/>
  <c r="G19" i="15"/>
  <c r="G24" i="17"/>
  <c r="H24" i="17" s="1"/>
  <c r="I24" i="17" s="1"/>
  <c r="C29" i="18"/>
  <c r="B29" i="18"/>
  <c r="E29" i="18"/>
  <c r="G28" i="18"/>
  <c r="K28" i="18" s="1"/>
  <c r="H20" i="17"/>
  <c r="B6" i="17" s="1"/>
  <c r="I21" i="18"/>
  <c r="I23" i="18"/>
  <c r="I22" i="18"/>
  <c r="I24" i="18"/>
  <c r="I25" i="18"/>
  <c r="I26" i="18"/>
  <c r="I27" i="18"/>
  <c r="I28" i="18"/>
  <c r="I29" i="18"/>
  <c r="H22" i="17"/>
  <c r="I22" i="17" s="1"/>
  <c r="H21" i="17"/>
  <c r="G28" i="17"/>
  <c r="H28" i="17" s="1"/>
  <c r="I28" i="17" s="1"/>
  <c r="G26" i="17"/>
  <c r="H26" i="17" s="1"/>
  <c r="I26" i="17" s="1"/>
  <c r="I23" i="17"/>
  <c r="H25" i="17"/>
  <c r="I25" i="17" s="1"/>
  <c r="D30" i="29"/>
  <c r="F30" i="29"/>
  <c r="C31" i="29"/>
  <c r="B31" i="29"/>
  <c r="G30" i="29"/>
  <c r="D30" i="28"/>
  <c r="F30" i="28" s="1"/>
  <c r="C31" i="28"/>
  <c r="B31" i="28"/>
  <c r="I30" i="28"/>
  <c r="G30" i="28"/>
  <c r="K30" i="28" s="1"/>
  <c r="D31" i="27"/>
  <c r="F31" i="27" s="1"/>
  <c r="B32" i="27"/>
  <c r="C32" i="27"/>
  <c r="I29" i="26"/>
  <c r="D29" i="26"/>
  <c r="E29" i="26"/>
  <c r="G29" i="26" s="1"/>
  <c r="K29" i="26" s="1"/>
  <c r="C31" i="25"/>
  <c r="B31" i="25"/>
  <c r="F30" i="25"/>
  <c r="D30" i="25"/>
  <c r="G30" i="25" s="1"/>
  <c r="F30" i="24"/>
  <c r="C31" i="24"/>
  <c r="B31" i="24"/>
  <c r="C30" i="23"/>
  <c r="I29" i="22"/>
  <c r="D29" i="22"/>
  <c r="E29" i="22"/>
  <c r="G30" i="21"/>
  <c r="D31" i="21"/>
  <c r="F31" i="21"/>
  <c r="B32" i="21"/>
  <c r="C32" i="21"/>
  <c r="G31" i="21"/>
  <c r="C30" i="20"/>
  <c r="B30" i="20"/>
  <c r="E30" i="20"/>
  <c r="F29" i="20"/>
  <c r="G29" i="20"/>
  <c r="K29" i="20" s="1"/>
  <c r="C30" i="19"/>
  <c r="G29" i="17"/>
  <c r="H29" i="17" s="1"/>
  <c r="C30" i="17"/>
  <c r="D30" i="17"/>
  <c r="F30" i="17"/>
  <c r="G30" i="15"/>
  <c r="G25" i="15"/>
  <c r="G31" i="15"/>
  <c r="G20" i="15"/>
  <c r="G29" i="15"/>
  <c r="G24" i="15"/>
  <c r="G23" i="15"/>
  <c r="G22" i="15"/>
  <c r="J14" i="7"/>
  <c r="E21" i="7" s="1"/>
  <c r="H21" i="7" s="1"/>
  <c r="I21" i="7" s="1"/>
  <c r="E22" i="7"/>
  <c r="H22" i="7" s="1"/>
  <c r="I22" i="7" s="1"/>
  <c r="Q13" i="7"/>
  <c r="Q13" i="9"/>
  <c r="J14" i="9"/>
  <c r="E21" i="9" s="1"/>
  <c r="H21" i="9" s="1"/>
  <c r="I21" i="9" s="1"/>
  <c r="E22" i="9"/>
  <c r="H22" i="9" s="1"/>
  <c r="I22" i="9" s="1"/>
  <c r="J14" i="11"/>
  <c r="Q13" i="11"/>
  <c r="Q13" i="13"/>
  <c r="J14" i="13"/>
  <c r="Q13" i="8"/>
  <c r="J14" i="8"/>
  <c r="E21" i="8" s="1"/>
  <c r="H21" i="8" s="1"/>
  <c r="I21" i="8" s="1"/>
  <c r="E22" i="8"/>
  <c r="H22" i="8" s="1"/>
  <c r="I22" i="8" s="1"/>
  <c r="J14" i="15"/>
  <c r="G28" i="15"/>
  <c r="G27" i="15"/>
  <c r="G21" i="15"/>
  <c r="G26" i="15"/>
  <c r="B33" i="15"/>
  <c r="D32" i="15"/>
  <c r="F32" i="15" s="1"/>
  <c r="C33" i="15"/>
  <c r="G32" i="15"/>
  <c r="D32" i="13"/>
  <c r="F32" i="13" s="1"/>
  <c r="C33" i="13"/>
  <c r="B33" i="13"/>
  <c r="F32" i="11"/>
  <c r="D32" i="11"/>
  <c r="G32" i="11" s="1"/>
  <c r="C33" i="11"/>
  <c r="B33" i="11"/>
  <c r="D32" i="9"/>
  <c r="F32" i="9" s="1"/>
  <c r="B33" i="9"/>
  <c r="C33" i="9"/>
  <c r="G32" i="9"/>
  <c r="B33" i="8"/>
  <c r="D32" i="8"/>
  <c r="G32" i="8" s="1"/>
  <c r="C33" i="8"/>
  <c r="F31" i="7"/>
  <c r="B33" i="7"/>
  <c r="D32" i="7"/>
  <c r="G32" i="7" s="1"/>
  <c r="C33" i="7"/>
  <c r="J14" i="2"/>
  <c r="E32" i="2" s="1"/>
  <c r="Q13" i="2"/>
  <c r="E22" i="2"/>
  <c r="H22" i="2" s="1"/>
  <c r="I22" i="2" s="1"/>
  <c r="E21" i="2"/>
  <c r="H21" i="2" s="1"/>
  <c r="I21" i="2" s="1"/>
  <c r="E23" i="2"/>
  <c r="H23" i="2" s="1"/>
  <c r="I23" i="2" s="1"/>
  <c r="G31" i="2"/>
  <c r="C33" i="2"/>
  <c r="F32" i="2"/>
  <c r="B33" i="2"/>
  <c r="D32" i="2"/>
  <c r="G32" i="2" s="1"/>
  <c r="B30" i="14"/>
  <c r="C30" i="14"/>
  <c r="D29" i="14"/>
  <c r="O25" i="14"/>
  <c r="O26" i="12"/>
  <c r="M26" i="12"/>
  <c r="Q25" i="12"/>
  <c r="P25" i="12"/>
  <c r="L26" i="12"/>
  <c r="N26" i="12" s="1"/>
  <c r="Q26" i="12" s="1"/>
  <c r="G31" i="12"/>
  <c r="C32" i="12"/>
  <c r="B32" i="12"/>
  <c r="D32" i="12" s="1"/>
  <c r="G29" i="10"/>
  <c r="B31" i="10"/>
  <c r="C31" i="10"/>
  <c r="D30" i="10"/>
  <c r="I20" i="17" l="1"/>
  <c r="C30" i="18"/>
  <c r="B30" i="18"/>
  <c r="G29" i="18"/>
  <c r="K29" i="18" s="1"/>
  <c r="E30" i="18"/>
  <c r="D29" i="18"/>
  <c r="F29" i="18" s="1"/>
  <c r="G31" i="27"/>
  <c r="I29" i="17"/>
  <c r="B9" i="17"/>
  <c r="I21" i="17"/>
  <c r="B7" i="17"/>
  <c r="C6" i="17"/>
  <c r="L6" i="20"/>
  <c r="L6" i="18"/>
  <c r="B8" i="17"/>
  <c r="D31" i="29"/>
  <c r="F31" i="29"/>
  <c r="B32" i="29"/>
  <c r="C32" i="29"/>
  <c r="G31" i="29"/>
  <c r="I31" i="28"/>
  <c r="D31" i="28"/>
  <c r="F31" i="28" s="1"/>
  <c r="E31" i="28"/>
  <c r="G31" i="28" s="1"/>
  <c r="K31" i="28" s="1"/>
  <c r="C33" i="27"/>
  <c r="B33" i="27"/>
  <c r="D32" i="27"/>
  <c r="G32" i="27" s="1"/>
  <c r="F32" i="27"/>
  <c r="F29" i="26"/>
  <c r="C30" i="26"/>
  <c r="B30" i="26"/>
  <c r="D31" i="25"/>
  <c r="F31" i="25"/>
  <c r="C32" i="25"/>
  <c r="B32" i="25"/>
  <c r="G31" i="25"/>
  <c r="I31" i="24"/>
  <c r="E31" i="24"/>
  <c r="G31" i="24" s="1"/>
  <c r="K31" i="24" s="1"/>
  <c r="D31" i="24"/>
  <c r="F31" i="24" s="1"/>
  <c r="C31" i="23"/>
  <c r="B31" i="23"/>
  <c r="D30" i="23"/>
  <c r="F30" i="23" s="1"/>
  <c r="C30" i="22"/>
  <c r="B30" i="22"/>
  <c r="G29" i="22"/>
  <c r="K29" i="22" s="1"/>
  <c r="F29" i="22"/>
  <c r="C33" i="21"/>
  <c r="B33" i="21"/>
  <c r="D32" i="21"/>
  <c r="G32" i="21" s="1"/>
  <c r="F32" i="21"/>
  <c r="D30" i="20"/>
  <c r="F30" i="20" s="1"/>
  <c r="C31" i="20"/>
  <c r="B31" i="20"/>
  <c r="I30" i="20"/>
  <c r="G30" i="20"/>
  <c r="K30" i="20" s="1"/>
  <c r="C31" i="19"/>
  <c r="B31" i="19"/>
  <c r="D30" i="19"/>
  <c r="F30" i="19" s="1"/>
  <c r="B31" i="18"/>
  <c r="C31" i="18"/>
  <c r="E31" i="18"/>
  <c r="E30" i="17"/>
  <c r="G30" i="17"/>
  <c r="B31" i="17"/>
  <c r="C31" i="17"/>
  <c r="E32" i="9"/>
  <c r="H32" i="9" s="1"/>
  <c r="I32" i="9" s="1"/>
  <c r="E32" i="7"/>
  <c r="H32" i="2"/>
  <c r="I32" i="2" s="1"/>
  <c r="E32" i="8"/>
  <c r="J15" i="9"/>
  <c r="E31" i="9" s="1"/>
  <c r="H31" i="9" s="1"/>
  <c r="I31" i="9" s="1"/>
  <c r="Q14" i="9"/>
  <c r="J15" i="13"/>
  <c r="Q14" i="13"/>
  <c r="Q14" i="7"/>
  <c r="J15" i="7"/>
  <c r="E20" i="7" s="1"/>
  <c r="H20" i="7" s="1"/>
  <c r="I20" i="7" s="1"/>
  <c r="J15" i="15"/>
  <c r="J15" i="8"/>
  <c r="E20" i="8" s="1"/>
  <c r="H20" i="8" s="1"/>
  <c r="I20" i="8" s="1"/>
  <c r="Q14" i="8"/>
  <c r="E31" i="8"/>
  <c r="H31" i="8" s="1"/>
  <c r="I31" i="8" s="1"/>
  <c r="Q14" i="11"/>
  <c r="J15" i="11"/>
  <c r="C34" i="15"/>
  <c r="B34" i="15"/>
  <c r="D33" i="15"/>
  <c r="G33" i="15" s="1"/>
  <c r="D33" i="13"/>
  <c r="C34" i="13"/>
  <c r="B34" i="13"/>
  <c r="F33" i="13"/>
  <c r="G33" i="13"/>
  <c r="G32" i="13"/>
  <c r="D33" i="11"/>
  <c r="G33" i="11" s="1"/>
  <c r="C34" i="11"/>
  <c r="B34" i="11"/>
  <c r="F33" i="11"/>
  <c r="C34" i="9"/>
  <c r="B34" i="9"/>
  <c r="F33" i="9"/>
  <c r="E33" i="9"/>
  <c r="D33" i="9"/>
  <c r="G33" i="9"/>
  <c r="C34" i="8"/>
  <c r="B34" i="8"/>
  <c r="F33" i="8"/>
  <c r="E33" i="8"/>
  <c r="D33" i="8"/>
  <c r="G33" i="8"/>
  <c r="F32" i="8"/>
  <c r="C34" i="7"/>
  <c r="B34" i="7"/>
  <c r="E33" i="7"/>
  <c r="D33" i="7"/>
  <c r="F33" i="7" s="1"/>
  <c r="F32" i="7"/>
  <c r="G33" i="7"/>
  <c r="C34" i="2"/>
  <c r="E33" i="2"/>
  <c r="F33" i="2"/>
  <c r="J15" i="2"/>
  <c r="Q14" i="2"/>
  <c r="B34" i="2"/>
  <c r="D33" i="2"/>
  <c r="G33" i="2" s="1"/>
  <c r="C31" i="14"/>
  <c r="B31" i="14"/>
  <c r="D31" i="14" s="1"/>
  <c r="M26" i="14"/>
  <c r="O26" i="14"/>
  <c r="G29" i="14"/>
  <c r="Q25" i="14"/>
  <c r="P25" i="14"/>
  <c r="L26" i="14"/>
  <c r="N26" i="14" s="1"/>
  <c r="Q26" i="14" s="1"/>
  <c r="D30" i="14"/>
  <c r="G32" i="12"/>
  <c r="P26" i="12"/>
  <c r="L27" i="12"/>
  <c r="C33" i="12"/>
  <c r="B33" i="12"/>
  <c r="D33" i="12" s="1"/>
  <c r="M27" i="12"/>
  <c r="G30" i="10"/>
  <c r="B32" i="10"/>
  <c r="C32" i="10"/>
  <c r="D31" i="10"/>
  <c r="G31" i="18" l="1"/>
  <c r="K31" i="18" s="1"/>
  <c r="G30" i="18"/>
  <c r="K30" i="18" s="1"/>
  <c r="I30" i="18"/>
  <c r="D30" i="18"/>
  <c r="F30" i="18" s="1"/>
  <c r="C8" i="17"/>
  <c r="L8" i="20"/>
  <c r="H29" i="20" s="1"/>
  <c r="L8" i="18"/>
  <c r="H29" i="18" s="1"/>
  <c r="C7" i="17"/>
  <c r="L7" i="18"/>
  <c r="H30" i="18" s="1"/>
  <c r="L7" i="20"/>
  <c r="H30" i="20" s="1"/>
  <c r="C9" i="17"/>
  <c r="L9" i="20"/>
  <c r="H28" i="20" s="1"/>
  <c r="L9" i="18"/>
  <c r="H28" i="18" s="1"/>
  <c r="C33" i="29"/>
  <c r="B33" i="29"/>
  <c r="D32" i="29"/>
  <c r="G32" i="29" s="1"/>
  <c r="F32" i="29"/>
  <c r="C32" i="28"/>
  <c r="B32" i="28"/>
  <c r="D33" i="27"/>
  <c r="F33" i="27" s="1"/>
  <c r="C34" i="27"/>
  <c r="B34" i="27"/>
  <c r="D30" i="26"/>
  <c r="I30" i="26"/>
  <c r="E30" i="26"/>
  <c r="C33" i="25"/>
  <c r="B33" i="25"/>
  <c r="D32" i="25"/>
  <c r="G32" i="25" s="1"/>
  <c r="F32" i="25"/>
  <c r="C32" i="24"/>
  <c r="B32" i="24"/>
  <c r="G30" i="23"/>
  <c r="D31" i="23"/>
  <c r="G31" i="23" s="1"/>
  <c r="F31" i="23"/>
  <c r="C32" i="23"/>
  <c r="B32" i="23"/>
  <c r="I30" i="22"/>
  <c r="E30" i="22"/>
  <c r="G30" i="22" s="1"/>
  <c r="K30" i="22" s="1"/>
  <c r="D30" i="22"/>
  <c r="F30" i="22" s="1"/>
  <c r="D33" i="21"/>
  <c r="F33" i="21"/>
  <c r="B34" i="21"/>
  <c r="C34" i="21"/>
  <c r="G33" i="21"/>
  <c r="H31" i="20"/>
  <c r="D31" i="20"/>
  <c r="I31" i="20"/>
  <c r="E31" i="20"/>
  <c r="G30" i="19"/>
  <c r="D31" i="19"/>
  <c r="F31" i="19"/>
  <c r="B32" i="19"/>
  <c r="C32" i="19"/>
  <c r="G31" i="19"/>
  <c r="I31" i="18"/>
  <c r="B32" i="18"/>
  <c r="C32" i="18"/>
  <c r="D31" i="18"/>
  <c r="F31" i="18" s="1"/>
  <c r="H31" i="18"/>
  <c r="H30" i="17"/>
  <c r="I30" i="17" s="1"/>
  <c r="D31" i="17"/>
  <c r="F31" i="17"/>
  <c r="E31" i="17"/>
  <c r="G31" i="17"/>
  <c r="B32" i="17"/>
  <c r="C32" i="17"/>
  <c r="H32" i="7"/>
  <c r="I32" i="7" s="1"/>
  <c r="E20" i="9"/>
  <c r="H20" i="9" s="1"/>
  <c r="I20" i="9" s="1"/>
  <c r="E30" i="9"/>
  <c r="H30" i="9" s="1"/>
  <c r="I30" i="9" s="1"/>
  <c r="H32" i="8"/>
  <c r="I32" i="8" s="1"/>
  <c r="E31" i="7"/>
  <c r="H31" i="7" s="1"/>
  <c r="I31" i="7" s="1"/>
  <c r="Q15" i="7"/>
  <c r="E30" i="7"/>
  <c r="H30" i="7" s="1"/>
  <c r="I30" i="7" s="1"/>
  <c r="E19" i="7"/>
  <c r="H19" i="7" s="1"/>
  <c r="Q15" i="8"/>
  <c r="E19" i="8"/>
  <c r="H19" i="8" s="1"/>
  <c r="E30" i="8"/>
  <c r="H30" i="8" s="1"/>
  <c r="I30" i="8" s="1"/>
  <c r="Q15" i="13"/>
  <c r="Q15" i="11"/>
  <c r="Q15" i="9"/>
  <c r="E19" i="9"/>
  <c r="H19" i="9" s="1"/>
  <c r="D34" i="15"/>
  <c r="G34" i="15" s="1"/>
  <c r="B35" i="15"/>
  <c r="C35" i="15"/>
  <c r="F33" i="15"/>
  <c r="C35" i="13"/>
  <c r="D34" i="13"/>
  <c r="F34" i="13" s="1"/>
  <c r="B35" i="13"/>
  <c r="G34" i="13"/>
  <c r="F34" i="11"/>
  <c r="D34" i="11"/>
  <c r="G34" i="11" s="1"/>
  <c r="C35" i="11"/>
  <c r="B35" i="11"/>
  <c r="H33" i="9"/>
  <c r="C35" i="9"/>
  <c r="E34" i="9"/>
  <c r="D34" i="9"/>
  <c r="F34" i="9" s="1"/>
  <c r="B35" i="9"/>
  <c r="G34" i="9"/>
  <c r="H33" i="8"/>
  <c r="I33" i="8" s="1"/>
  <c r="E34" i="8"/>
  <c r="D34" i="8"/>
  <c r="G34" i="8" s="1"/>
  <c r="B35" i="8"/>
  <c r="C35" i="8"/>
  <c r="H33" i="7"/>
  <c r="I33" i="7" s="1"/>
  <c r="F34" i="7"/>
  <c r="E34" i="7"/>
  <c r="D34" i="7"/>
  <c r="G34" i="7" s="1"/>
  <c r="B35" i="7"/>
  <c r="C35" i="7"/>
  <c r="Q15" i="2"/>
  <c r="E30" i="2"/>
  <c r="H30" i="2" s="1"/>
  <c r="E20" i="2"/>
  <c r="H20" i="2" s="1"/>
  <c r="I20" i="2" s="1"/>
  <c r="E19" i="2"/>
  <c r="H19" i="2" s="1"/>
  <c r="E31" i="2"/>
  <c r="H31" i="2" s="1"/>
  <c r="I31" i="2" s="1"/>
  <c r="C35" i="2"/>
  <c r="H33" i="2"/>
  <c r="I33" i="2" s="1"/>
  <c r="E34" i="2"/>
  <c r="F34" i="2"/>
  <c r="D34" i="2"/>
  <c r="G34" i="2" s="1"/>
  <c r="B35" i="2"/>
  <c r="M27" i="14"/>
  <c r="C32" i="14"/>
  <c r="B32" i="14"/>
  <c r="D32" i="14" s="1"/>
  <c r="G30" i="14"/>
  <c r="L27" i="14"/>
  <c r="N27" i="14" s="1"/>
  <c r="O27" i="14" s="1"/>
  <c r="P26" i="14"/>
  <c r="G31" i="14"/>
  <c r="G33" i="12"/>
  <c r="N27" i="12"/>
  <c r="B34" i="12"/>
  <c r="C34" i="12"/>
  <c r="G31" i="10"/>
  <c r="C33" i="10"/>
  <c r="B33" i="10"/>
  <c r="D33" i="10" s="1"/>
  <c r="D32" i="10"/>
  <c r="E32" i="18" l="1"/>
  <c r="G32" i="18"/>
  <c r="K32" i="18" s="1"/>
  <c r="G33" i="27"/>
  <c r="D33" i="29"/>
  <c r="F33" i="29"/>
  <c r="B34" i="29"/>
  <c r="C34" i="29"/>
  <c r="G33" i="29"/>
  <c r="E32" i="28"/>
  <c r="D32" i="28"/>
  <c r="F32" i="28" s="1"/>
  <c r="I32" i="28"/>
  <c r="G32" i="28"/>
  <c r="K32" i="28" s="1"/>
  <c r="B35" i="27"/>
  <c r="D34" i="27"/>
  <c r="G34" i="27" s="1"/>
  <c r="F34" i="27"/>
  <c r="F30" i="26"/>
  <c r="C31" i="26"/>
  <c r="B31" i="26"/>
  <c r="E31" i="26" s="1"/>
  <c r="G30" i="26"/>
  <c r="K30" i="26" s="1"/>
  <c r="D33" i="25"/>
  <c r="F33" i="25"/>
  <c r="B34" i="25"/>
  <c r="C34" i="25"/>
  <c r="G33" i="25"/>
  <c r="I32" i="24"/>
  <c r="D32" i="24"/>
  <c r="E32" i="24"/>
  <c r="D32" i="23"/>
  <c r="F32" i="23"/>
  <c r="C33" i="23"/>
  <c r="B33" i="23"/>
  <c r="G32" i="23"/>
  <c r="C31" i="22"/>
  <c r="B31" i="22"/>
  <c r="B35" i="21"/>
  <c r="D34" i="21"/>
  <c r="G34" i="21" s="1"/>
  <c r="F31" i="20"/>
  <c r="B32" i="20"/>
  <c r="E32" i="20"/>
  <c r="C32" i="20"/>
  <c r="G31" i="20"/>
  <c r="K31" i="20" s="1"/>
  <c r="C33" i="19"/>
  <c r="B33" i="19"/>
  <c r="D32" i="19"/>
  <c r="G32" i="19" s="1"/>
  <c r="F32" i="19"/>
  <c r="C33" i="18"/>
  <c r="E33" i="18"/>
  <c r="B33" i="18"/>
  <c r="D32" i="18"/>
  <c r="F32" i="18" s="1"/>
  <c r="I32" i="18"/>
  <c r="H31" i="17"/>
  <c r="I31" i="17" s="1"/>
  <c r="E32" i="17"/>
  <c r="B33" i="17"/>
  <c r="C33" i="17"/>
  <c r="D32" i="17"/>
  <c r="G32" i="17" s="1"/>
  <c r="F32" i="17"/>
  <c r="I19" i="9"/>
  <c r="B6" i="9"/>
  <c r="B6" i="8"/>
  <c r="I19" i="8"/>
  <c r="B6" i="7"/>
  <c r="I19" i="7"/>
  <c r="C36" i="15"/>
  <c r="B36" i="15"/>
  <c r="F35" i="15"/>
  <c r="D35" i="15"/>
  <c r="G35" i="15"/>
  <c r="F34" i="15"/>
  <c r="C36" i="13"/>
  <c r="B36" i="13"/>
  <c r="D35" i="13"/>
  <c r="G35" i="13" s="1"/>
  <c r="F35" i="13"/>
  <c r="D35" i="11"/>
  <c r="F35" i="11"/>
  <c r="C36" i="11"/>
  <c r="B36" i="11"/>
  <c r="G35" i="11"/>
  <c r="C36" i="9"/>
  <c r="B36" i="9"/>
  <c r="F35" i="9"/>
  <c r="D35" i="9"/>
  <c r="E35" i="9"/>
  <c r="H34" i="9"/>
  <c r="I34" i="9" s="1"/>
  <c r="G35" i="9"/>
  <c r="I33" i="9"/>
  <c r="C36" i="8"/>
  <c r="B36" i="8"/>
  <c r="E35" i="8"/>
  <c r="D35" i="8"/>
  <c r="F35" i="8" s="1"/>
  <c r="F34" i="8"/>
  <c r="H34" i="8" s="1"/>
  <c r="G35" i="8"/>
  <c r="C36" i="7"/>
  <c r="B36" i="7"/>
  <c r="E35" i="7"/>
  <c r="D35" i="7"/>
  <c r="G35" i="7" s="1"/>
  <c r="H34" i="7"/>
  <c r="I34" i="7" s="1"/>
  <c r="C36" i="2"/>
  <c r="I19" i="2"/>
  <c r="B6" i="2"/>
  <c r="H34" i="2"/>
  <c r="I34" i="2" s="1"/>
  <c r="E35" i="2"/>
  <c r="I30" i="2"/>
  <c r="D35" i="2"/>
  <c r="G35" i="2" s="1"/>
  <c r="B36" i="2"/>
  <c r="O28" i="14"/>
  <c r="M28" i="14"/>
  <c r="G32" i="14"/>
  <c r="Q27" i="14"/>
  <c r="B33" i="14"/>
  <c r="C33" i="14"/>
  <c r="L28" i="14"/>
  <c r="N28" i="14" s="1"/>
  <c r="Q28" i="14" s="1"/>
  <c r="P27" i="14"/>
  <c r="O27" i="12"/>
  <c r="B35" i="12"/>
  <c r="C35" i="12"/>
  <c r="D34" i="12"/>
  <c r="G32" i="10"/>
  <c r="G33" i="10"/>
  <c r="C34" i="10"/>
  <c r="B34" i="10"/>
  <c r="I33" i="18" l="1"/>
  <c r="G33" i="18"/>
  <c r="K33" i="18" s="1"/>
  <c r="F34" i="21"/>
  <c r="C6" i="8"/>
  <c r="M6" i="22"/>
  <c r="J6" i="24"/>
  <c r="C6" i="9"/>
  <c r="J6" i="22"/>
  <c r="M6" i="24"/>
  <c r="J31" i="24" s="1"/>
  <c r="C6" i="7"/>
  <c r="J6" i="26"/>
  <c r="M6" i="28"/>
  <c r="J31" i="28" s="1"/>
  <c r="J6" i="28"/>
  <c r="M6" i="26"/>
  <c r="D34" i="29"/>
  <c r="F34" i="29"/>
  <c r="B35" i="29"/>
  <c r="G34" i="29"/>
  <c r="E33" i="28"/>
  <c r="C33" i="28"/>
  <c r="B33" i="28"/>
  <c r="C35" i="27"/>
  <c r="C32" i="26"/>
  <c r="B32" i="26"/>
  <c r="E32" i="26"/>
  <c r="D31" i="26"/>
  <c r="F31" i="26" s="1"/>
  <c r="I31" i="26"/>
  <c r="G31" i="26"/>
  <c r="K31" i="26" s="1"/>
  <c r="D34" i="25"/>
  <c r="F34" i="25"/>
  <c r="B35" i="25"/>
  <c r="C35" i="25" s="1"/>
  <c r="G34" i="25"/>
  <c r="C33" i="24"/>
  <c r="B33" i="24"/>
  <c r="E33" i="24"/>
  <c r="F32" i="24"/>
  <c r="G32" i="24"/>
  <c r="K32" i="24" s="1"/>
  <c r="D33" i="23"/>
  <c r="F33" i="23"/>
  <c r="C34" i="23"/>
  <c r="B34" i="23"/>
  <c r="G33" i="23"/>
  <c r="I31" i="22"/>
  <c r="D31" i="22"/>
  <c r="E31" i="22"/>
  <c r="C35" i="21"/>
  <c r="D35" i="21" s="1"/>
  <c r="B33" i="20"/>
  <c r="E33" i="20"/>
  <c r="C33" i="20"/>
  <c r="I32" i="20"/>
  <c r="G32" i="20"/>
  <c r="K32" i="20" s="1"/>
  <c r="D32" i="20"/>
  <c r="F32" i="20" s="1"/>
  <c r="D33" i="19"/>
  <c r="F33" i="19"/>
  <c r="B34" i="19"/>
  <c r="C34" i="19"/>
  <c r="G33" i="19"/>
  <c r="C34" i="18"/>
  <c r="B34" i="18"/>
  <c r="D33" i="18"/>
  <c r="F33" i="18" s="1"/>
  <c r="D33" i="17"/>
  <c r="G33" i="17" s="1"/>
  <c r="F33" i="17"/>
  <c r="H32" i="17"/>
  <c r="E33" i="17"/>
  <c r="B34" i="17"/>
  <c r="C34" i="17"/>
  <c r="D36" i="15"/>
  <c r="F36" i="15" s="1"/>
  <c r="B37" i="15"/>
  <c r="C37" i="15"/>
  <c r="F36" i="13"/>
  <c r="D36" i="13"/>
  <c r="G36" i="13" s="1"/>
  <c r="C37" i="13"/>
  <c r="B37" i="13"/>
  <c r="C37" i="11"/>
  <c r="B37" i="11"/>
  <c r="D36" i="11"/>
  <c r="F36" i="11" s="1"/>
  <c r="H35" i="9"/>
  <c r="B37" i="9"/>
  <c r="F36" i="9"/>
  <c r="E36" i="9"/>
  <c r="D36" i="9"/>
  <c r="G36" i="9" s="1"/>
  <c r="C37" i="9"/>
  <c r="I34" i="8"/>
  <c r="H35" i="8"/>
  <c r="I35" i="8" s="1"/>
  <c r="B37" i="8"/>
  <c r="E36" i="8"/>
  <c r="D36" i="8"/>
  <c r="G36" i="8" s="1"/>
  <c r="C37" i="8"/>
  <c r="F35" i="7"/>
  <c r="H35" i="7" s="1"/>
  <c r="E36" i="7"/>
  <c r="B37" i="7"/>
  <c r="D36" i="7"/>
  <c r="F36" i="7" s="1"/>
  <c r="C37" i="7"/>
  <c r="C37" i="2"/>
  <c r="F35" i="2"/>
  <c r="H35" i="2" s="1"/>
  <c r="E36" i="2"/>
  <c r="F36" i="2"/>
  <c r="B37" i="2"/>
  <c r="D36" i="2"/>
  <c r="G36" i="2" s="1"/>
  <c r="C34" i="14"/>
  <c r="B34" i="14"/>
  <c r="D33" i="14"/>
  <c r="P28" i="14"/>
  <c r="L29" i="14"/>
  <c r="O29" i="14"/>
  <c r="M29" i="14"/>
  <c r="B36" i="12"/>
  <c r="C36" i="12"/>
  <c r="G34" i="12"/>
  <c r="D35" i="12"/>
  <c r="O28" i="12"/>
  <c r="M28" i="12"/>
  <c r="P27" i="12"/>
  <c r="L28" i="12"/>
  <c r="N28" i="12" s="1"/>
  <c r="Q28" i="12" s="1"/>
  <c r="Q27" i="12"/>
  <c r="D34" i="10"/>
  <c r="G34" i="10"/>
  <c r="B35" i="10"/>
  <c r="C35" i="10"/>
  <c r="J31" i="26" l="1"/>
  <c r="C35" i="29"/>
  <c r="I33" i="28"/>
  <c r="G33" i="28"/>
  <c r="K33" i="28" s="1"/>
  <c r="D33" i="28"/>
  <c r="F33" i="28" s="1"/>
  <c r="B34" i="28"/>
  <c r="E34" i="28"/>
  <c r="C34" i="28"/>
  <c r="B36" i="27"/>
  <c r="C36" i="27"/>
  <c r="F35" i="27"/>
  <c r="D35" i="27"/>
  <c r="G35" i="27" s="1"/>
  <c r="E33" i="26"/>
  <c r="C33" i="26"/>
  <c r="B33" i="26"/>
  <c r="G32" i="26"/>
  <c r="K32" i="26" s="1"/>
  <c r="I32" i="26"/>
  <c r="D32" i="26"/>
  <c r="F32" i="26" s="1"/>
  <c r="B36" i="25"/>
  <c r="C36" i="25"/>
  <c r="D35" i="25"/>
  <c r="G35" i="25" s="1"/>
  <c r="F35" i="25"/>
  <c r="B34" i="24"/>
  <c r="C34" i="24"/>
  <c r="I33" i="24"/>
  <c r="G33" i="24"/>
  <c r="K33" i="24" s="1"/>
  <c r="D33" i="24"/>
  <c r="F33" i="24" s="1"/>
  <c r="B35" i="23"/>
  <c r="D34" i="23"/>
  <c r="G34" i="23" s="1"/>
  <c r="F34" i="23"/>
  <c r="B32" i="22"/>
  <c r="E32" i="22"/>
  <c r="C32" i="22"/>
  <c r="F31" i="22"/>
  <c r="J31" i="22" s="1"/>
  <c r="G31" i="22"/>
  <c r="K31" i="22" s="1"/>
  <c r="F35" i="21"/>
  <c r="B36" i="21"/>
  <c r="C36" i="21"/>
  <c r="G35" i="21"/>
  <c r="D33" i="20"/>
  <c r="F33" i="20" s="1"/>
  <c r="C34" i="20"/>
  <c r="B34" i="20"/>
  <c r="I33" i="20"/>
  <c r="G33" i="20"/>
  <c r="K33" i="20" s="1"/>
  <c r="B35" i="19"/>
  <c r="D34" i="19"/>
  <c r="G34" i="19" s="1"/>
  <c r="F34" i="19"/>
  <c r="E34" i="18"/>
  <c r="G34" i="18" s="1"/>
  <c r="K34" i="18" s="1"/>
  <c r="I34" i="18"/>
  <c r="D34" i="18"/>
  <c r="F34" i="18" s="1"/>
  <c r="D34" i="17"/>
  <c r="F34" i="17"/>
  <c r="I32" i="17"/>
  <c r="H33" i="17"/>
  <c r="I33" i="17" s="1"/>
  <c r="E34" i="17"/>
  <c r="G34" i="17"/>
  <c r="B35" i="17"/>
  <c r="G36" i="15"/>
  <c r="C38" i="15"/>
  <c r="B38" i="15"/>
  <c r="D37" i="15"/>
  <c r="F37" i="15" s="1"/>
  <c r="G37" i="15"/>
  <c r="G37" i="13"/>
  <c r="D37" i="13"/>
  <c r="C38" i="13"/>
  <c r="B38" i="13"/>
  <c r="F37" i="13"/>
  <c r="D37" i="11"/>
  <c r="C38" i="11"/>
  <c r="B38" i="11"/>
  <c r="F37" i="11"/>
  <c r="G36" i="11"/>
  <c r="G37" i="11"/>
  <c r="C38" i="9"/>
  <c r="B38" i="9"/>
  <c r="D37" i="9"/>
  <c r="F37" i="9"/>
  <c r="E37" i="9"/>
  <c r="H36" i="9"/>
  <c r="I36" i="9" s="1"/>
  <c r="G37" i="9"/>
  <c r="I35" i="9"/>
  <c r="C38" i="8"/>
  <c r="B38" i="8"/>
  <c r="F37" i="8"/>
  <c r="E37" i="8"/>
  <c r="D37" i="8"/>
  <c r="G37" i="8"/>
  <c r="F36" i="8"/>
  <c r="H36" i="8" s="1"/>
  <c r="I36" i="8" s="1"/>
  <c r="C38" i="7"/>
  <c r="B38" i="7"/>
  <c r="E37" i="7"/>
  <c r="D37" i="7"/>
  <c r="F37" i="7" s="1"/>
  <c r="G37" i="7"/>
  <c r="I35" i="7"/>
  <c r="G36" i="7"/>
  <c r="H36" i="7" s="1"/>
  <c r="I36" i="7" s="1"/>
  <c r="H36" i="2"/>
  <c r="I36" i="2" s="1"/>
  <c r="C38" i="2"/>
  <c r="I35" i="2"/>
  <c r="E37" i="2"/>
  <c r="F37" i="2"/>
  <c r="D37" i="2"/>
  <c r="G37" i="2" s="1"/>
  <c r="B38" i="2"/>
  <c r="P29" i="14"/>
  <c r="L30" i="14"/>
  <c r="C35" i="14"/>
  <c r="B35" i="14"/>
  <c r="N29" i="14"/>
  <c r="Q29" i="14" s="1"/>
  <c r="G33" i="14"/>
  <c r="D34" i="14"/>
  <c r="P28" i="12"/>
  <c r="L29" i="12"/>
  <c r="O29" i="12"/>
  <c r="M29" i="12"/>
  <c r="G35" i="12"/>
  <c r="C37" i="12"/>
  <c r="B37" i="12"/>
  <c r="D37" i="12" s="1"/>
  <c r="D36" i="12"/>
  <c r="B36" i="10"/>
  <c r="C36" i="10"/>
  <c r="D35" i="10"/>
  <c r="B36" i="29" l="1"/>
  <c r="C36" i="29"/>
  <c r="F35" i="29"/>
  <c r="D35" i="29"/>
  <c r="G35" i="29" s="1"/>
  <c r="I34" i="28"/>
  <c r="G34" i="28"/>
  <c r="K34" i="28" s="1"/>
  <c r="D34" i="28"/>
  <c r="F34" i="28" s="1"/>
  <c r="C35" i="28"/>
  <c r="B35" i="28"/>
  <c r="E35" i="28"/>
  <c r="C37" i="27"/>
  <c r="B37" i="27"/>
  <c r="D36" i="27"/>
  <c r="G36" i="27" s="1"/>
  <c r="F36" i="27"/>
  <c r="G33" i="26"/>
  <c r="K33" i="26" s="1"/>
  <c r="I33" i="26"/>
  <c r="D33" i="26"/>
  <c r="F33" i="26" s="1"/>
  <c r="C34" i="26"/>
  <c r="B34" i="26"/>
  <c r="C37" i="25"/>
  <c r="B37" i="25"/>
  <c r="D36" i="25"/>
  <c r="G36" i="25" s="1"/>
  <c r="F36" i="25"/>
  <c r="D34" i="24"/>
  <c r="I34" i="24"/>
  <c r="E34" i="24"/>
  <c r="C35" i="23"/>
  <c r="D35" i="23" s="1"/>
  <c r="F35" i="23" s="1"/>
  <c r="D32" i="22"/>
  <c r="F32" i="22" s="1"/>
  <c r="E33" i="22"/>
  <c r="C33" i="22"/>
  <c r="B33" i="22"/>
  <c r="I32" i="22"/>
  <c r="G32" i="22"/>
  <c r="K32" i="22" s="1"/>
  <c r="D36" i="21"/>
  <c r="F36" i="21"/>
  <c r="C37" i="21"/>
  <c r="B37" i="21"/>
  <c r="G36" i="21"/>
  <c r="D34" i="20"/>
  <c r="I34" i="20"/>
  <c r="E34" i="20"/>
  <c r="G34" i="20" s="1"/>
  <c r="K34" i="20" s="1"/>
  <c r="C35" i="19"/>
  <c r="D35" i="19" s="1"/>
  <c r="F35" i="19" s="1"/>
  <c r="E35" i="18"/>
  <c r="B35" i="18"/>
  <c r="G35" i="18" s="1"/>
  <c r="K35" i="18" s="1"/>
  <c r="C35" i="18"/>
  <c r="H34" i="17"/>
  <c r="I34" i="17" s="1"/>
  <c r="C35" i="17"/>
  <c r="H37" i="9"/>
  <c r="I37" i="9" s="1"/>
  <c r="H37" i="2"/>
  <c r="D38" i="15"/>
  <c r="G38" i="15" s="1"/>
  <c r="B39" i="15"/>
  <c r="C39" i="15"/>
  <c r="C39" i="13"/>
  <c r="D38" i="13"/>
  <c r="G38" i="13" s="1"/>
  <c r="B39" i="13"/>
  <c r="C39" i="11"/>
  <c r="B39" i="11"/>
  <c r="D38" i="11"/>
  <c r="F38" i="11" s="1"/>
  <c r="G38" i="11"/>
  <c r="E38" i="9"/>
  <c r="D38" i="9"/>
  <c r="G38" i="9" s="1"/>
  <c r="C39" i="9"/>
  <c r="B39" i="9"/>
  <c r="H37" i="8"/>
  <c r="I37" i="8" s="1"/>
  <c r="B39" i="8"/>
  <c r="F38" i="8"/>
  <c r="E38" i="8"/>
  <c r="D38" i="8"/>
  <c r="G38" i="8" s="1"/>
  <c r="C39" i="8"/>
  <c r="H37" i="7"/>
  <c r="I37" i="7" s="1"/>
  <c r="E38" i="7"/>
  <c r="D38" i="7"/>
  <c r="G38" i="7" s="1"/>
  <c r="B39" i="7"/>
  <c r="C39" i="7"/>
  <c r="I37" i="2"/>
  <c r="E38" i="2"/>
  <c r="C39" i="2"/>
  <c r="G38" i="2"/>
  <c r="D38" i="2"/>
  <c r="F38" i="2" s="1"/>
  <c r="B39" i="2"/>
  <c r="G34" i="14"/>
  <c r="C36" i="14"/>
  <c r="B36" i="14"/>
  <c r="D36" i="14" s="1"/>
  <c r="D35" i="14"/>
  <c r="M30" i="14"/>
  <c r="G37" i="12"/>
  <c r="C38" i="12"/>
  <c r="B38" i="12"/>
  <c r="N29" i="12"/>
  <c r="Q29" i="12" s="1"/>
  <c r="G36" i="12"/>
  <c r="P29" i="12"/>
  <c r="L30" i="12"/>
  <c r="M30" i="12"/>
  <c r="G35" i="10"/>
  <c r="B37" i="10"/>
  <c r="C37" i="10"/>
  <c r="D36" i="10"/>
  <c r="B10" i="17" l="1"/>
  <c r="C37" i="29"/>
  <c r="B37" i="29"/>
  <c r="D36" i="29"/>
  <c r="G36" i="29" s="1"/>
  <c r="F36" i="29"/>
  <c r="C36" i="28"/>
  <c r="B36" i="28"/>
  <c r="D35" i="28"/>
  <c r="F35" i="28" s="1"/>
  <c r="I35" i="28"/>
  <c r="G35" i="28"/>
  <c r="K35" i="28" s="1"/>
  <c r="D37" i="27"/>
  <c r="F37" i="27"/>
  <c r="C38" i="27"/>
  <c r="B38" i="27"/>
  <c r="G37" i="27"/>
  <c r="I34" i="26"/>
  <c r="E34" i="26"/>
  <c r="D34" i="26"/>
  <c r="F34" i="26" s="1"/>
  <c r="D37" i="25"/>
  <c r="F37" i="25"/>
  <c r="C38" i="25"/>
  <c r="B38" i="25"/>
  <c r="G37" i="25"/>
  <c r="B35" i="24"/>
  <c r="E35" i="24"/>
  <c r="C35" i="24"/>
  <c r="G34" i="24"/>
  <c r="K34" i="24" s="1"/>
  <c r="F34" i="24"/>
  <c r="B36" i="23"/>
  <c r="C36" i="23"/>
  <c r="G35" i="23"/>
  <c r="D33" i="22"/>
  <c r="F33" i="22" s="1"/>
  <c r="C34" i="22"/>
  <c r="B34" i="22"/>
  <c r="E34" i="22"/>
  <c r="I33" i="22"/>
  <c r="G33" i="22"/>
  <c r="K33" i="22" s="1"/>
  <c r="D37" i="21"/>
  <c r="F37" i="21"/>
  <c r="C38" i="21"/>
  <c r="B38" i="21"/>
  <c r="G37" i="21"/>
  <c r="E35" i="20"/>
  <c r="C35" i="20"/>
  <c r="B35" i="20"/>
  <c r="F34" i="20"/>
  <c r="C36" i="19"/>
  <c r="B36" i="19"/>
  <c r="G35" i="19"/>
  <c r="B36" i="18"/>
  <c r="C36" i="18"/>
  <c r="D35" i="18"/>
  <c r="F35" i="18" s="1"/>
  <c r="I35" i="18"/>
  <c r="E35" i="17"/>
  <c r="C36" i="17"/>
  <c r="B36" i="17"/>
  <c r="D35" i="17"/>
  <c r="F35" i="17" s="1"/>
  <c r="C40" i="15"/>
  <c r="B40" i="15"/>
  <c r="D39" i="15"/>
  <c r="G39" i="15" s="1"/>
  <c r="F38" i="15"/>
  <c r="F38" i="13"/>
  <c r="C40" i="13"/>
  <c r="D39" i="13"/>
  <c r="G39" i="13" s="1"/>
  <c r="B40" i="13"/>
  <c r="F39" i="13"/>
  <c r="D39" i="11"/>
  <c r="G39" i="11" s="1"/>
  <c r="C40" i="11"/>
  <c r="B40" i="11"/>
  <c r="F38" i="9"/>
  <c r="H38" i="9" s="1"/>
  <c r="D39" i="9"/>
  <c r="G39" i="9" s="1"/>
  <c r="C40" i="9"/>
  <c r="B40" i="9"/>
  <c r="F39" i="9"/>
  <c r="E39" i="9"/>
  <c r="C40" i="8"/>
  <c r="B40" i="8"/>
  <c r="E39" i="8"/>
  <c r="D39" i="8"/>
  <c r="F39" i="8" s="1"/>
  <c r="H38" i="8"/>
  <c r="I38" i="8" s="1"/>
  <c r="F38" i="7"/>
  <c r="H38" i="7" s="1"/>
  <c r="I38" i="7" s="1"/>
  <c r="C40" i="7"/>
  <c r="B40" i="7"/>
  <c r="E39" i="7"/>
  <c r="D39" i="7"/>
  <c r="G39" i="7" s="1"/>
  <c r="E39" i="2"/>
  <c r="C40" i="2"/>
  <c r="H38" i="2"/>
  <c r="D39" i="2"/>
  <c r="G39" i="2" s="1"/>
  <c r="B40" i="2"/>
  <c r="G36" i="14"/>
  <c r="N30" i="14"/>
  <c r="G35" i="14"/>
  <c r="C37" i="14"/>
  <c r="B37" i="14"/>
  <c r="D37" i="14" s="1"/>
  <c r="C39" i="12"/>
  <c r="B39" i="12"/>
  <c r="N30" i="12"/>
  <c r="D38" i="12"/>
  <c r="G36" i="10"/>
  <c r="B38" i="10"/>
  <c r="C38" i="10"/>
  <c r="D37" i="10"/>
  <c r="C10" i="17" l="1"/>
  <c r="L10" i="20"/>
  <c r="H27" i="20" s="1"/>
  <c r="L10" i="18"/>
  <c r="H27" i="18" s="1"/>
  <c r="D37" i="29"/>
  <c r="F37" i="29"/>
  <c r="B38" i="29"/>
  <c r="C38" i="29"/>
  <c r="G37" i="29"/>
  <c r="I36" i="28"/>
  <c r="D36" i="28"/>
  <c r="E36" i="28"/>
  <c r="D38" i="27"/>
  <c r="F38" i="27"/>
  <c r="C39" i="27"/>
  <c r="B39" i="27"/>
  <c r="G38" i="27"/>
  <c r="C35" i="26"/>
  <c r="B35" i="26"/>
  <c r="E35" i="26"/>
  <c r="G34" i="26"/>
  <c r="K34" i="26" s="1"/>
  <c r="C39" i="25"/>
  <c r="B39" i="25"/>
  <c r="D38" i="25"/>
  <c r="G38" i="25" s="1"/>
  <c r="F38" i="25"/>
  <c r="D35" i="24"/>
  <c r="F35" i="24" s="1"/>
  <c r="B36" i="24"/>
  <c r="E36" i="24"/>
  <c r="C36" i="24"/>
  <c r="I35" i="24"/>
  <c r="G35" i="24"/>
  <c r="K35" i="24" s="1"/>
  <c r="C37" i="23"/>
  <c r="B37" i="23"/>
  <c r="D36" i="23"/>
  <c r="G36" i="23" s="1"/>
  <c r="F36" i="23"/>
  <c r="D34" i="22"/>
  <c r="F34" i="22" s="1"/>
  <c r="E35" i="22"/>
  <c r="C35" i="22"/>
  <c r="B35" i="22"/>
  <c r="I34" i="22"/>
  <c r="G34" i="22"/>
  <c r="K34" i="22" s="1"/>
  <c r="D38" i="21"/>
  <c r="F38" i="21"/>
  <c r="C39" i="21"/>
  <c r="B39" i="21"/>
  <c r="G38" i="21"/>
  <c r="I35" i="20"/>
  <c r="G35" i="20"/>
  <c r="K35" i="20" s="1"/>
  <c r="D35" i="20"/>
  <c r="F35" i="20" s="1"/>
  <c r="B36" i="20"/>
  <c r="E36" i="20"/>
  <c r="C36" i="20"/>
  <c r="D36" i="19"/>
  <c r="F36" i="19"/>
  <c r="C37" i="19"/>
  <c r="B37" i="19"/>
  <c r="G36" i="19"/>
  <c r="D36" i="18"/>
  <c r="E36" i="18"/>
  <c r="G36" i="18" s="1"/>
  <c r="K36" i="18" s="1"/>
  <c r="I36" i="18"/>
  <c r="D36" i="17"/>
  <c r="F36" i="17"/>
  <c r="E36" i="17"/>
  <c r="G36" i="17"/>
  <c r="C37" i="17"/>
  <c r="B37" i="17"/>
  <c r="G35" i="17"/>
  <c r="H35" i="17" s="1"/>
  <c r="F39" i="15"/>
  <c r="D40" i="15"/>
  <c r="F40" i="15" s="1"/>
  <c r="B41" i="15"/>
  <c r="C41" i="15"/>
  <c r="G40" i="15"/>
  <c r="D40" i="13"/>
  <c r="G40" i="13" s="1"/>
  <c r="C41" i="13"/>
  <c r="B41" i="13"/>
  <c r="D40" i="11"/>
  <c r="F40" i="11" s="1"/>
  <c r="B41" i="11"/>
  <c r="C41" i="11"/>
  <c r="G40" i="11"/>
  <c r="F39" i="11"/>
  <c r="I38" i="9"/>
  <c r="H39" i="9"/>
  <c r="I39" i="9" s="1"/>
  <c r="C41" i="9"/>
  <c r="E40" i="9"/>
  <c r="D40" i="9"/>
  <c r="G40" i="9" s="1"/>
  <c r="B41" i="9"/>
  <c r="G39" i="8"/>
  <c r="H39" i="8" s="1"/>
  <c r="C41" i="8"/>
  <c r="E40" i="8"/>
  <c r="D40" i="8"/>
  <c r="F40" i="8" s="1"/>
  <c r="B41" i="8"/>
  <c r="E40" i="7"/>
  <c r="D40" i="7"/>
  <c r="F40" i="7" s="1"/>
  <c r="B41" i="7"/>
  <c r="C41" i="7"/>
  <c r="G40" i="7"/>
  <c r="F39" i="7"/>
  <c r="H39" i="7" s="1"/>
  <c r="C41" i="2"/>
  <c r="F39" i="2"/>
  <c r="H39" i="2" s="1"/>
  <c r="I38" i="2"/>
  <c r="E40" i="2"/>
  <c r="D40" i="2"/>
  <c r="G40" i="2" s="1"/>
  <c r="B41" i="2"/>
  <c r="G37" i="14"/>
  <c r="C38" i="14"/>
  <c r="B38" i="14"/>
  <c r="D38" i="14" s="1"/>
  <c r="O30" i="14"/>
  <c r="Q30" i="14" s="1"/>
  <c r="G38" i="12"/>
  <c r="C40" i="12"/>
  <c r="B40" i="12"/>
  <c r="O30" i="12"/>
  <c r="D39" i="12"/>
  <c r="G37" i="10"/>
  <c r="C39" i="10"/>
  <c r="B39" i="10"/>
  <c r="D39" i="10" s="1"/>
  <c r="D38" i="10"/>
  <c r="C39" i="29" l="1"/>
  <c r="B39" i="29"/>
  <c r="D38" i="29"/>
  <c r="G38" i="29" s="1"/>
  <c r="F38" i="29"/>
  <c r="E37" i="28"/>
  <c r="C37" i="28"/>
  <c r="B37" i="28"/>
  <c r="G36" i="28"/>
  <c r="K36" i="28" s="1"/>
  <c r="F36" i="28"/>
  <c r="D39" i="27"/>
  <c r="F39" i="27"/>
  <c r="C40" i="27"/>
  <c r="B40" i="27"/>
  <c r="G39" i="27"/>
  <c r="I35" i="26"/>
  <c r="G35" i="26"/>
  <c r="K35" i="26" s="1"/>
  <c r="D35" i="26"/>
  <c r="F35" i="26" s="1"/>
  <c r="C36" i="26"/>
  <c r="B36" i="26"/>
  <c r="E36" i="26" s="1"/>
  <c r="D39" i="25"/>
  <c r="F39" i="25"/>
  <c r="B40" i="25"/>
  <c r="C40" i="25"/>
  <c r="G39" i="25"/>
  <c r="C37" i="24"/>
  <c r="B37" i="24"/>
  <c r="E37" i="24"/>
  <c r="I36" i="24"/>
  <c r="G36" i="24"/>
  <c r="K36" i="24" s="1"/>
  <c r="D36" i="24"/>
  <c r="F36" i="24" s="1"/>
  <c r="D37" i="23"/>
  <c r="G37" i="23" s="1"/>
  <c r="F37" i="23"/>
  <c r="B38" i="23"/>
  <c r="C38" i="23"/>
  <c r="B36" i="22"/>
  <c r="E36" i="22"/>
  <c r="C36" i="22"/>
  <c r="I35" i="22"/>
  <c r="G35" i="22"/>
  <c r="K35" i="22" s="1"/>
  <c r="D35" i="22"/>
  <c r="F35" i="22" s="1"/>
  <c r="B40" i="21"/>
  <c r="C40" i="21"/>
  <c r="D39" i="21"/>
  <c r="G39" i="21" s="1"/>
  <c r="F39" i="21"/>
  <c r="E37" i="20"/>
  <c r="C37" i="20"/>
  <c r="B37" i="20"/>
  <c r="D36" i="20"/>
  <c r="F36" i="20" s="1"/>
  <c r="I36" i="20"/>
  <c r="G36" i="20"/>
  <c r="K36" i="20" s="1"/>
  <c r="D37" i="19"/>
  <c r="F37" i="19"/>
  <c r="B38" i="19"/>
  <c r="C38" i="19"/>
  <c r="G37" i="19"/>
  <c r="F36" i="18"/>
  <c r="C37" i="18"/>
  <c r="E37" i="18"/>
  <c r="B37" i="18"/>
  <c r="I35" i="17"/>
  <c r="D37" i="17"/>
  <c r="F37" i="17"/>
  <c r="E37" i="17"/>
  <c r="G37" i="17"/>
  <c r="B38" i="17"/>
  <c r="C38" i="17"/>
  <c r="H36" i="17"/>
  <c r="I36" i="17" s="1"/>
  <c r="C42" i="15"/>
  <c r="B42" i="15"/>
  <c r="D41" i="15"/>
  <c r="F41" i="15" s="1"/>
  <c r="D41" i="13"/>
  <c r="C42" i="13"/>
  <c r="B42" i="13"/>
  <c r="F41" i="13"/>
  <c r="G41" i="13"/>
  <c r="F40" i="13"/>
  <c r="C42" i="11"/>
  <c r="B42" i="11"/>
  <c r="D41" i="11"/>
  <c r="F41" i="11" s="1"/>
  <c r="G41" i="11"/>
  <c r="D41" i="9"/>
  <c r="G41" i="9" s="1"/>
  <c r="C42" i="9"/>
  <c r="B42" i="9"/>
  <c r="F41" i="9"/>
  <c r="E41" i="9"/>
  <c r="F40" i="9"/>
  <c r="H40" i="9" s="1"/>
  <c r="B7" i="9"/>
  <c r="I39" i="8"/>
  <c r="B7" i="8"/>
  <c r="G40" i="8"/>
  <c r="H40" i="8" s="1"/>
  <c r="C42" i="8"/>
  <c r="B42" i="8"/>
  <c r="F41" i="8"/>
  <c r="E41" i="8"/>
  <c r="D41" i="8"/>
  <c r="G41" i="8" s="1"/>
  <c r="I39" i="7"/>
  <c r="B7" i="7"/>
  <c r="C42" i="7"/>
  <c r="B42" i="7"/>
  <c r="E41" i="7"/>
  <c r="D41" i="7"/>
  <c r="F41" i="7" s="1"/>
  <c r="G41" i="7"/>
  <c r="H40" i="7"/>
  <c r="I39" i="2"/>
  <c r="B7" i="2"/>
  <c r="C42" i="2"/>
  <c r="F40" i="2"/>
  <c r="H40" i="2" s="1"/>
  <c r="E41" i="2"/>
  <c r="F41" i="2"/>
  <c r="B42" i="2"/>
  <c r="D41" i="2"/>
  <c r="G41" i="2" s="1"/>
  <c r="M31" i="14"/>
  <c r="P30" i="14"/>
  <c r="L31" i="14"/>
  <c r="N31" i="14" s="1"/>
  <c r="G38" i="14"/>
  <c r="B39" i="14"/>
  <c r="D39" i="14" s="1"/>
  <c r="C39" i="14"/>
  <c r="B41" i="12"/>
  <c r="M31" i="12"/>
  <c r="P30" i="12"/>
  <c r="L31" i="12"/>
  <c r="N31" i="12" s="1"/>
  <c r="Q30" i="12"/>
  <c r="G39" i="12"/>
  <c r="D40" i="12"/>
  <c r="G38" i="10"/>
  <c r="G39" i="10"/>
  <c r="C40" i="10"/>
  <c r="B40" i="10"/>
  <c r="I37" i="18" l="1"/>
  <c r="G37" i="18"/>
  <c r="K37" i="18" s="1"/>
  <c r="C7" i="7"/>
  <c r="J7" i="26"/>
  <c r="M7" i="28"/>
  <c r="J30" i="28" s="1"/>
  <c r="J7" i="28"/>
  <c r="M7" i="26"/>
  <c r="J30" i="26" s="1"/>
  <c r="C7" i="9"/>
  <c r="J7" i="22"/>
  <c r="M7" i="24"/>
  <c r="J30" i="24" s="1"/>
  <c r="C7" i="8"/>
  <c r="M7" i="22"/>
  <c r="J30" i="22" s="1"/>
  <c r="J7" i="24"/>
  <c r="D39" i="29"/>
  <c r="F39" i="29"/>
  <c r="B40" i="29"/>
  <c r="C40" i="29"/>
  <c r="G39" i="29"/>
  <c r="I37" i="28"/>
  <c r="G37" i="28"/>
  <c r="K37" i="28" s="1"/>
  <c r="D37" i="28"/>
  <c r="F37" i="28" s="1"/>
  <c r="B38" i="28"/>
  <c r="C38" i="28"/>
  <c r="E38" i="28"/>
  <c r="D40" i="27"/>
  <c r="F40" i="27"/>
  <c r="B41" i="27"/>
  <c r="G40" i="27"/>
  <c r="E37" i="26"/>
  <c r="C37" i="26"/>
  <c r="B37" i="26"/>
  <c r="D36" i="26"/>
  <c r="F36" i="26" s="1"/>
  <c r="I36" i="26"/>
  <c r="G36" i="26"/>
  <c r="K36" i="26" s="1"/>
  <c r="D40" i="25"/>
  <c r="F40" i="25"/>
  <c r="B41" i="25"/>
  <c r="C41" i="25" s="1"/>
  <c r="G40" i="25"/>
  <c r="C38" i="24"/>
  <c r="B38" i="24"/>
  <c r="I37" i="24"/>
  <c r="G37" i="24"/>
  <c r="K37" i="24" s="1"/>
  <c r="D37" i="24"/>
  <c r="F37" i="24" s="1"/>
  <c r="D38" i="23"/>
  <c r="F38" i="23"/>
  <c r="C39" i="23"/>
  <c r="B39" i="23"/>
  <c r="G38" i="23"/>
  <c r="D36" i="22"/>
  <c r="F36" i="22" s="1"/>
  <c r="E37" i="22"/>
  <c r="C37" i="22"/>
  <c r="B37" i="22"/>
  <c r="I36" i="22"/>
  <c r="G36" i="22"/>
  <c r="K36" i="22" s="1"/>
  <c r="B41" i="21"/>
  <c r="D40" i="21"/>
  <c r="G40" i="21" s="1"/>
  <c r="F40" i="21"/>
  <c r="G37" i="20"/>
  <c r="K37" i="20" s="1"/>
  <c r="I37" i="20"/>
  <c r="D37" i="20"/>
  <c r="F37" i="20" s="1"/>
  <c r="C38" i="20"/>
  <c r="B38" i="20"/>
  <c r="E38" i="20" s="1"/>
  <c r="C39" i="19"/>
  <c r="B39" i="19"/>
  <c r="D38" i="19"/>
  <c r="G38" i="19" s="1"/>
  <c r="F38" i="19"/>
  <c r="D37" i="18"/>
  <c r="F37" i="18" s="1"/>
  <c r="B38" i="18"/>
  <c r="C38" i="18"/>
  <c r="E38" i="18"/>
  <c r="D38" i="17"/>
  <c r="F38" i="17"/>
  <c r="E38" i="17"/>
  <c r="G38" i="17"/>
  <c r="B39" i="17"/>
  <c r="C39" i="17"/>
  <c r="H37" i="17"/>
  <c r="I37" i="17" s="1"/>
  <c r="G41" i="15"/>
  <c r="F42" i="15"/>
  <c r="D42" i="15"/>
  <c r="G42" i="15" s="1"/>
  <c r="B43" i="15"/>
  <c r="C43" i="15"/>
  <c r="C43" i="13"/>
  <c r="F42" i="13"/>
  <c r="D42" i="13"/>
  <c r="G42" i="13" s="1"/>
  <c r="B43" i="13"/>
  <c r="C43" i="11"/>
  <c r="D42" i="11"/>
  <c r="F42" i="11" s="1"/>
  <c r="B43" i="11"/>
  <c r="I40" i="9"/>
  <c r="H41" i="9"/>
  <c r="I41" i="9" s="1"/>
  <c r="E42" i="9"/>
  <c r="D42" i="9"/>
  <c r="F42" i="9" s="1"/>
  <c r="C43" i="9"/>
  <c r="B43" i="9"/>
  <c r="G42" i="9"/>
  <c r="I40" i="8"/>
  <c r="H41" i="8"/>
  <c r="I41" i="8" s="1"/>
  <c r="F42" i="8"/>
  <c r="E42" i="8"/>
  <c r="D42" i="8"/>
  <c r="G42" i="8" s="1"/>
  <c r="B43" i="8"/>
  <c r="C43" i="8"/>
  <c r="H41" i="7"/>
  <c r="I41" i="7" s="1"/>
  <c r="B43" i="7"/>
  <c r="F42" i="7"/>
  <c r="E42" i="7"/>
  <c r="D42" i="7"/>
  <c r="C43" i="7"/>
  <c r="I40" i="7"/>
  <c r="G42" i="7"/>
  <c r="H41" i="2"/>
  <c r="I41" i="2" s="1"/>
  <c r="C43" i="2"/>
  <c r="I40" i="2"/>
  <c r="E42" i="2"/>
  <c r="F42" i="2"/>
  <c r="D42" i="2"/>
  <c r="G42" i="2" s="1"/>
  <c r="B43" i="2"/>
  <c r="G39" i="14"/>
  <c r="O31" i="14"/>
  <c r="B40" i="14"/>
  <c r="C40" i="14"/>
  <c r="P31" i="14"/>
  <c r="L32" i="14"/>
  <c r="G40" i="12"/>
  <c r="O31" i="12"/>
  <c r="P31" i="12" s="1"/>
  <c r="C41" i="12"/>
  <c r="D40" i="10"/>
  <c r="B41" i="10"/>
  <c r="G38" i="18" l="1"/>
  <c r="K38" i="18" s="1"/>
  <c r="B41" i="29"/>
  <c r="D40" i="29"/>
  <c r="G40" i="29" s="1"/>
  <c r="F40" i="29"/>
  <c r="B39" i="28"/>
  <c r="E39" i="28"/>
  <c r="C39" i="28"/>
  <c r="D38" i="28"/>
  <c r="F38" i="28" s="1"/>
  <c r="I38" i="28"/>
  <c r="G38" i="28"/>
  <c r="K38" i="28" s="1"/>
  <c r="C41" i="27"/>
  <c r="I37" i="26"/>
  <c r="G37" i="26"/>
  <c r="K37" i="26" s="1"/>
  <c r="D37" i="26"/>
  <c r="F37" i="26" s="1"/>
  <c r="C38" i="26"/>
  <c r="B38" i="26"/>
  <c r="E38" i="26" s="1"/>
  <c r="C42" i="25"/>
  <c r="B42" i="25"/>
  <c r="D41" i="25"/>
  <c r="G41" i="25" s="1"/>
  <c r="F41" i="25"/>
  <c r="I38" i="24"/>
  <c r="D38" i="24"/>
  <c r="E38" i="24"/>
  <c r="B40" i="23"/>
  <c r="C40" i="23"/>
  <c r="D39" i="23"/>
  <c r="G39" i="23" s="1"/>
  <c r="F39" i="23"/>
  <c r="C38" i="22"/>
  <c r="B38" i="22"/>
  <c r="I37" i="22"/>
  <c r="G37" i="22"/>
  <c r="K37" i="22" s="1"/>
  <c r="D37" i="22"/>
  <c r="F37" i="22" s="1"/>
  <c r="C41" i="21"/>
  <c r="D41" i="21" s="1"/>
  <c r="F41" i="21" s="1"/>
  <c r="C39" i="20"/>
  <c r="B39" i="20"/>
  <c r="E39" i="20"/>
  <c r="D38" i="20"/>
  <c r="F38" i="20" s="1"/>
  <c r="G38" i="20"/>
  <c r="K38" i="20" s="1"/>
  <c r="I38" i="20"/>
  <c r="D39" i="19"/>
  <c r="F39" i="19"/>
  <c r="B40" i="19"/>
  <c r="C40" i="19"/>
  <c r="G39" i="19"/>
  <c r="E39" i="18"/>
  <c r="C39" i="18"/>
  <c r="B39" i="18"/>
  <c r="G39" i="18" s="1"/>
  <c r="K39" i="18" s="1"/>
  <c r="D38" i="18"/>
  <c r="F38" i="18" s="1"/>
  <c r="I38" i="18"/>
  <c r="E39" i="17"/>
  <c r="C40" i="17"/>
  <c r="B40" i="17"/>
  <c r="H38" i="17"/>
  <c r="I38" i="17" s="1"/>
  <c r="D39" i="17"/>
  <c r="G39" i="17" s="1"/>
  <c r="F39" i="17"/>
  <c r="C44" i="15"/>
  <c r="B44" i="15"/>
  <c r="D43" i="15"/>
  <c r="F43" i="15" s="1"/>
  <c r="G43" i="15"/>
  <c r="C44" i="13"/>
  <c r="B44" i="13"/>
  <c r="D43" i="13"/>
  <c r="G43" i="13" s="1"/>
  <c r="F43" i="13"/>
  <c r="G42" i="11"/>
  <c r="C44" i="11"/>
  <c r="B44" i="11"/>
  <c r="F43" i="11"/>
  <c r="D43" i="11"/>
  <c r="G43" i="11" s="1"/>
  <c r="H42" i="9"/>
  <c r="C44" i="9"/>
  <c r="B44" i="9"/>
  <c r="D43" i="9"/>
  <c r="G43" i="9" s="1"/>
  <c r="E43" i="9"/>
  <c r="C44" i="8"/>
  <c r="B44" i="8"/>
  <c r="E43" i="8"/>
  <c r="D43" i="8"/>
  <c r="F43" i="8" s="1"/>
  <c r="G43" i="8"/>
  <c r="H42" i="8"/>
  <c r="I42" i="8" s="1"/>
  <c r="C44" i="7"/>
  <c r="B44" i="7"/>
  <c r="F43" i="7"/>
  <c r="E43" i="7"/>
  <c r="D43" i="7"/>
  <c r="G43" i="7" s="1"/>
  <c r="H42" i="7"/>
  <c r="H42" i="2"/>
  <c r="C44" i="2"/>
  <c r="E43" i="2"/>
  <c r="D43" i="2"/>
  <c r="G43" i="2" s="1"/>
  <c r="B44" i="2"/>
  <c r="C41" i="14"/>
  <c r="B41" i="14"/>
  <c r="D40" i="14"/>
  <c r="O32" i="14"/>
  <c r="M32" i="14"/>
  <c r="Q31" i="14"/>
  <c r="C42" i="12"/>
  <c r="B42" i="12"/>
  <c r="D42" i="12" s="1"/>
  <c r="O32" i="12"/>
  <c r="M32" i="12"/>
  <c r="L32" i="12"/>
  <c r="N32" i="12" s="1"/>
  <c r="Q32" i="12" s="1"/>
  <c r="Q31" i="12"/>
  <c r="D41" i="12"/>
  <c r="G40" i="10"/>
  <c r="C41" i="10"/>
  <c r="C41" i="29" l="1"/>
  <c r="D39" i="28"/>
  <c r="F39" i="28" s="1"/>
  <c r="C40" i="28"/>
  <c r="B40" i="28"/>
  <c r="E40" i="28" s="1"/>
  <c r="I39" i="28"/>
  <c r="G39" i="28"/>
  <c r="K39" i="28" s="1"/>
  <c r="C42" i="27"/>
  <c r="B42" i="27"/>
  <c r="D41" i="27"/>
  <c r="F41" i="27" s="1"/>
  <c r="C39" i="26"/>
  <c r="B39" i="26"/>
  <c r="E39" i="26"/>
  <c r="D38" i="26"/>
  <c r="F38" i="26" s="1"/>
  <c r="I38" i="26"/>
  <c r="G38" i="26"/>
  <c r="K38" i="26" s="1"/>
  <c r="D42" i="25"/>
  <c r="F42" i="25" s="1"/>
  <c r="C43" i="25"/>
  <c r="B43" i="25"/>
  <c r="F38" i="24"/>
  <c r="E39" i="24"/>
  <c r="C39" i="24"/>
  <c r="B39" i="24"/>
  <c r="G38" i="24"/>
  <c r="K38" i="24" s="1"/>
  <c r="B41" i="23"/>
  <c r="D40" i="23"/>
  <c r="G40" i="23" s="1"/>
  <c r="F40" i="23"/>
  <c r="I38" i="22"/>
  <c r="D38" i="22"/>
  <c r="E38" i="22"/>
  <c r="G38" i="22" s="1"/>
  <c r="K38" i="22" s="1"/>
  <c r="C42" i="21"/>
  <c r="B42" i="21"/>
  <c r="G41" i="21"/>
  <c r="C40" i="20"/>
  <c r="B40" i="20"/>
  <c r="I39" i="20"/>
  <c r="G39" i="20"/>
  <c r="K39" i="20" s="1"/>
  <c r="D39" i="20"/>
  <c r="F39" i="20" s="1"/>
  <c r="B41" i="19"/>
  <c r="D40" i="19"/>
  <c r="G40" i="19" s="1"/>
  <c r="F40" i="19"/>
  <c r="D39" i="18"/>
  <c r="F39" i="18" s="1"/>
  <c r="B40" i="18"/>
  <c r="C40" i="18"/>
  <c r="E40" i="18"/>
  <c r="I39" i="18"/>
  <c r="D40" i="17"/>
  <c r="G40" i="17" s="1"/>
  <c r="F40" i="17"/>
  <c r="E40" i="17"/>
  <c r="B41" i="17"/>
  <c r="C41" i="17"/>
  <c r="H39" i="17"/>
  <c r="F44" i="15"/>
  <c r="B45" i="15"/>
  <c r="D44" i="15"/>
  <c r="C45" i="15"/>
  <c r="G44" i="15"/>
  <c r="D44" i="13"/>
  <c r="F44" i="13" s="1"/>
  <c r="C45" i="13"/>
  <c r="B45" i="13"/>
  <c r="C45" i="11"/>
  <c r="F44" i="11"/>
  <c r="D44" i="11"/>
  <c r="B45" i="11"/>
  <c r="G44" i="11"/>
  <c r="F43" i="9"/>
  <c r="H43" i="9" s="1"/>
  <c r="B45" i="9"/>
  <c r="E44" i="9"/>
  <c r="C45" i="9"/>
  <c r="D44" i="9"/>
  <c r="G44" i="9" s="1"/>
  <c r="I42" i="9"/>
  <c r="H43" i="8"/>
  <c r="E44" i="8"/>
  <c r="D44" i="8"/>
  <c r="F44" i="8" s="1"/>
  <c r="C45" i="8"/>
  <c r="B45" i="8"/>
  <c r="I42" i="7"/>
  <c r="H43" i="7"/>
  <c r="I43" i="7" s="1"/>
  <c r="E44" i="7"/>
  <c r="B45" i="7"/>
  <c r="D44" i="7"/>
  <c r="F44" i="7" s="1"/>
  <c r="C45" i="7"/>
  <c r="F43" i="2"/>
  <c r="H43" i="2" s="1"/>
  <c r="I43" i="2" s="1"/>
  <c r="E44" i="2"/>
  <c r="C45" i="2"/>
  <c r="I42" i="2"/>
  <c r="D44" i="2"/>
  <c r="G44" i="2" s="1"/>
  <c r="B45" i="2"/>
  <c r="M33" i="14"/>
  <c r="P32" i="14"/>
  <c r="L33" i="14"/>
  <c r="N33" i="14" s="1"/>
  <c r="C42" i="14"/>
  <c r="B42" i="14"/>
  <c r="G40" i="14"/>
  <c r="D41" i="14"/>
  <c r="N32" i="14"/>
  <c r="Q32" i="14" s="1"/>
  <c r="G41" i="12"/>
  <c r="M33" i="12"/>
  <c r="P32" i="12"/>
  <c r="L33" i="12"/>
  <c r="N33" i="12" s="1"/>
  <c r="O33" i="12" s="1"/>
  <c r="G42" i="12"/>
  <c r="B43" i="12"/>
  <c r="D43" i="12" s="1"/>
  <c r="C43" i="12"/>
  <c r="C42" i="10"/>
  <c r="B42" i="10"/>
  <c r="D42" i="10" s="1"/>
  <c r="D41" i="10"/>
  <c r="G40" i="18" l="1"/>
  <c r="K40" i="18" s="1"/>
  <c r="G42" i="25"/>
  <c r="B42" i="29"/>
  <c r="C42" i="29"/>
  <c r="F41" i="29"/>
  <c r="D41" i="29"/>
  <c r="G41" i="29" s="1"/>
  <c r="C41" i="28"/>
  <c r="B41" i="28"/>
  <c r="E41" i="28"/>
  <c r="D40" i="28"/>
  <c r="F40" i="28" s="1"/>
  <c r="I40" i="28"/>
  <c r="G40" i="28"/>
  <c r="K40" i="28" s="1"/>
  <c r="C43" i="27"/>
  <c r="B43" i="27"/>
  <c r="G41" i="27"/>
  <c r="D42" i="27"/>
  <c r="G42" i="27" s="1"/>
  <c r="F42" i="27"/>
  <c r="C40" i="26"/>
  <c r="B40" i="26"/>
  <c r="I39" i="26"/>
  <c r="G39" i="26"/>
  <c r="K39" i="26" s="1"/>
  <c r="D39" i="26"/>
  <c r="F39" i="26" s="1"/>
  <c r="D43" i="25"/>
  <c r="F43" i="25"/>
  <c r="C44" i="25"/>
  <c r="B44" i="25"/>
  <c r="G43" i="25"/>
  <c r="I39" i="24"/>
  <c r="G39" i="24"/>
  <c r="K39" i="24" s="1"/>
  <c r="D39" i="24"/>
  <c r="F39" i="24" s="1"/>
  <c r="C40" i="24"/>
  <c r="B40" i="24"/>
  <c r="C41" i="23"/>
  <c r="F38" i="22"/>
  <c r="E39" i="22"/>
  <c r="C39" i="22"/>
  <c r="B39" i="22"/>
  <c r="D42" i="21"/>
  <c r="F42" i="21"/>
  <c r="C43" i="21"/>
  <c r="B43" i="21"/>
  <c r="G42" i="21"/>
  <c r="I40" i="20"/>
  <c r="D40" i="20"/>
  <c r="E40" i="20"/>
  <c r="G40" i="20" s="1"/>
  <c r="K40" i="20" s="1"/>
  <c r="C41" i="19"/>
  <c r="D41" i="19" s="1"/>
  <c r="F41" i="19" s="1"/>
  <c r="B41" i="18"/>
  <c r="G41" i="18" s="1"/>
  <c r="K41" i="18" s="1"/>
  <c r="E41" i="18"/>
  <c r="C41" i="18"/>
  <c r="D40" i="18"/>
  <c r="F40" i="18" s="1"/>
  <c r="I40" i="18"/>
  <c r="E41" i="17"/>
  <c r="B42" i="17"/>
  <c r="C42" i="17"/>
  <c r="H40" i="17"/>
  <c r="I40" i="17" s="1"/>
  <c r="I39" i="17"/>
  <c r="B11" i="17"/>
  <c r="D41" i="17"/>
  <c r="G41" i="17" s="1"/>
  <c r="F41" i="17"/>
  <c r="C46" i="15"/>
  <c r="B46" i="15"/>
  <c r="D45" i="15"/>
  <c r="G45" i="15" s="1"/>
  <c r="G44" i="13"/>
  <c r="D45" i="13"/>
  <c r="G45" i="13" s="1"/>
  <c r="C46" i="13"/>
  <c r="B46" i="13"/>
  <c r="F45" i="13"/>
  <c r="C46" i="11"/>
  <c r="B46" i="11"/>
  <c r="D45" i="11"/>
  <c r="G45" i="11" s="1"/>
  <c r="I43" i="9"/>
  <c r="F44" i="9"/>
  <c r="H44" i="9" s="1"/>
  <c r="I44" i="9" s="1"/>
  <c r="D45" i="9"/>
  <c r="C46" i="9"/>
  <c r="B46" i="9"/>
  <c r="F45" i="9"/>
  <c r="E45" i="9"/>
  <c r="G45" i="9"/>
  <c r="C46" i="8"/>
  <c r="B46" i="8"/>
  <c r="E45" i="8"/>
  <c r="D45" i="8"/>
  <c r="F45" i="8" s="1"/>
  <c r="G44" i="8"/>
  <c r="H44" i="8" s="1"/>
  <c r="G45" i="8"/>
  <c r="I43" i="8"/>
  <c r="C46" i="7"/>
  <c r="B46" i="7"/>
  <c r="E45" i="7"/>
  <c r="D45" i="7"/>
  <c r="F45" i="7" s="1"/>
  <c r="G45" i="7"/>
  <c r="G44" i="7"/>
  <c r="H44" i="7" s="1"/>
  <c r="I44" i="7" s="1"/>
  <c r="F44" i="2"/>
  <c r="H44" i="2" s="1"/>
  <c r="C46" i="2"/>
  <c r="E45" i="2"/>
  <c r="F45" i="2"/>
  <c r="D45" i="2"/>
  <c r="G45" i="2" s="1"/>
  <c r="B46" i="2"/>
  <c r="G41" i="14"/>
  <c r="C43" i="14"/>
  <c r="B43" i="14"/>
  <c r="D43" i="14" s="1"/>
  <c r="O33" i="14"/>
  <c r="Q33" i="14" s="1"/>
  <c r="D42" i="14"/>
  <c r="P33" i="14"/>
  <c r="L34" i="14"/>
  <c r="O34" i="12"/>
  <c r="M34" i="12"/>
  <c r="G43" i="12"/>
  <c r="C44" i="12"/>
  <c r="B44" i="12"/>
  <c r="D44" i="12" s="1"/>
  <c r="Q33" i="12"/>
  <c r="P33" i="12"/>
  <c r="L34" i="12"/>
  <c r="N34" i="12" s="1"/>
  <c r="Q34" i="12" s="1"/>
  <c r="G41" i="10"/>
  <c r="G42" i="10"/>
  <c r="B43" i="10"/>
  <c r="C43" i="10"/>
  <c r="C11" i="17" l="1"/>
  <c r="L11" i="20"/>
  <c r="H26" i="20" s="1"/>
  <c r="L11" i="18"/>
  <c r="H26" i="18" s="1"/>
  <c r="C43" i="29"/>
  <c r="B43" i="29"/>
  <c r="D42" i="29"/>
  <c r="G42" i="29" s="1"/>
  <c r="F42" i="29"/>
  <c r="B42" i="28"/>
  <c r="E42" i="28"/>
  <c r="C42" i="28"/>
  <c r="I41" i="28"/>
  <c r="G41" i="28"/>
  <c r="K41" i="28" s="1"/>
  <c r="D41" i="28"/>
  <c r="F41" i="28" s="1"/>
  <c r="D43" i="27"/>
  <c r="G43" i="27" s="1"/>
  <c r="F43" i="27"/>
  <c r="C44" i="27"/>
  <c r="B44" i="27"/>
  <c r="I40" i="26"/>
  <c r="D40" i="26"/>
  <c r="E40" i="26"/>
  <c r="G40" i="26" s="1"/>
  <c r="K40" i="26" s="1"/>
  <c r="C45" i="25"/>
  <c r="B45" i="25"/>
  <c r="D44" i="25"/>
  <c r="G44" i="25" s="1"/>
  <c r="F44" i="25"/>
  <c r="D40" i="24"/>
  <c r="I40" i="24"/>
  <c r="E40" i="24"/>
  <c r="B42" i="23"/>
  <c r="C42" i="23"/>
  <c r="F41" i="23"/>
  <c r="D41" i="23"/>
  <c r="G41" i="23" s="1"/>
  <c r="D39" i="22"/>
  <c r="F39" i="22" s="1"/>
  <c r="B40" i="22"/>
  <c r="E40" i="22"/>
  <c r="C40" i="22"/>
  <c r="I39" i="22"/>
  <c r="G39" i="22"/>
  <c r="K39" i="22" s="1"/>
  <c r="D43" i="21"/>
  <c r="F43" i="21"/>
  <c r="C44" i="21"/>
  <c r="B44" i="21"/>
  <c r="G43" i="21"/>
  <c r="F40" i="20"/>
  <c r="E41" i="20"/>
  <c r="C41" i="20"/>
  <c r="B41" i="20"/>
  <c r="B42" i="19"/>
  <c r="C42" i="19"/>
  <c r="G41" i="19"/>
  <c r="B42" i="18"/>
  <c r="C42" i="18"/>
  <c r="I41" i="18"/>
  <c r="D41" i="18"/>
  <c r="F41" i="18" s="1"/>
  <c r="H41" i="17"/>
  <c r="D42" i="17"/>
  <c r="F42" i="17"/>
  <c r="E42" i="17"/>
  <c r="G42" i="17"/>
  <c r="C43" i="17"/>
  <c r="B43" i="17"/>
  <c r="H45" i="9"/>
  <c r="I45" i="9" s="1"/>
  <c r="F46" i="15"/>
  <c r="D46" i="15"/>
  <c r="G46" i="15" s="1"/>
  <c r="B47" i="15"/>
  <c r="C47" i="15"/>
  <c r="F45" i="15"/>
  <c r="C47" i="13"/>
  <c r="B47" i="13"/>
  <c r="D46" i="13"/>
  <c r="G46" i="13" s="1"/>
  <c r="B47" i="11"/>
  <c r="D46" i="11"/>
  <c r="G46" i="11" s="1"/>
  <c r="C47" i="11"/>
  <c r="F45" i="11"/>
  <c r="B47" i="9"/>
  <c r="E46" i="9"/>
  <c r="D46" i="9"/>
  <c r="F46" i="9" s="1"/>
  <c r="C47" i="9"/>
  <c r="G46" i="9"/>
  <c r="I44" i="8"/>
  <c r="H45" i="8"/>
  <c r="I45" i="8" s="1"/>
  <c r="E46" i="8"/>
  <c r="B47" i="8"/>
  <c r="D46" i="8"/>
  <c r="F46" i="8" s="1"/>
  <c r="C47" i="8"/>
  <c r="H45" i="7"/>
  <c r="I45" i="7" s="1"/>
  <c r="E46" i="7"/>
  <c r="D46" i="7"/>
  <c r="G46" i="7" s="1"/>
  <c r="B47" i="7"/>
  <c r="C47" i="7"/>
  <c r="H45" i="2"/>
  <c r="I45" i="2" s="1"/>
  <c r="I44" i="2"/>
  <c r="E46" i="2"/>
  <c r="F46" i="2"/>
  <c r="C47" i="2"/>
  <c r="B47" i="2"/>
  <c r="D46" i="2"/>
  <c r="G46" i="2" s="1"/>
  <c r="G42" i="14"/>
  <c r="O34" i="14"/>
  <c r="M34" i="14"/>
  <c r="N34" i="14" s="1"/>
  <c r="Q34" i="14" s="1"/>
  <c r="G43" i="14"/>
  <c r="C44" i="14"/>
  <c r="B44" i="14"/>
  <c r="D44" i="14" s="1"/>
  <c r="G44" i="12"/>
  <c r="C45" i="12"/>
  <c r="B45" i="12"/>
  <c r="D45" i="12" s="1"/>
  <c r="P34" i="12"/>
  <c r="L35" i="12"/>
  <c r="O35" i="12"/>
  <c r="M35" i="12"/>
  <c r="C44" i="10"/>
  <c r="B44" i="10"/>
  <c r="D44" i="10" s="1"/>
  <c r="D43" i="10"/>
  <c r="D43" i="29" l="1"/>
  <c r="F43" i="29"/>
  <c r="B44" i="29"/>
  <c r="C44" i="29"/>
  <c r="G43" i="29"/>
  <c r="D42" i="28"/>
  <c r="F42" i="28" s="1"/>
  <c r="B43" i="28"/>
  <c r="E43" i="28"/>
  <c r="C43" i="28"/>
  <c r="I42" i="28"/>
  <c r="G42" i="28"/>
  <c r="K42" i="28" s="1"/>
  <c r="D44" i="27"/>
  <c r="F44" i="27"/>
  <c r="C45" i="27"/>
  <c r="B45" i="27"/>
  <c r="G44" i="27"/>
  <c r="F40" i="26"/>
  <c r="E41" i="26"/>
  <c r="C41" i="26"/>
  <c r="B41" i="26"/>
  <c r="D45" i="25"/>
  <c r="F45" i="25"/>
  <c r="C46" i="25"/>
  <c r="B46" i="25"/>
  <c r="G45" i="25"/>
  <c r="F40" i="24"/>
  <c r="C41" i="24"/>
  <c r="B41" i="24"/>
  <c r="E41" i="24"/>
  <c r="G40" i="24"/>
  <c r="K40" i="24" s="1"/>
  <c r="C43" i="23"/>
  <c r="B43" i="23"/>
  <c r="D42" i="23"/>
  <c r="G42" i="23" s="1"/>
  <c r="F42" i="23"/>
  <c r="E41" i="22"/>
  <c r="C41" i="22"/>
  <c r="B41" i="22"/>
  <c r="I40" i="22"/>
  <c r="G40" i="22"/>
  <c r="K40" i="22" s="1"/>
  <c r="D40" i="22"/>
  <c r="F40" i="22" s="1"/>
  <c r="D44" i="21"/>
  <c r="F44" i="21"/>
  <c r="C45" i="21"/>
  <c r="B45" i="21"/>
  <c r="G44" i="21"/>
  <c r="D41" i="20"/>
  <c r="F41" i="20" s="1"/>
  <c r="I41" i="20"/>
  <c r="G41" i="20"/>
  <c r="K41" i="20" s="1"/>
  <c r="C42" i="20"/>
  <c r="B42" i="20"/>
  <c r="E42" i="20" s="1"/>
  <c r="C43" i="19"/>
  <c r="B43" i="19"/>
  <c r="D42" i="19"/>
  <c r="G42" i="19" s="1"/>
  <c r="F42" i="19"/>
  <c r="H42" i="18"/>
  <c r="D42" i="18"/>
  <c r="E42" i="18"/>
  <c r="G42" i="18" s="1"/>
  <c r="K42" i="18" s="1"/>
  <c r="I42" i="18"/>
  <c r="D43" i="17"/>
  <c r="F43" i="17"/>
  <c r="E43" i="17"/>
  <c r="G43" i="17"/>
  <c r="C44" i="17"/>
  <c r="B44" i="17"/>
  <c r="H42" i="17"/>
  <c r="I42" i="17" s="1"/>
  <c r="I41" i="17"/>
  <c r="C48" i="15"/>
  <c r="B48" i="15"/>
  <c r="F47" i="15"/>
  <c r="D47" i="15"/>
  <c r="G47" i="15"/>
  <c r="C48" i="13"/>
  <c r="D47" i="13"/>
  <c r="G47" i="13" s="1"/>
  <c r="B48" i="13"/>
  <c r="F47" i="13"/>
  <c r="F46" i="13"/>
  <c r="C48" i="11"/>
  <c r="B48" i="11"/>
  <c r="D47" i="11"/>
  <c r="F47" i="11" s="1"/>
  <c r="F46" i="11"/>
  <c r="D47" i="9"/>
  <c r="C48" i="9"/>
  <c r="B48" i="9"/>
  <c r="F47" i="9"/>
  <c r="E47" i="9"/>
  <c r="H46" i="9"/>
  <c r="G47" i="9"/>
  <c r="C48" i="8"/>
  <c r="B48" i="8"/>
  <c r="F47" i="8"/>
  <c r="E47" i="8"/>
  <c r="D47" i="8"/>
  <c r="G47" i="8"/>
  <c r="G46" i="8"/>
  <c r="H46" i="8" s="1"/>
  <c r="I46" i="8" s="1"/>
  <c r="C48" i="7"/>
  <c r="B48" i="7"/>
  <c r="F47" i="7"/>
  <c r="E47" i="7"/>
  <c r="D47" i="7"/>
  <c r="F46" i="7"/>
  <c r="H46" i="7" s="1"/>
  <c r="I46" i="7" s="1"/>
  <c r="G47" i="7"/>
  <c r="H46" i="2"/>
  <c r="C48" i="2"/>
  <c r="E47" i="2"/>
  <c r="F47" i="2"/>
  <c r="D47" i="2"/>
  <c r="G47" i="2" s="1"/>
  <c r="B48" i="2"/>
  <c r="G44" i="14"/>
  <c r="C45" i="14"/>
  <c r="B45" i="14"/>
  <c r="O35" i="14"/>
  <c r="M35" i="14"/>
  <c r="L35" i="14"/>
  <c r="P34" i="14"/>
  <c r="N35" i="12"/>
  <c r="Q35" i="12" s="1"/>
  <c r="P35" i="12"/>
  <c r="L36" i="12"/>
  <c r="N36" i="12" s="1"/>
  <c r="M36" i="12"/>
  <c r="G45" i="12"/>
  <c r="C46" i="12"/>
  <c r="B46" i="12"/>
  <c r="D46" i="12" s="1"/>
  <c r="G43" i="10"/>
  <c r="G44" i="10"/>
  <c r="C45" i="10"/>
  <c r="B45" i="10"/>
  <c r="C45" i="29" l="1"/>
  <c r="B45" i="29"/>
  <c r="D44" i="29"/>
  <c r="G44" i="29" s="1"/>
  <c r="F44" i="29"/>
  <c r="C44" i="28"/>
  <c r="B44" i="28"/>
  <c r="E44" i="28"/>
  <c r="I43" i="28"/>
  <c r="G43" i="28"/>
  <c r="K43" i="28" s="1"/>
  <c r="D43" i="28"/>
  <c r="F43" i="28" s="1"/>
  <c r="D45" i="27"/>
  <c r="F45" i="27"/>
  <c r="C46" i="27"/>
  <c r="B46" i="27"/>
  <c r="G45" i="27"/>
  <c r="D41" i="26"/>
  <c r="F41" i="26" s="1"/>
  <c r="B42" i="26"/>
  <c r="E42" i="26"/>
  <c r="C42" i="26"/>
  <c r="I41" i="26"/>
  <c r="G41" i="26"/>
  <c r="K41" i="26" s="1"/>
  <c r="C47" i="25"/>
  <c r="B47" i="25"/>
  <c r="D46" i="25"/>
  <c r="G46" i="25" s="1"/>
  <c r="F46" i="25"/>
  <c r="D41" i="24"/>
  <c r="F41" i="24" s="1"/>
  <c r="B42" i="24"/>
  <c r="C42" i="24"/>
  <c r="I41" i="24"/>
  <c r="G41" i="24"/>
  <c r="K41" i="24" s="1"/>
  <c r="D43" i="23"/>
  <c r="G43" i="23" s="1"/>
  <c r="F43" i="23"/>
  <c r="C44" i="23"/>
  <c r="B44" i="23"/>
  <c r="I41" i="22"/>
  <c r="G41" i="22"/>
  <c r="K41" i="22" s="1"/>
  <c r="D41" i="22"/>
  <c r="F41" i="22" s="1"/>
  <c r="C42" i="22"/>
  <c r="B42" i="22"/>
  <c r="D45" i="21"/>
  <c r="F45" i="21"/>
  <c r="C46" i="21"/>
  <c r="B46" i="21"/>
  <c r="G45" i="21"/>
  <c r="C43" i="20"/>
  <c r="B43" i="20"/>
  <c r="E43" i="20"/>
  <c r="H42" i="20"/>
  <c r="D42" i="20"/>
  <c r="F42" i="20" s="1"/>
  <c r="G42" i="20"/>
  <c r="K42" i="20" s="1"/>
  <c r="I42" i="20"/>
  <c r="D43" i="19"/>
  <c r="F43" i="19"/>
  <c r="B44" i="19"/>
  <c r="C44" i="19"/>
  <c r="G43" i="19"/>
  <c r="B43" i="18"/>
  <c r="C43" i="18"/>
  <c r="E43" i="18"/>
  <c r="F42" i="18"/>
  <c r="H43" i="17"/>
  <c r="D44" i="17"/>
  <c r="G44" i="17" s="1"/>
  <c r="F44" i="17"/>
  <c r="E44" i="17"/>
  <c r="B45" i="17"/>
  <c r="C45" i="17"/>
  <c r="H47" i="2"/>
  <c r="I47" i="2" s="1"/>
  <c r="D48" i="15"/>
  <c r="F48" i="15" s="1"/>
  <c r="B49" i="15"/>
  <c r="C49" i="15"/>
  <c r="G48" i="15"/>
  <c r="B49" i="13"/>
  <c r="D48" i="13"/>
  <c r="F48" i="13" s="1"/>
  <c r="C49" i="13"/>
  <c r="G48" i="13"/>
  <c r="G47" i="11"/>
  <c r="F48" i="11"/>
  <c r="D48" i="11"/>
  <c r="C49" i="11"/>
  <c r="B49" i="11"/>
  <c r="G48" i="11"/>
  <c r="I46" i="9"/>
  <c r="H47" i="9"/>
  <c r="I47" i="9" s="1"/>
  <c r="C49" i="9"/>
  <c r="E48" i="9"/>
  <c r="B49" i="9"/>
  <c r="D48" i="9"/>
  <c r="F48" i="9" s="1"/>
  <c r="G48" i="9"/>
  <c r="H47" i="8"/>
  <c r="I47" i="8" s="1"/>
  <c r="F48" i="8"/>
  <c r="E48" i="8"/>
  <c r="D48" i="8"/>
  <c r="G48" i="8" s="1"/>
  <c r="B49" i="8"/>
  <c r="C49" i="8"/>
  <c r="H47" i="7"/>
  <c r="I47" i="7" s="1"/>
  <c r="F48" i="7"/>
  <c r="E48" i="7"/>
  <c r="D48" i="7"/>
  <c r="G48" i="7" s="1"/>
  <c r="B49" i="7"/>
  <c r="C49" i="7"/>
  <c r="C49" i="2"/>
  <c r="E48" i="2"/>
  <c r="I46" i="2"/>
  <c r="B49" i="2"/>
  <c r="D48" i="2"/>
  <c r="F48" i="2" s="1"/>
  <c r="L36" i="14"/>
  <c r="P35" i="14"/>
  <c r="B46" i="14"/>
  <c r="C46" i="14"/>
  <c r="N35" i="14"/>
  <c r="Q35" i="14" s="1"/>
  <c r="M36" i="14"/>
  <c r="D45" i="14"/>
  <c r="G46" i="12"/>
  <c r="C47" i="12"/>
  <c r="B47" i="12"/>
  <c r="O36" i="12"/>
  <c r="D45" i="10"/>
  <c r="G45" i="10"/>
  <c r="C46" i="10"/>
  <c r="B46" i="10"/>
  <c r="D46" i="10" s="1"/>
  <c r="G43" i="18" l="1"/>
  <c r="K43" i="18" s="1"/>
  <c r="D45" i="29"/>
  <c r="F45" i="29"/>
  <c r="B46" i="29"/>
  <c r="C46" i="29"/>
  <c r="G45" i="29"/>
  <c r="E45" i="28"/>
  <c r="C45" i="28"/>
  <c r="B45" i="28"/>
  <c r="I44" i="28"/>
  <c r="G44" i="28"/>
  <c r="K44" i="28" s="1"/>
  <c r="D44" i="28"/>
  <c r="F44" i="28" s="1"/>
  <c r="D46" i="27"/>
  <c r="F46" i="27"/>
  <c r="C47" i="27"/>
  <c r="B47" i="27"/>
  <c r="G46" i="27"/>
  <c r="E43" i="26"/>
  <c r="C43" i="26"/>
  <c r="B43" i="26"/>
  <c r="G42" i="26"/>
  <c r="K42" i="26" s="1"/>
  <c r="I42" i="26"/>
  <c r="D42" i="26"/>
  <c r="F42" i="26" s="1"/>
  <c r="D47" i="25"/>
  <c r="F47" i="25"/>
  <c r="B48" i="25"/>
  <c r="G47" i="25"/>
  <c r="I42" i="24"/>
  <c r="E42" i="24"/>
  <c r="D42" i="24"/>
  <c r="F42" i="24" s="1"/>
  <c r="C45" i="23"/>
  <c r="B45" i="23"/>
  <c r="D44" i="23"/>
  <c r="G44" i="23" s="1"/>
  <c r="I42" i="22"/>
  <c r="E42" i="22"/>
  <c r="G42" i="22" s="1"/>
  <c r="K42" i="22" s="1"/>
  <c r="D42" i="22"/>
  <c r="F42" i="22" s="1"/>
  <c r="D46" i="21"/>
  <c r="F46" i="21"/>
  <c r="C47" i="21"/>
  <c r="B47" i="21"/>
  <c r="G46" i="21"/>
  <c r="C44" i="20"/>
  <c r="B44" i="20"/>
  <c r="I43" i="20"/>
  <c r="G43" i="20"/>
  <c r="K43" i="20" s="1"/>
  <c r="H43" i="20"/>
  <c r="D43" i="20"/>
  <c r="F43" i="20" s="1"/>
  <c r="D44" i="19"/>
  <c r="F44" i="19" s="1"/>
  <c r="C45" i="19"/>
  <c r="B45" i="19"/>
  <c r="I43" i="18"/>
  <c r="B44" i="18"/>
  <c r="C44" i="18"/>
  <c r="D43" i="18"/>
  <c r="F43" i="18" s="1"/>
  <c r="H43" i="18"/>
  <c r="D45" i="17"/>
  <c r="F45" i="17"/>
  <c r="E45" i="17"/>
  <c r="G45" i="17"/>
  <c r="C46" i="17"/>
  <c r="B46" i="17"/>
  <c r="H44" i="17"/>
  <c r="I44" i="17" s="1"/>
  <c r="I43" i="17"/>
  <c r="C50" i="15"/>
  <c r="B50" i="15"/>
  <c r="D49" i="15"/>
  <c r="F49" i="15" s="1"/>
  <c r="G49" i="15"/>
  <c r="D49" i="13"/>
  <c r="G49" i="13" s="1"/>
  <c r="C50" i="13"/>
  <c r="B50" i="13"/>
  <c r="F49" i="13"/>
  <c r="C50" i="11"/>
  <c r="B50" i="11"/>
  <c r="D49" i="11"/>
  <c r="F49" i="11"/>
  <c r="G49" i="11"/>
  <c r="H48" i="9"/>
  <c r="C50" i="9"/>
  <c r="B50" i="9"/>
  <c r="D49" i="9"/>
  <c r="G49" i="9" s="1"/>
  <c r="F49" i="9"/>
  <c r="E49" i="9"/>
  <c r="C50" i="8"/>
  <c r="B50" i="8"/>
  <c r="F49" i="8"/>
  <c r="E49" i="8"/>
  <c r="D49" i="8"/>
  <c r="G49" i="8"/>
  <c r="H48" i="8"/>
  <c r="C50" i="7"/>
  <c r="B50" i="7"/>
  <c r="E49" i="7"/>
  <c r="D49" i="7"/>
  <c r="F49" i="7" s="1"/>
  <c r="H48" i="7"/>
  <c r="C50" i="2"/>
  <c r="G48" i="2"/>
  <c r="H48" i="2" s="1"/>
  <c r="E49" i="2"/>
  <c r="D49" i="2"/>
  <c r="G49" i="2" s="1"/>
  <c r="B50" i="2"/>
  <c r="C47" i="14"/>
  <c r="B47" i="14"/>
  <c r="D47" i="14" s="1"/>
  <c r="G45" i="14"/>
  <c r="N36" i="14"/>
  <c r="D46" i="14"/>
  <c r="O37" i="12"/>
  <c r="M37" i="12"/>
  <c r="P36" i="12"/>
  <c r="B48" i="12"/>
  <c r="L37" i="12"/>
  <c r="N37" i="12" s="1"/>
  <c r="Q37" i="12" s="1"/>
  <c r="D47" i="12"/>
  <c r="Q36" i="12"/>
  <c r="G46" i="10"/>
  <c r="C47" i="10"/>
  <c r="B47" i="10"/>
  <c r="D47" i="10" s="1"/>
  <c r="F44" i="23" l="1"/>
  <c r="G44" i="19"/>
  <c r="C47" i="29"/>
  <c r="B47" i="29"/>
  <c r="D46" i="29"/>
  <c r="G46" i="29" s="1"/>
  <c r="F46" i="29"/>
  <c r="I45" i="28"/>
  <c r="G45" i="28"/>
  <c r="K45" i="28" s="1"/>
  <c r="D45" i="28"/>
  <c r="F45" i="28" s="1"/>
  <c r="B46" i="28"/>
  <c r="E46" i="28"/>
  <c r="C46" i="28"/>
  <c r="D47" i="27"/>
  <c r="F47" i="27"/>
  <c r="B48" i="27"/>
  <c r="C48" i="27" s="1"/>
  <c r="G47" i="27"/>
  <c r="G43" i="26"/>
  <c r="K43" i="26" s="1"/>
  <c r="I43" i="26"/>
  <c r="D43" i="26"/>
  <c r="F43" i="26" s="1"/>
  <c r="C44" i="26"/>
  <c r="B44" i="26"/>
  <c r="E44" i="26" s="1"/>
  <c r="C48" i="25"/>
  <c r="D48" i="25" s="1"/>
  <c r="E43" i="24"/>
  <c r="B43" i="24"/>
  <c r="C43" i="24"/>
  <c r="G42" i="24"/>
  <c r="K42" i="24" s="1"/>
  <c r="D45" i="23"/>
  <c r="F45" i="23"/>
  <c r="C46" i="23"/>
  <c r="B46" i="23"/>
  <c r="G45" i="23"/>
  <c r="E43" i="22"/>
  <c r="C43" i="22"/>
  <c r="B43" i="22"/>
  <c r="B48" i="21"/>
  <c r="D47" i="21"/>
  <c r="G47" i="21" s="1"/>
  <c r="F47" i="21"/>
  <c r="H44" i="20"/>
  <c r="D44" i="20"/>
  <c r="I44" i="20"/>
  <c r="E44" i="20"/>
  <c r="B46" i="19"/>
  <c r="C46" i="19"/>
  <c r="D45" i="19"/>
  <c r="G45" i="19" s="1"/>
  <c r="I44" i="18"/>
  <c r="D44" i="18"/>
  <c r="H44" i="18"/>
  <c r="E44" i="18"/>
  <c r="G44" i="18" s="1"/>
  <c r="K44" i="18" s="1"/>
  <c r="D46" i="17"/>
  <c r="F46" i="17"/>
  <c r="H45" i="17"/>
  <c r="I45" i="17" s="1"/>
  <c r="E46" i="17"/>
  <c r="G46" i="17"/>
  <c r="C47" i="17"/>
  <c r="B47" i="17"/>
  <c r="D50" i="15"/>
  <c r="G50" i="15" s="1"/>
  <c r="B51" i="15"/>
  <c r="C51" i="15"/>
  <c r="D50" i="13"/>
  <c r="F50" i="13" s="1"/>
  <c r="B51" i="13"/>
  <c r="C51" i="13"/>
  <c r="D50" i="11"/>
  <c r="F50" i="11" s="1"/>
  <c r="B51" i="11"/>
  <c r="C51" i="11"/>
  <c r="H49" i="9"/>
  <c r="I48" i="9"/>
  <c r="B8" i="9"/>
  <c r="B51" i="9"/>
  <c r="E50" i="9"/>
  <c r="D50" i="9"/>
  <c r="F50" i="9" s="1"/>
  <c r="C51" i="9"/>
  <c r="I48" i="8"/>
  <c r="B8" i="8"/>
  <c r="H49" i="8"/>
  <c r="B51" i="8"/>
  <c r="E50" i="8"/>
  <c r="D50" i="8"/>
  <c r="G50" i="8" s="1"/>
  <c r="C51" i="8"/>
  <c r="I48" i="7"/>
  <c r="B8" i="7"/>
  <c r="G49" i="7"/>
  <c r="H49" i="7" s="1"/>
  <c r="F50" i="7"/>
  <c r="E50" i="7"/>
  <c r="D50" i="7"/>
  <c r="G50" i="7" s="1"/>
  <c r="B51" i="7"/>
  <c r="C51" i="7"/>
  <c r="I48" i="2"/>
  <c r="B8" i="2"/>
  <c r="C51" i="2"/>
  <c r="E50" i="2"/>
  <c r="F49" i="2"/>
  <c r="H49" i="2" s="1"/>
  <c r="D50" i="2"/>
  <c r="G50" i="2" s="1"/>
  <c r="B51" i="2"/>
  <c r="O36" i="14"/>
  <c r="G47" i="14"/>
  <c r="G46" i="14"/>
  <c r="B48" i="14"/>
  <c r="C48" i="14" s="1"/>
  <c r="G47" i="12"/>
  <c r="C48" i="12"/>
  <c r="P37" i="12"/>
  <c r="L38" i="12"/>
  <c r="O38" i="12"/>
  <c r="M38" i="12"/>
  <c r="G47" i="10"/>
  <c r="B48" i="10"/>
  <c r="F45" i="19" l="1"/>
  <c r="C8" i="7"/>
  <c r="J8" i="26"/>
  <c r="M8" i="28"/>
  <c r="J29" i="28" s="1"/>
  <c r="C8" i="9"/>
  <c r="J8" i="22"/>
  <c r="M8" i="24"/>
  <c r="J29" i="24" s="1"/>
  <c r="C8" i="8"/>
  <c r="M8" i="22"/>
  <c r="J29" i="22" s="1"/>
  <c r="J8" i="24"/>
  <c r="J8" i="28"/>
  <c r="M8" i="26"/>
  <c r="J29" i="26" s="1"/>
  <c r="D47" i="29"/>
  <c r="G47" i="29" s="1"/>
  <c r="F47" i="29"/>
  <c r="B48" i="29"/>
  <c r="C48" i="29"/>
  <c r="C47" i="28"/>
  <c r="B47" i="28"/>
  <c r="E47" i="28"/>
  <c r="I46" i="28"/>
  <c r="G46" i="28"/>
  <c r="K46" i="28" s="1"/>
  <c r="D46" i="28"/>
  <c r="F46" i="28" s="1"/>
  <c r="C49" i="27"/>
  <c r="B49" i="27"/>
  <c r="D48" i="27"/>
  <c r="G48" i="27" s="1"/>
  <c r="F48" i="27"/>
  <c r="C45" i="26"/>
  <c r="B45" i="26"/>
  <c r="E45" i="26"/>
  <c r="D44" i="26"/>
  <c r="F44" i="26" s="1"/>
  <c r="I44" i="26"/>
  <c r="G44" i="26"/>
  <c r="K44" i="26" s="1"/>
  <c r="F48" i="25"/>
  <c r="C49" i="25"/>
  <c r="B49" i="25"/>
  <c r="G48" i="25"/>
  <c r="D43" i="24"/>
  <c r="F43" i="24" s="1"/>
  <c r="I43" i="24"/>
  <c r="G43" i="24"/>
  <c r="K43" i="24" s="1"/>
  <c r="B44" i="24"/>
  <c r="C44" i="24"/>
  <c r="E44" i="24"/>
  <c r="D46" i="23"/>
  <c r="F46" i="23"/>
  <c r="C47" i="23"/>
  <c r="B47" i="23"/>
  <c r="G46" i="23"/>
  <c r="D43" i="22"/>
  <c r="F43" i="22" s="1"/>
  <c r="C44" i="22"/>
  <c r="B44" i="22"/>
  <c r="I43" i="22"/>
  <c r="G43" i="22"/>
  <c r="K43" i="22" s="1"/>
  <c r="C48" i="21"/>
  <c r="D48" i="21" s="1"/>
  <c r="F44" i="20"/>
  <c r="E45" i="20"/>
  <c r="C45" i="20"/>
  <c r="B45" i="20"/>
  <c r="G44" i="20"/>
  <c r="K44" i="20" s="1"/>
  <c r="C47" i="19"/>
  <c r="B47" i="19"/>
  <c r="D46" i="19"/>
  <c r="G46" i="19" s="1"/>
  <c r="B45" i="18"/>
  <c r="C45" i="18"/>
  <c r="E45" i="18"/>
  <c r="F44" i="18"/>
  <c r="H46" i="17"/>
  <c r="I46" i="17" s="1"/>
  <c r="D47" i="17"/>
  <c r="F47" i="17" s="1"/>
  <c r="E47" i="17"/>
  <c r="G47" i="17"/>
  <c r="B48" i="17"/>
  <c r="F50" i="15"/>
  <c r="C52" i="15"/>
  <c r="B52" i="15"/>
  <c r="F51" i="15"/>
  <c r="D51" i="15"/>
  <c r="G51" i="15" s="1"/>
  <c r="D51" i="13"/>
  <c r="C52" i="13"/>
  <c r="B52" i="13"/>
  <c r="F51" i="13"/>
  <c r="G50" i="13"/>
  <c r="G51" i="13"/>
  <c r="G50" i="11"/>
  <c r="C52" i="11"/>
  <c r="B52" i="11"/>
  <c r="D51" i="11"/>
  <c r="G51" i="11" s="1"/>
  <c r="F51" i="11"/>
  <c r="G50" i="9"/>
  <c r="H50" i="9" s="1"/>
  <c r="C52" i="9"/>
  <c r="B52" i="9"/>
  <c r="F51" i="9"/>
  <c r="E51" i="9"/>
  <c r="D51" i="9"/>
  <c r="G51" i="9" s="1"/>
  <c r="I49" i="9"/>
  <c r="F50" i="8"/>
  <c r="H50" i="8" s="1"/>
  <c r="I50" i="8" s="1"/>
  <c r="C52" i="8"/>
  <c r="B52" i="8"/>
  <c r="E51" i="8"/>
  <c r="D51" i="8"/>
  <c r="F51" i="8" s="1"/>
  <c r="G51" i="8"/>
  <c r="I49" i="8"/>
  <c r="I49" i="7"/>
  <c r="H50" i="7"/>
  <c r="I50" i="7" s="1"/>
  <c r="C52" i="7"/>
  <c r="B52" i="7"/>
  <c r="F51" i="7"/>
  <c r="E51" i="7"/>
  <c r="D51" i="7"/>
  <c r="G51" i="7" s="1"/>
  <c r="I49" i="2"/>
  <c r="C52" i="2"/>
  <c r="F50" i="2"/>
  <c r="H50" i="2" s="1"/>
  <c r="I50" i="2" s="1"/>
  <c r="E51" i="2"/>
  <c r="D51" i="2"/>
  <c r="G51" i="2" s="1"/>
  <c r="B52" i="2"/>
  <c r="C49" i="14"/>
  <c r="B49" i="14"/>
  <c r="D49" i="14" s="1"/>
  <c r="M37" i="14"/>
  <c r="O37" i="14"/>
  <c r="L37" i="14"/>
  <c r="N37" i="14" s="1"/>
  <c r="Q37" i="14" s="1"/>
  <c r="P36" i="14"/>
  <c r="D48" i="14"/>
  <c r="Q36" i="14"/>
  <c r="O39" i="12"/>
  <c r="M39" i="12"/>
  <c r="L39" i="12"/>
  <c r="N39" i="12" s="1"/>
  <c r="Q39" i="12" s="1"/>
  <c r="P38" i="12"/>
  <c r="N38" i="12"/>
  <c r="Q38" i="12" s="1"/>
  <c r="B49" i="12"/>
  <c r="C49" i="12"/>
  <c r="D48" i="12"/>
  <c r="C48" i="10"/>
  <c r="D48" i="10" s="1"/>
  <c r="G45" i="18" l="1"/>
  <c r="K45" i="18" s="1"/>
  <c r="F46" i="19"/>
  <c r="D48" i="29"/>
  <c r="F48" i="29"/>
  <c r="C49" i="29"/>
  <c r="B49" i="29"/>
  <c r="G48" i="29"/>
  <c r="C48" i="28"/>
  <c r="B48" i="28"/>
  <c r="G47" i="28"/>
  <c r="K47" i="28" s="1"/>
  <c r="I47" i="28"/>
  <c r="D47" i="28"/>
  <c r="F47" i="28" s="1"/>
  <c r="J47" i="28" s="1"/>
  <c r="D49" i="27"/>
  <c r="F49" i="27"/>
  <c r="C50" i="27"/>
  <c r="B50" i="27"/>
  <c r="G49" i="27"/>
  <c r="C46" i="26"/>
  <c r="B46" i="26"/>
  <c r="I45" i="26"/>
  <c r="G45" i="26"/>
  <c r="K45" i="26" s="1"/>
  <c r="D45" i="26"/>
  <c r="F45" i="26" s="1"/>
  <c r="D49" i="25"/>
  <c r="F49" i="25"/>
  <c r="C50" i="25"/>
  <c r="B50" i="25"/>
  <c r="G49" i="25"/>
  <c r="D44" i="24"/>
  <c r="F44" i="24" s="1"/>
  <c r="C45" i="24"/>
  <c r="B45" i="24"/>
  <c r="E45" i="24"/>
  <c r="I44" i="24"/>
  <c r="G44" i="24"/>
  <c r="K44" i="24" s="1"/>
  <c r="D47" i="23"/>
  <c r="F47" i="23"/>
  <c r="B48" i="23"/>
  <c r="G47" i="23"/>
  <c r="I44" i="22"/>
  <c r="D44" i="22"/>
  <c r="E44" i="22"/>
  <c r="G44" i="22" s="1"/>
  <c r="K44" i="22" s="1"/>
  <c r="F48" i="21"/>
  <c r="C49" i="21"/>
  <c r="B49" i="21"/>
  <c r="G48" i="21"/>
  <c r="I45" i="20"/>
  <c r="G45" i="20"/>
  <c r="K45" i="20" s="1"/>
  <c r="D45" i="20"/>
  <c r="F45" i="20" s="1"/>
  <c r="H45" i="20"/>
  <c r="C46" i="20"/>
  <c r="B46" i="20"/>
  <c r="E46" i="20"/>
  <c r="D47" i="19"/>
  <c r="F47" i="19"/>
  <c r="B48" i="19"/>
  <c r="G47" i="19"/>
  <c r="D45" i="18"/>
  <c r="F45" i="18" s="1"/>
  <c r="H45" i="18"/>
  <c r="I45" i="18"/>
  <c r="C46" i="18"/>
  <c r="B46" i="18"/>
  <c r="H47" i="17"/>
  <c r="I47" i="17" s="1"/>
  <c r="C48" i="17"/>
  <c r="D52" i="15"/>
  <c r="G52" i="15" s="1"/>
  <c r="B53" i="15"/>
  <c r="C53" i="15"/>
  <c r="C53" i="13"/>
  <c r="F52" i="13"/>
  <c r="D52" i="13"/>
  <c r="B53" i="13"/>
  <c r="G52" i="13"/>
  <c r="F52" i="11"/>
  <c r="D52" i="11"/>
  <c r="B53" i="11"/>
  <c r="C53" i="11"/>
  <c r="G52" i="11"/>
  <c r="I50" i="9"/>
  <c r="E52" i="9"/>
  <c r="D52" i="9"/>
  <c r="F52" i="9" s="1"/>
  <c r="B53" i="9"/>
  <c r="C53" i="9"/>
  <c r="H51" i="9"/>
  <c r="I51" i="9" s="1"/>
  <c r="G52" i="9"/>
  <c r="H51" i="8"/>
  <c r="F52" i="8"/>
  <c r="E52" i="8"/>
  <c r="D52" i="8"/>
  <c r="G52" i="8" s="1"/>
  <c r="B53" i="8"/>
  <c r="C53" i="8"/>
  <c r="H51" i="7"/>
  <c r="I51" i="7" s="1"/>
  <c r="B53" i="7"/>
  <c r="E52" i="7"/>
  <c r="D52" i="7"/>
  <c r="F52" i="7" s="1"/>
  <c r="C53" i="7"/>
  <c r="G52" i="7"/>
  <c r="C53" i="2"/>
  <c r="E52" i="2"/>
  <c r="F51" i="2"/>
  <c r="H51" i="2" s="1"/>
  <c r="I51" i="2" s="1"/>
  <c r="B53" i="2"/>
  <c r="D52" i="2"/>
  <c r="F52" i="2" s="1"/>
  <c r="G48" i="14"/>
  <c r="G49" i="14"/>
  <c r="M38" i="14"/>
  <c r="O38" i="14"/>
  <c r="P37" i="14"/>
  <c r="L38" i="14"/>
  <c r="N38" i="14" s="1"/>
  <c r="Q38" i="14" s="1"/>
  <c r="C50" i="14"/>
  <c r="B50" i="14"/>
  <c r="D50" i="14" s="1"/>
  <c r="C50" i="12"/>
  <c r="B50" i="12"/>
  <c r="D50" i="12" s="1"/>
  <c r="G48" i="12"/>
  <c r="D49" i="12"/>
  <c r="L40" i="12"/>
  <c r="P39" i="12"/>
  <c r="M40" i="12"/>
  <c r="G48" i="10"/>
  <c r="C49" i="10"/>
  <c r="B49" i="10"/>
  <c r="D49" i="10" s="1"/>
  <c r="B12" i="17" l="1"/>
  <c r="I46" i="18"/>
  <c r="C12" i="17"/>
  <c r="L12" i="20"/>
  <c r="L12" i="18"/>
  <c r="D49" i="29"/>
  <c r="F49" i="29"/>
  <c r="B50" i="29"/>
  <c r="C50" i="29"/>
  <c r="G49" i="29"/>
  <c r="I48" i="28"/>
  <c r="D48" i="28"/>
  <c r="E48" i="28"/>
  <c r="D50" i="27"/>
  <c r="F50" i="27"/>
  <c r="C51" i="27"/>
  <c r="B51" i="27"/>
  <c r="G50" i="27"/>
  <c r="I46" i="26"/>
  <c r="D46" i="26"/>
  <c r="E46" i="26"/>
  <c r="D50" i="25"/>
  <c r="F50" i="25"/>
  <c r="C51" i="25"/>
  <c r="B51" i="25"/>
  <c r="G50" i="25"/>
  <c r="I45" i="24"/>
  <c r="G45" i="24"/>
  <c r="K45" i="24" s="1"/>
  <c r="D45" i="24"/>
  <c r="F45" i="24" s="1"/>
  <c r="C46" i="24"/>
  <c r="B46" i="24"/>
  <c r="C48" i="23"/>
  <c r="B45" i="22"/>
  <c r="E45" i="22"/>
  <c r="C45" i="22"/>
  <c r="F44" i="22"/>
  <c r="D49" i="21"/>
  <c r="F49" i="21"/>
  <c r="B50" i="21"/>
  <c r="C50" i="21"/>
  <c r="G49" i="21"/>
  <c r="I46" i="20"/>
  <c r="G46" i="20"/>
  <c r="K46" i="20" s="1"/>
  <c r="H46" i="20"/>
  <c r="D46" i="20"/>
  <c r="F46" i="20" s="1"/>
  <c r="E47" i="20"/>
  <c r="B47" i="20"/>
  <c r="C47" i="20"/>
  <c r="C48" i="19"/>
  <c r="D46" i="18"/>
  <c r="H46" i="18"/>
  <c r="E46" i="18"/>
  <c r="G46" i="18" s="1"/>
  <c r="K46" i="18" s="1"/>
  <c r="E48" i="17"/>
  <c r="B49" i="17"/>
  <c r="C49" i="17"/>
  <c r="D48" i="17"/>
  <c r="G48" i="17" s="1"/>
  <c r="C54" i="15"/>
  <c r="B54" i="15"/>
  <c r="F53" i="15"/>
  <c r="D53" i="15"/>
  <c r="G53" i="15"/>
  <c r="F52" i="15"/>
  <c r="C54" i="13"/>
  <c r="B54" i="13"/>
  <c r="D53" i="13"/>
  <c r="G53" i="13" s="1"/>
  <c r="F53" i="13"/>
  <c r="D53" i="11"/>
  <c r="C54" i="11"/>
  <c r="B54" i="11"/>
  <c r="F53" i="11"/>
  <c r="G53" i="11"/>
  <c r="H52" i="9"/>
  <c r="I52" i="9" s="1"/>
  <c r="C54" i="9"/>
  <c r="D53" i="9"/>
  <c r="G53" i="9" s="1"/>
  <c r="B54" i="9"/>
  <c r="F53" i="9"/>
  <c r="E53" i="9"/>
  <c r="C54" i="8"/>
  <c r="B54" i="8"/>
  <c r="F53" i="8"/>
  <c r="E53" i="8"/>
  <c r="D53" i="8"/>
  <c r="I51" i="8"/>
  <c r="G53" i="8"/>
  <c r="H52" i="8"/>
  <c r="I52" i="8" s="1"/>
  <c r="C54" i="7"/>
  <c r="B54" i="7"/>
  <c r="E53" i="7"/>
  <c r="D53" i="7"/>
  <c r="F53" i="7" s="1"/>
  <c r="H52" i="7"/>
  <c r="G53" i="7"/>
  <c r="G52" i="2"/>
  <c r="H52" i="2" s="1"/>
  <c r="C54" i="2"/>
  <c r="E53" i="2"/>
  <c r="F53" i="2"/>
  <c r="D53" i="2"/>
  <c r="G53" i="2" s="1"/>
  <c r="B54" i="2"/>
  <c r="M39" i="14"/>
  <c r="O39" i="14"/>
  <c r="P38" i="14"/>
  <c r="L39" i="14"/>
  <c r="N39" i="14" s="1"/>
  <c r="Q39" i="14" s="1"/>
  <c r="G50" i="14"/>
  <c r="B51" i="14"/>
  <c r="D51" i="14" s="1"/>
  <c r="C51" i="14"/>
  <c r="G49" i="12"/>
  <c r="G50" i="12"/>
  <c r="N40" i="12"/>
  <c r="C51" i="12"/>
  <c r="B51" i="12"/>
  <c r="D51" i="12" s="1"/>
  <c r="G49" i="10"/>
  <c r="B50" i="10"/>
  <c r="C50" i="10"/>
  <c r="H25" i="18" l="1"/>
  <c r="H40" i="18"/>
  <c r="H41" i="18"/>
  <c r="H25" i="20"/>
  <c r="H40" i="20"/>
  <c r="H41" i="20"/>
  <c r="C51" i="29"/>
  <c r="B51" i="29"/>
  <c r="D50" i="29"/>
  <c r="G50" i="29" s="1"/>
  <c r="F50" i="29"/>
  <c r="F48" i="28"/>
  <c r="J48" i="28" s="1"/>
  <c r="C49" i="28"/>
  <c r="B49" i="28"/>
  <c r="E49" i="28"/>
  <c r="G48" i="28"/>
  <c r="K48" i="28" s="1"/>
  <c r="D51" i="27"/>
  <c r="F51" i="27" s="1"/>
  <c r="B52" i="27"/>
  <c r="C52" i="27"/>
  <c r="E47" i="26"/>
  <c r="C47" i="26"/>
  <c r="B47" i="26"/>
  <c r="G46" i="26"/>
  <c r="K46" i="26" s="1"/>
  <c r="F46" i="26"/>
  <c r="D51" i="25"/>
  <c r="F51" i="25"/>
  <c r="B52" i="25"/>
  <c r="C52" i="25"/>
  <c r="G51" i="25"/>
  <c r="I46" i="24"/>
  <c r="E46" i="24"/>
  <c r="G46" i="24" s="1"/>
  <c r="K46" i="24" s="1"/>
  <c r="D46" i="24"/>
  <c r="F46" i="24" s="1"/>
  <c r="C49" i="23"/>
  <c r="B49" i="23"/>
  <c r="D48" i="23"/>
  <c r="F48" i="23" s="1"/>
  <c r="C46" i="22"/>
  <c r="B46" i="22"/>
  <c r="G45" i="22"/>
  <c r="K45" i="22" s="1"/>
  <c r="I45" i="22"/>
  <c r="D45" i="22"/>
  <c r="F45" i="22" s="1"/>
  <c r="D50" i="21"/>
  <c r="F50" i="21"/>
  <c r="C51" i="21"/>
  <c r="B51" i="21"/>
  <c r="G50" i="21"/>
  <c r="I47" i="20"/>
  <c r="G47" i="20"/>
  <c r="K47" i="20" s="1"/>
  <c r="C48" i="20"/>
  <c r="B48" i="20"/>
  <c r="H47" i="20"/>
  <c r="D47" i="20"/>
  <c r="F47" i="20" s="1"/>
  <c r="C49" i="19"/>
  <c r="B49" i="19"/>
  <c r="D48" i="19"/>
  <c r="G48" i="19" s="1"/>
  <c r="E47" i="18"/>
  <c r="B47" i="18"/>
  <c r="G47" i="18" s="1"/>
  <c r="K47" i="18" s="1"/>
  <c r="C47" i="18"/>
  <c r="F46" i="18"/>
  <c r="D49" i="17"/>
  <c r="F49" i="17"/>
  <c r="F48" i="17"/>
  <c r="H48" i="17" s="1"/>
  <c r="E49" i="17"/>
  <c r="G49" i="17"/>
  <c r="B50" i="17"/>
  <c r="C50" i="17"/>
  <c r="F54" i="15"/>
  <c r="D54" i="15"/>
  <c r="G54" i="15" s="1"/>
  <c r="C55" i="15"/>
  <c r="B55" i="15"/>
  <c r="C55" i="13"/>
  <c r="B55" i="13"/>
  <c r="F54" i="13"/>
  <c r="D54" i="13"/>
  <c r="G54" i="13" s="1"/>
  <c r="D54" i="11"/>
  <c r="F54" i="11" s="1"/>
  <c r="C55" i="11"/>
  <c r="B55" i="11"/>
  <c r="G54" i="11"/>
  <c r="C55" i="9"/>
  <c r="E54" i="9"/>
  <c r="D54" i="9"/>
  <c r="F54" i="9" s="1"/>
  <c r="B55" i="9"/>
  <c r="G54" i="9"/>
  <c r="H53" i="9"/>
  <c r="H53" i="8"/>
  <c r="I53" i="8" s="1"/>
  <c r="E54" i="8"/>
  <c r="D54" i="8"/>
  <c r="F54" i="8" s="1"/>
  <c r="B55" i="8"/>
  <c r="C55" i="8"/>
  <c r="H53" i="7"/>
  <c r="I53" i="7" s="1"/>
  <c r="I52" i="7"/>
  <c r="E54" i="7"/>
  <c r="B55" i="7"/>
  <c r="D54" i="7"/>
  <c r="G54" i="7" s="1"/>
  <c r="C55" i="7"/>
  <c r="I52" i="2"/>
  <c r="C55" i="2"/>
  <c r="H53" i="2"/>
  <c r="I53" i="2" s="1"/>
  <c r="E54" i="2"/>
  <c r="D54" i="2"/>
  <c r="G54" i="2" s="1"/>
  <c r="B55" i="2"/>
  <c r="G51" i="14"/>
  <c r="B52" i="14"/>
  <c r="C52" i="14"/>
  <c r="L40" i="14"/>
  <c r="P39" i="14"/>
  <c r="C52" i="12"/>
  <c r="B52" i="12"/>
  <c r="D52" i="12" s="1"/>
  <c r="O40" i="12"/>
  <c r="Q40" i="12" s="1"/>
  <c r="G51" i="12"/>
  <c r="B51" i="10"/>
  <c r="C51" i="10"/>
  <c r="D50" i="10"/>
  <c r="G51" i="27" l="1"/>
  <c r="D51" i="29"/>
  <c r="F51" i="29"/>
  <c r="B52" i="29"/>
  <c r="C52" i="29"/>
  <c r="G51" i="29"/>
  <c r="B50" i="28"/>
  <c r="E50" i="28"/>
  <c r="C50" i="28"/>
  <c r="I49" i="28"/>
  <c r="G49" i="28"/>
  <c r="K49" i="28" s="1"/>
  <c r="D49" i="28"/>
  <c r="F49" i="28" s="1"/>
  <c r="J49" i="28" s="1"/>
  <c r="C53" i="27"/>
  <c r="B53" i="27"/>
  <c r="D52" i="27"/>
  <c r="G52" i="27" s="1"/>
  <c r="F52" i="27"/>
  <c r="D47" i="26"/>
  <c r="F47" i="26" s="1"/>
  <c r="J47" i="26" s="1"/>
  <c r="I47" i="26"/>
  <c r="G47" i="26"/>
  <c r="K47" i="26" s="1"/>
  <c r="C48" i="26"/>
  <c r="B48" i="26"/>
  <c r="C53" i="25"/>
  <c r="B53" i="25"/>
  <c r="D52" i="25"/>
  <c r="G52" i="25" s="1"/>
  <c r="F52" i="25"/>
  <c r="E47" i="24"/>
  <c r="C47" i="24"/>
  <c r="B47" i="24"/>
  <c r="G48" i="23"/>
  <c r="D49" i="23"/>
  <c r="G49" i="23" s="1"/>
  <c r="F49" i="23"/>
  <c r="B50" i="23"/>
  <c r="C50" i="23"/>
  <c r="I46" i="22"/>
  <c r="D46" i="22"/>
  <c r="E46" i="22"/>
  <c r="D51" i="21"/>
  <c r="F51" i="21"/>
  <c r="C52" i="21"/>
  <c r="B52" i="21"/>
  <c r="G51" i="21"/>
  <c r="I48" i="20"/>
  <c r="H48" i="20"/>
  <c r="D48" i="20"/>
  <c r="E48" i="20"/>
  <c r="F48" i="19"/>
  <c r="D49" i="19"/>
  <c r="F49" i="19" s="1"/>
  <c r="B50" i="19"/>
  <c r="C50" i="19"/>
  <c r="C48" i="18"/>
  <c r="B48" i="18"/>
  <c r="D47" i="18"/>
  <c r="F47" i="18" s="1"/>
  <c r="H47" i="18"/>
  <c r="I47" i="18"/>
  <c r="I48" i="17"/>
  <c r="H49" i="17"/>
  <c r="I49" i="17" s="1"/>
  <c r="E50" i="17"/>
  <c r="B51" i="17"/>
  <c r="C51" i="17"/>
  <c r="D50" i="17"/>
  <c r="G50" i="17" s="1"/>
  <c r="F50" i="17"/>
  <c r="C56" i="15"/>
  <c r="B56" i="15"/>
  <c r="D55" i="15"/>
  <c r="F55" i="15" s="1"/>
  <c r="G55" i="15"/>
  <c r="C56" i="13"/>
  <c r="B56" i="13"/>
  <c r="D55" i="13"/>
  <c r="G55" i="13" s="1"/>
  <c r="F55" i="13"/>
  <c r="D55" i="11"/>
  <c r="G55" i="11" s="1"/>
  <c r="C56" i="11"/>
  <c r="B56" i="11"/>
  <c r="F55" i="11"/>
  <c r="I53" i="9"/>
  <c r="H54" i="9"/>
  <c r="I54" i="9" s="1"/>
  <c r="C56" i="9"/>
  <c r="B56" i="9"/>
  <c r="D55" i="9"/>
  <c r="G55" i="9" s="1"/>
  <c r="E55" i="9"/>
  <c r="G54" i="8"/>
  <c r="H54" i="8" s="1"/>
  <c r="C56" i="8"/>
  <c r="B56" i="8"/>
  <c r="E55" i="8"/>
  <c r="D55" i="8"/>
  <c r="G55" i="8" s="1"/>
  <c r="C56" i="7"/>
  <c r="B56" i="7"/>
  <c r="E55" i="7"/>
  <c r="D55" i="7"/>
  <c r="G55" i="7" s="1"/>
  <c r="F54" i="7"/>
  <c r="H54" i="7" s="1"/>
  <c r="F54" i="2"/>
  <c r="H54" i="2" s="1"/>
  <c r="I54" i="2" s="1"/>
  <c r="E55" i="2"/>
  <c r="C56" i="2"/>
  <c r="D55" i="2"/>
  <c r="G55" i="2" s="1"/>
  <c r="B56" i="2"/>
  <c r="B53" i="14"/>
  <c r="C53" i="14"/>
  <c r="M40" i="14"/>
  <c r="D52" i="14"/>
  <c r="M41" i="12"/>
  <c r="L41" i="12"/>
  <c r="N41" i="12" s="1"/>
  <c r="O41" i="12" s="1"/>
  <c r="P40" i="12"/>
  <c r="G52" i="12"/>
  <c r="C53" i="12"/>
  <c r="B53" i="12"/>
  <c r="G50" i="10"/>
  <c r="B52" i="10"/>
  <c r="C52" i="10"/>
  <c r="D51" i="10"/>
  <c r="I48" i="18" l="1"/>
  <c r="G49" i="19"/>
  <c r="C53" i="29"/>
  <c r="B53" i="29"/>
  <c r="D52" i="29"/>
  <c r="G52" i="29" s="1"/>
  <c r="F52" i="29"/>
  <c r="D50" i="28"/>
  <c r="F50" i="28" s="1"/>
  <c r="J50" i="28" s="1"/>
  <c r="C51" i="28"/>
  <c r="B51" i="28"/>
  <c r="E51" i="28"/>
  <c r="I50" i="28"/>
  <c r="G50" i="28"/>
  <c r="K50" i="28" s="1"/>
  <c r="D53" i="27"/>
  <c r="F53" i="27"/>
  <c r="B54" i="27"/>
  <c r="C54" i="27"/>
  <c r="G53" i="27"/>
  <c r="D48" i="26"/>
  <c r="I48" i="26"/>
  <c r="E48" i="26"/>
  <c r="D53" i="25"/>
  <c r="F53" i="25"/>
  <c r="C54" i="25"/>
  <c r="B54" i="25"/>
  <c r="G53" i="25"/>
  <c r="G47" i="24"/>
  <c r="K47" i="24" s="1"/>
  <c r="I47" i="24"/>
  <c r="D47" i="24"/>
  <c r="F47" i="24" s="1"/>
  <c r="J47" i="24" s="1"/>
  <c r="C48" i="24"/>
  <c r="B48" i="24"/>
  <c r="D50" i="23"/>
  <c r="G50" i="23" s="1"/>
  <c r="F50" i="23"/>
  <c r="C51" i="23"/>
  <c r="B51" i="23"/>
  <c r="C47" i="22"/>
  <c r="B47" i="22"/>
  <c r="E47" i="22"/>
  <c r="F46" i="22"/>
  <c r="G46" i="22"/>
  <c r="K46" i="22" s="1"/>
  <c r="D52" i="21"/>
  <c r="F52" i="21"/>
  <c r="C53" i="21"/>
  <c r="B53" i="21"/>
  <c r="G52" i="21"/>
  <c r="E49" i="20"/>
  <c r="C49" i="20"/>
  <c r="B49" i="20"/>
  <c r="F48" i="20"/>
  <c r="G48" i="20"/>
  <c r="K48" i="20" s="1"/>
  <c r="C51" i="19"/>
  <c r="B51" i="19"/>
  <c r="D50" i="19"/>
  <c r="G50" i="19" s="1"/>
  <c r="F50" i="19"/>
  <c r="E48" i="18"/>
  <c r="G48" i="18" s="1"/>
  <c r="K48" i="18" s="1"/>
  <c r="E49" i="18"/>
  <c r="B49" i="18"/>
  <c r="D48" i="18"/>
  <c r="F48" i="18" s="1"/>
  <c r="H48" i="18"/>
  <c r="H50" i="17"/>
  <c r="I50" i="17" s="1"/>
  <c r="D51" i="17"/>
  <c r="F51" i="17"/>
  <c r="E51" i="17"/>
  <c r="G51" i="17"/>
  <c r="C52" i="17"/>
  <c r="B52" i="17"/>
  <c r="D56" i="15"/>
  <c r="G56" i="15" s="1"/>
  <c r="B57" i="15"/>
  <c r="C57" i="15"/>
  <c r="C57" i="13"/>
  <c r="D56" i="13"/>
  <c r="F56" i="13" s="1"/>
  <c r="B57" i="13"/>
  <c r="B57" i="11"/>
  <c r="F56" i="11"/>
  <c r="D56" i="11"/>
  <c r="C57" i="11"/>
  <c r="G56" i="11"/>
  <c r="F55" i="9"/>
  <c r="H55" i="9" s="1"/>
  <c r="I55" i="9" s="1"/>
  <c r="E56" i="9"/>
  <c r="D56" i="9"/>
  <c r="F56" i="9" s="1"/>
  <c r="B57" i="9"/>
  <c r="C57" i="9"/>
  <c r="G56" i="9"/>
  <c r="I54" i="8"/>
  <c r="F55" i="8"/>
  <c r="H55" i="8" s="1"/>
  <c r="I55" i="8" s="1"/>
  <c r="E56" i="8"/>
  <c r="D56" i="8"/>
  <c r="F56" i="8" s="1"/>
  <c r="C57" i="8"/>
  <c r="B57" i="8"/>
  <c r="I54" i="7"/>
  <c r="B57" i="7"/>
  <c r="E56" i="7"/>
  <c r="D56" i="7"/>
  <c r="F56" i="7" s="1"/>
  <c r="C57" i="7"/>
  <c r="F55" i="7"/>
  <c r="H55" i="7" s="1"/>
  <c r="G56" i="7"/>
  <c r="F55" i="2"/>
  <c r="H55" i="2" s="1"/>
  <c r="C57" i="2"/>
  <c r="E56" i="2"/>
  <c r="B57" i="2"/>
  <c r="D56" i="2"/>
  <c r="G56" i="2" s="1"/>
  <c r="G52" i="14"/>
  <c r="B54" i="14"/>
  <c r="C54" i="14"/>
  <c r="D53" i="14"/>
  <c r="N40" i="14"/>
  <c r="O42" i="12"/>
  <c r="M42" i="12"/>
  <c r="C54" i="12"/>
  <c r="B54" i="12"/>
  <c r="D54" i="12" s="1"/>
  <c r="D53" i="12"/>
  <c r="Q41" i="12"/>
  <c r="P41" i="12"/>
  <c r="L42" i="12"/>
  <c r="N42" i="12" s="1"/>
  <c r="Q42" i="12" s="1"/>
  <c r="G51" i="10"/>
  <c r="B53" i="10"/>
  <c r="C53" i="10"/>
  <c r="D52" i="10"/>
  <c r="C49" i="18" l="1"/>
  <c r="I49" i="18"/>
  <c r="G49" i="18"/>
  <c r="K49" i="18" s="1"/>
  <c r="D53" i="29"/>
  <c r="F53" i="29"/>
  <c r="B54" i="29"/>
  <c r="C54" i="29"/>
  <c r="G53" i="29"/>
  <c r="C52" i="28"/>
  <c r="B52" i="28"/>
  <c r="I51" i="28"/>
  <c r="G51" i="28"/>
  <c r="K51" i="28" s="1"/>
  <c r="D51" i="28"/>
  <c r="F51" i="28" s="1"/>
  <c r="J51" i="28" s="1"/>
  <c r="D54" i="27"/>
  <c r="F54" i="27"/>
  <c r="C55" i="27"/>
  <c r="B55" i="27"/>
  <c r="G54" i="27"/>
  <c r="C49" i="26"/>
  <c r="E49" i="26"/>
  <c r="B49" i="26"/>
  <c r="G48" i="26"/>
  <c r="K48" i="26" s="1"/>
  <c r="F48" i="26"/>
  <c r="J48" i="26" s="1"/>
  <c r="C55" i="25"/>
  <c r="B55" i="25"/>
  <c r="D54" i="25"/>
  <c r="G54" i="25" s="1"/>
  <c r="F54" i="25"/>
  <c r="D48" i="24"/>
  <c r="I48" i="24"/>
  <c r="E48" i="24"/>
  <c r="D51" i="23"/>
  <c r="F51" i="23"/>
  <c r="B52" i="23"/>
  <c r="C52" i="23"/>
  <c r="G51" i="23"/>
  <c r="I47" i="22"/>
  <c r="G47" i="22"/>
  <c r="K47" i="22" s="1"/>
  <c r="D47" i="22"/>
  <c r="F47" i="22" s="1"/>
  <c r="J47" i="22" s="1"/>
  <c r="C48" i="22"/>
  <c r="B48" i="22"/>
  <c r="D53" i="21"/>
  <c r="F53" i="21"/>
  <c r="C54" i="21"/>
  <c r="B54" i="21"/>
  <c r="G53" i="21"/>
  <c r="D49" i="20"/>
  <c r="F49" i="20" s="1"/>
  <c r="H49" i="20"/>
  <c r="C50" i="20"/>
  <c r="B50" i="20"/>
  <c r="E50" i="20" s="1"/>
  <c r="G49" i="20"/>
  <c r="K49" i="20" s="1"/>
  <c r="I49" i="20"/>
  <c r="B52" i="19"/>
  <c r="C52" i="19"/>
  <c r="D51" i="19"/>
  <c r="G51" i="19" s="1"/>
  <c r="F51" i="19"/>
  <c r="C50" i="18"/>
  <c r="B50" i="18"/>
  <c r="E50" i="18"/>
  <c r="D49" i="18"/>
  <c r="F49" i="18" s="1"/>
  <c r="H49" i="18"/>
  <c r="H51" i="17"/>
  <c r="I51" i="17" s="1"/>
  <c r="E52" i="17"/>
  <c r="C53" i="17"/>
  <c r="B53" i="17"/>
  <c r="D52" i="17"/>
  <c r="G52" i="17" s="1"/>
  <c r="F52" i="17"/>
  <c r="F56" i="15"/>
  <c r="C58" i="15"/>
  <c r="B58" i="15"/>
  <c r="F57" i="15"/>
  <c r="D57" i="15"/>
  <c r="G57" i="15" s="1"/>
  <c r="C58" i="13"/>
  <c r="D57" i="13"/>
  <c r="B58" i="13"/>
  <c r="F57" i="13"/>
  <c r="G56" i="13"/>
  <c r="G57" i="13"/>
  <c r="C58" i="11"/>
  <c r="B58" i="11"/>
  <c r="D57" i="11"/>
  <c r="F57" i="11"/>
  <c r="G57" i="11"/>
  <c r="H56" i="9"/>
  <c r="D57" i="9"/>
  <c r="C58" i="9"/>
  <c r="B58" i="9"/>
  <c r="F57" i="9"/>
  <c r="E57" i="9"/>
  <c r="G57" i="9"/>
  <c r="C58" i="8"/>
  <c r="B58" i="8"/>
  <c r="F57" i="8"/>
  <c r="E57" i="8"/>
  <c r="D57" i="8"/>
  <c r="G57" i="8"/>
  <c r="G56" i="8"/>
  <c r="H56" i="8" s="1"/>
  <c r="I55" i="7"/>
  <c r="C58" i="7"/>
  <c r="B58" i="7"/>
  <c r="E57" i="7"/>
  <c r="D57" i="7"/>
  <c r="F57" i="7" s="1"/>
  <c r="H56" i="7"/>
  <c r="I56" i="7" s="1"/>
  <c r="G57" i="7"/>
  <c r="I55" i="2"/>
  <c r="C58" i="2"/>
  <c r="F56" i="2"/>
  <c r="H56" i="2" s="1"/>
  <c r="I56" i="2" s="1"/>
  <c r="E57" i="2"/>
  <c r="B58" i="2"/>
  <c r="D57" i="2"/>
  <c r="F57" i="2" s="1"/>
  <c r="B55" i="14"/>
  <c r="C55" i="14"/>
  <c r="D54" i="14"/>
  <c r="O40" i="14"/>
  <c r="G53" i="14"/>
  <c r="G53" i="12"/>
  <c r="P42" i="12"/>
  <c r="L43" i="12"/>
  <c r="G54" i="12"/>
  <c r="C55" i="12"/>
  <c r="B55" i="12"/>
  <c r="D55" i="12" s="1"/>
  <c r="M43" i="12"/>
  <c r="G52" i="10"/>
  <c r="B54" i="10"/>
  <c r="C54" i="10"/>
  <c r="D53" i="10"/>
  <c r="I50" i="18" l="1"/>
  <c r="G50" i="18"/>
  <c r="K50" i="18" s="1"/>
  <c r="D54" i="29"/>
  <c r="F54" i="29"/>
  <c r="C55" i="29"/>
  <c r="B55" i="29"/>
  <c r="G54" i="29"/>
  <c r="I52" i="28"/>
  <c r="D52" i="28"/>
  <c r="E52" i="28"/>
  <c r="D55" i="27"/>
  <c r="F55" i="27"/>
  <c r="B56" i="27"/>
  <c r="C56" i="27"/>
  <c r="G55" i="27"/>
  <c r="I49" i="26"/>
  <c r="G49" i="26"/>
  <c r="K49" i="26" s="1"/>
  <c r="B50" i="26"/>
  <c r="C50" i="26"/>
  <c r="D49" i="26"/>
  <c r="F49" i="26" s="1"/>
  <c r="J49" i="26" s="1"/>
  <c r="D55" i="25"/>
  <c r="F55" i="25"/>
  <c r="B56" i="25"/>
  <c r="C56" i="25"/>
  <c r="G55" i="25"/>
  <c r="E49" i="24"/>
  <c r="C49" i="24"/>
  <c r="B49" i="24"/>
  <c r="F48" i="24"/>
  <c r="J48" i="24" s="1"/>
  <c r="G48" i="24"/>
  <c r="K48" i="24" s="1"/>
  <c r="D52" i="23"/>
  <c r="G52" i="23" s="1"/>
  <c r="F52" i="23"/>
  <c r="C53" i="23"/>
  <c r="B53" i="23"/>
  <c r="I48" i="22"/>
  <c r="E48" i="22"/>
  <c r="D48" i="22"/>
  <c r="F48" i="22" s="1"/>
  <c r="J48" i="22" s="1"/>
  <c r="C55" i="21"/>
  <c r="B55" i="21"/>
  <c r="D54" i="21"/>
  <c r="G54" i="21" s="1"/>
  <c r="F54" i="21"/>
  <c r="E51" i="20"/>
  <c r="C51" i="20"/>
  <c r="B51" i="20"/>
  <c r="H50" i="20"/>
  <c r="D50" i="20"/>
  <c r="F50" i="20" s="1"/>
  <c r="I50" i="20"/>
  <c r="G50" i="20"/>
  <c r="K50" i="20" s="1"/>
  <c r="C53" i="19"/>
  <c r="B53" i="19"/>
  <c r="D52" i="19"/>
  <c r="G52" i="19" s="1"/>
  <c r="F52" i="19"/>
  <c r="D50" i="18"/>
  <c r="F50" i="18" s="1"/>
  <c r="H50" i="18"/>
  <c r="C51" i="18"/>
  <c r="E51" i="18"/>
  <c r="B51" i="18"/>
  <c r="E53" i="17"/>
  <c r="B54" i="17"/>
  <c r="C54" i="17"/>
  <c r="H52" i="17"/>
  <c r="D53" i="17"/>
  <c r="G53" i="17" s="1"/>
  <c r="D58" i="15"/>
  <c r="G58" i="15" s="1"/>
  <c r="B59" i="15"/>
  <c r="C59" i="15"/>
  <c r="F58" i="13"/>
  <c r="B59" i="13"/>
  <c r="D58" i="13"/>
  <c r="G58" i="13" s="1"/>
  <c r="C59" i="13"/>
  <c r="F58" i="11"/>
  <c r="D58" i="11"/>
  <c r="G58" i="11" s="1"/>
  <c r="B59" i="11"/>
  <c r="C59" i="11"/>
  <c r="E58" i="9"/>
  <c r="D58" i="9"/>
  <c r="F58" i="9" s="1"/>
  <c r="C59" i="9"/>
  <c r="B59" i="9"/>
  <c r="H57" i="9"/>
  <c r="G58" i="9"/>
  <c r="I56" i="9"/>
  <c r="B9" i="9"/>
  <c r="I56" i="8"/>
  <c r="B9" i="8"/>
  <c r="H57" i="8"/>
  <c r="F58" i="8"/>
  <c r="E58" i="8"/>
  <c r="D58" i="8"/>
  <c r="G58" i="8" s="1"/>
  <c r="B59" i="8"/>
  <c r="C59" i="8"/>
  <c r="H57" i="7"/>
  <c r="E58" i="7"/>
  <c r="D58" i="7"/>
  <c r="F58" i="7" s="1"/>
  <c r="C59" i="7"/>
  <c r="B59" i="7"/>
  <c r="B9" i="7"/>
  <c r="G58" i="7"/>
  <c r="C59" i="2"/>
  <c r="G57" i="2"/>
  <c r="H57" i="2" s="1"/>
  <c r="E58" i="2"/>
  <c r="B9" i="2"/>
  <c r="D58" i="2"/>
  <c r="G58" i="2" s="1"/>
  <c r="B59" i="2"/>
  <c r="M41" i="14"/>
  <c r="L41" i="14"/>
  <c r="N41" i="14" s="1"/>
  <c r="O41" i="14" s="1"/>
  <c r="P40" i="14"/>
  <c r="C56" i="14"/>
  <c r="B56" i="14"/>
  <c r="Q40" i="14"/>
  <c r="G54" i="14"/>
  <c r="D55" i="14"/>
  <c r="G55" i="12"/>
  <c r="N43" i="12"/>
  <c r="C56" i="12"/>
  <c r="B56" i="12"/>
  <c r="G53" i="10"/>
  <c r="C55" i="10"/>
  <c r="B55" i="10"/>
  <c r="D54" i="10"/>
  <c r="F53" i="17" l="1"/>
  <c r="I51" i="18"/>
  <c r="G51" i="18"/>
  <c r="K51" i="18" s="1"/>
  <c r="C9" i="2"/>
  <c r="J9" i="28"/>
  <c r="M9" i="26"/>
  <c r="C9" i="8"/>
  <c r="M9" i="22"/>
  <c r="J9" i="24"/>
  <c r="C9" i="7"/>
  <c r="M9" i="28"/>
  <c r="J9" i="26"/>
  <c r="C9" i="9"/>
  <c r="M9" i="24"/>
  <c r="J9" i="22"/>
  <c r="D55" i="29"/>
  <c r="G55" i="29" s="1"/>
  <c r="F55" i="29"/>
  <c r="B56" i="29"/>
  <c r="C56" i="29"/>
  <c r="F52" i="28"/>
  <c r="E53" i="28"/>
  <c r="C53" i="28"/>
  <c r="B53" i="28"/>
  <c r="G52" i="28"/>
  <c r="K52" i="28" s="1"/>
  <c r="C57" i="27"/>
  <c r="B57" i="27"/>
  <c r="D56" i="27"/>
  <c r="G56" i="27" s="1"/>
  <c r="F56" i="27"/>
  <c r="D50" i="26"/>
  <c r="I50" i="26"/>
  <c r="E50" i="26"/>
  <c r="D56" i="25"/>
  <c r="G56" i="25" s="1"/>
  <c r="C57" i="25"/>
  <c r="B57" i="25"/>
  <c r="D49" i="24"/>
  <c r="F49" i="24" s="1"/>
  <c r="J49" i="24" s="1"/>
  <c r="C50" i="24"/>
  <c r="B50" i="24"/>
  <c r="I49" i="24"/>
  <c r="G49" i="24"/>
  <c r="K49" i="24" s="1"/>
  <c r="D53" i="23"/>
  <c r="F53" i="23"/>
  <c r="B54" i="23"/>
  <c r="C54" i="23"/>
  <c r="G53" i="23"/>
  <c r="B49" i="22"/>
  <c r="C49" i="22"/>
  <c r="E49" i="22"/>
  <c r="G48" i="22"/>
  <c r="K48" i="22" s="1"/>
  <c r="D55" i="21"/>
  <c r="F55" i="21"/>
  <c r="B56" i="21"/>
  <c r="C56" i="21" s="1"/>
  <c r="G55" i="21"/>
  <c r="I51" i="20"/>
  <c r="G51" i="20"/>
  <c r="K51" i="20" s="1"/>
  <c r="H51" i="20"/>
  <c r="D51" i="20"/>
  <c r="F51" i="20" s="1"/>
  <c r="C52" i="20"/>
  <c r="B52" i="20"/>
  <c r="E52" i="20" s="1"/>
  <c r="D53" i="19"/>
  <c r="F53" i="19"/>
  <c r="B54" i="19"/>
  <c r="C54" i="19"/>
  <c r="G53" i="19"/>
  <c r="C52" i="18"/>
  <c r="B52" i="18"/>
  <c r="D51" i="18"/>
  <c r="F51" i="18" s="1"/>
  <c r="H51" i="18"/>
  <c r="D54" i="17"/>
  <c r="F54" i="17"/>
  <c r="E54" i="17"/>
  <c r="G54" i="17"/>
  <c r="C55" i="17"/>
  <c r="B55" i="17"/>
  <c r="H53" i="17"/>
  <c r="I53" i="17" s="1"/>
  <c r="I52" i="17"/>
  <c r="C60" i="15"/>
  <c r="B60" i="15"/>
  <c r="D59" i="15"/>
  <c r="F59" i="15" s="1"/>
  <c r="F58" i="15"/>
  <c r="C60" i="13"/>
  <c r="B60" i="13"/>
  <c r="D59" i="13"/>
  <c r="G59" i="13" s="1"/>
  <c r="F59" i="13"/>
  <c r="C60" i="11"/>
  <c r="D59" i="11"/>
  <c r="B60" i="11"/>
  <c r="F59" i="11"/>
  <c r="G59" i="11"/>
  <c r="I57" i="9"/>
  <c r="H58" i="9"/>
  <c r="I58" i="9" s="1"/>
  <c r="C60" i="9"/>
  <c r="B60" i="9"/>
  <c r="D59" i="9"/>
  <c r="G59" i="9" s="1"/>
  <c r="E59" i="9"/>
  <c r="C60" i="8"/>
  <c r="B60" i="8"/>
  <c r="E59" i="8"/>
  <c r="D59" i="8"/>
  <c r="G59" i="8" s="1"/>
  <c r="H58" i="8"/>
  <c r="I58" i="8" s="1"/>
  <c r="I57" i="8"/>
  <c r="C60" i="7"/>
  <c r="B60" i="7"/>
  <c r="E59" i="7"/>
  <c r="D59" i="7"/>
  <c r="F59" i="7" s="1"/>
  <c r="G59" i="7"/>
  <c r="H58" i="7"/>
  <c r="I58" i="7" s="1"/>
  <c r="I57" i="7"/>
  <c r="I57" i="2"/>
  <c r="E59" i="2"/>
  <c r="C60" i="2"/>
  <c r="F58" i="2"/>
  <c r="H58" i="2" s="1"/>
  <c r="B60" i="2"/>
  <c r="D59" i="2"/>
  <c r="F59" i="2" s="1"/>
  <c r="M42" i="14"/>
  <c r="O42" i="14"/>
  <c r="B57" i="14"/>
  <c r="C57" i="14"/>
  <c r="G55" i="14"/>
  <c r="D56" i="14"/>
  <c r="Q41" i="14"/>
  <c r="L42" i="14"/>
  <c r="N42" i="14" s="1"/>
  <c r="Q42" i="14" s="1"/>
  <c r="P41" i="14"/>
  <c r="C57" i="12"/>
  <c r="B57" i="12"/>
  <c r="D57" i="12" s="1"/>
  <c r="D56" i="12"/>
  <c r="O43" i="12"/>
  <c r="G54" i="10"/>
  <c r="D55" i="10"/>
  <c r="B56" i="10"/>
  <c r="I52" i="18" l="1"/>
  <c r="F56" i="25"/>
  <c r="J28" i="24"/>
  <c r="J45" i="24"/>
  <c r="J46" i="24"/>
  <c r="J28" i="28"/>
  <c r="J45" i="28"/>
  <c r="J46" i="28"/>
  <c r="J28" i="22"/>
  <c r="J45" i="22"/>
  <c r="J46" i="22"/>
  <c r="J28" i="26"/>
  <c r="J45" i="26"/>
  <c r="J46" i="26"/>
  <c r="D56" i="29"/>
  <c r="G56" i="29" s="1"/>
  <c r="F56" i="29"/>
  <c r="C57" i="29"/>
  <c r="B57" i="29"/>
  <c r="D53" i="28"/>
  <c r="F53" i="28" s="1"/>
  <c r="B54" i="28"/>
  <c r="E54" i="28"/>
  <c r="C54" i="28"/>
  <c r="I53" i="28"/>
  <c r="G53" i="28"/>
  <c r="K53" i="28" s="1"/>
  <c r="D57" i="27"/>
  <c r="F57" i="27"/>
  <c r="C58" i="27"/>
  <c r="B58" i="27"/>
  <c r="G57" i="27"/>
  <c r="E51" i="26"/>
  <c r="C51" i="26"/>
  <c r="B51" i="26"/>
  <c r="G50" i="26"/>
  <c r="K50" i="26" s="1"/>
  <c r="F50" i="26"/>
  <c r="J50" i="26" s="1"/>
  <c r="D57" i="25"/>
  <c r="F57" i="25"/>
  <c r="C58" i="25"/>
  <c r="B58" i="25"/>
  <c r="G57" i="25"/>
  <c r="I50" i="24"/>
  <c r="D50" i="24"/>
  <c r="E50" i="24"/>
  <c r="D54" i="23"/>
  <c r="F54" i="23"/>
  <c r="C55" i="23"/>
  <c r="B55" i="23"/>
  <c r="G54" i="23"/>
  <c r="C50" i="22"/>
  <c r="B50" i="22"/>
  <c r="D49" i="22"/>
  <c r="F49" i="22" s="1"/>
  <c r="J49" i="22" s="1"/>
  <c r="I49" i="22"/>
  <c r="G49" i="22"/>
  <c r="K49" i="22" s="1"/>
  <c r="D56" i="21"/>
  <c r="F56" i="21"/>
  <c r="C57" i="21"/>
  <c r="B57" i="21"/>
  <c r="G56" i="21"/>
  <c r="B53" i="20"/>
  <c r="C53" i="20"/>
  <c r="E53" i="20"/>
  <c r="I52" i="20"/>
  <c r="G52" i="20"/>
  <c r="K52" i="20" s="1"/>
  <c r="D52" i="20"/>
  <c r="F52" i="20" s="1"/>
  <c r="D54" i="19"/>
  <c r="G54" i="19" s="1"/>
  <c r="F54" i="19"/>
  <c r="C55" i="19"/>
  <c r="B55" i="19"/>
  <c r="E52" i="18"/>
  <c r="G52" i="18" s="1"/>
  <c r="K52" i="18" s="1"/>
  <c r="D52" i="18"/>
  <c r="F52" i="18" s="1"/>
  <c r="D55" i="17"/>
  <c r="F55" i="17"/>
  <c r="H54" i="17"/>
  <c r="E55" i="17"/>
  <c r="G55" i="17"/>
  <c r="B56" i="17"/>
  <c r="G59" i="15"/>
  <c r="D60" i="15"/>
  <c r="F60" i="15" s="1"/>
  <c r="B61" i="15"/>
  <c r="C61" i="15"/>
  <c r="D60" i="13"/>
  <c r="F60" i="13" s="1"/>
  <c r="B61" i="13"/>
  <c r="C61" i="13"/>
  <c r="G60" i="13"/>
  <c r="B61" i="11"/>
  <c r="D60" i="11"/>
  <c r="F60" i="11" s="1"/>
  <c r="C61" i="11"/>
  <c r="C61" i="9"/>
  <c r="E60" i="9"/>
  <c r="D60" i="9"/>
  <c r="F60" i="9" s="1"/>
  <c r="B61" i="9"/>
  <c r="G60" i="9"/>
  <c r="F59" i="9"/>
  <c r="H59" i="9" s="1"/>
  <c r="F59" i="8"/>
  <c r="H59" i="8" s="1"/>
  <c r="B61" i="8"/>
  <c r="F60" i="8"/>
  <c r="E60" i="8"/>
  <c r="D60" i="8"/>
  <c r="C61" i="8"/>
  <c r="G60" i="8"/>
  <c r="H59" i="7"/>
  <c r="I59" i="7" s="1"/>
  <c r="E60" i="7"/>
  <c r="D60" i="7"/>
  <c r="G60" i="7" s="1"/>
  <c r="B61" i="7"/>
  <c r="C61" i="7"/>
  <c r="I58" i="2"/>
  <c r="G59" i="2"/>
  <c r="H59" i="2" s="1"/>
  <c r="E60" i="2"/>
  <c r="C61" i="2"/>
  <c r="D60" i="2"/>
  <c r="G60" i="2" s="1"/>
  <c r="B61" i="2"/>
  <c r="M43" i="14"/>
  <c r="G56" i="14"/>
  <c r="B58" i="14"/>
  <c r="C58" i="14"/>
  <c r="D57" i="14"/>
  <c r="L43" i="14"/>
  <c r="N43" i="14" s="1"/>
  <c r="P42" i="14"/>
  <c r="G57" i="12"/>
  <c r="O44" i="12"/>
  <c r="M44" i="12"/>
  <c r="P43" i="12"/>
  <c r="L44" i="12"/>
  <c r="N44" i="12" s="1"/>
  <c r="Q44" i="12" s="1"/>
  <c r="Q43" i="12"/>
  <c r="G56" i="12"/>
  <c r="C58" i="12"/>
  <c r="B58" i="12"/>
  <c r="G55" i="10"/>
  <c r="C56" i="10"/>
  <c r="D56" i="10"/>
  <c r="D57" i="29" l="1"/>
  <c r="F57" i="29"/>
  <c r="B58" i="29"/>
  <c r="C58" i="29"/>
  <c r="G57" i="29"/>
  <c r="D54" i="28"/>
  <c r="F54" i="28" s="1"/>
  <c r="C55" i="28"/>
  <c r="B55" i="28"/>
  <c r="E55" i="28"/>
  <c r="G54" i="28"/>
  <c r="K54" i="28" s="1"/>
  <c r="I54" i="28"/>
  <c r="D58" i="27"/>
  <c r="F58" i="27"/>
  <c r="C59" i="27"/>
  <c r="B59" i="27"/>
  <c r="G58" i="27"/>
  <c r="I51" i="26"/>
  <c r="G51" i="26"/>
  <c r="K51" i="26" s="1"/>
  <c r="D51" i="26"/>
  <c r="F51" i="26" s="1"/>
  <c r="J51" i="26" s="1"/>
  <c r="C52" i="26"/>
  <c r="B52" i="26"/>
  <c r="E52" i="26" s="1"/>
  <c r="C59" i="25"/>
  <c r="B59" i="25"/>
  <c r="D58" i="25"/>
  <c r="G58" i="25" s="1"/>
  <c r="F58" i="25"/>
  <c r="C51" i="24"/>
  <c r="B51" i="24"/>
  <c r="E51" i="24"/>
  <c r="G50" i="24"/>
  <c r="K50" i="24" s="1"/>
  <c r="F50" i="24"/>
  <c r="J50" i="24" s="1"/>
  <c r="D55" i="23"/>
  <c r="G55" i="23" s="1"/>
  <c r="F55" i="23"/>
  <c r="B56" i="23"/>
  <c r="C56" i="23"/>
  <c r="I50" i="22"/>
  <c r="D50" i="22"/>
  <c r="E50" i="22"/>
  <c r="G50" i="22" s="1"/>
  <c r="K50" i="22" s="1"/>
  <c r="D57" i="21"/>
  <c r="F57" i="21"/>
  <c r="B58" i="21"/>
  <c r="C58" i="21"/>
  <c r="G57" i="21"/>
  <c r="C54" i="20"/>
  <c r="E54" i="20"/>
  <c r="B54" i="20"/>
  <c r="D53" i="20"/>
  <c r="F53" i="20" s="1"/>
  <c r="I53" i="20"/>
  <c r="G53" i="20"/>
  <c r="K53" i="20" s="1"/>
  <c r="D55" i="19"/>
  <c r="F55" i="19"/>
  <c r="B56" i="19"/>
  <c r="C56" i="19" s="1"/>
  <c r="G55" i="19"/>
  <c r="B53" i="18"/>
  <c r="C53" i="18"/>
  <c r="E53" i="18"/>
  <c r="I54" i="17"/>
  <c r="H55" i="17"/>
  <c r="I55" i="17" s="1"/>
  <c r="C56" i="17"/>
  <c r="H60" i="8"/>
  <c r="I60" i="8" s="1"/>
  <c r="C62" i="15"/>
  <c r="B62" i="15"/>
  <c r="F61" i="15"/>
  <c r="D61" i="15"/>
  <c r="G60" i="15"/>
  <c r="G61" i="15"/>
  <c r="D61" i="13"/>
  <c r="C62" i="13"/>
  <c r="B62" i="13"/>
  <c r="F61" i="13"/>
  <c r="G61" i="13"/>
  <c r="D61" i="11"/>
  <c r="G61" i="11" s="1"/>
  <c r="C62" i="11"/>
  <c r="B62" i="11"/>
  <c r="F61" i="11"/>
  <c r="G60" i="11"/>
  <c r="I59" i="9"/>
  <c r="H60" i="9"/>
  <c r="I60" i="9" s="1"/>
  <c r="C62" i="9"/>
  <c r="B62" i="9"/>
  <c r="F61" i="9"/>
  <c r="E61" i="9"/>
  <c r="D61" i="9"/>
  <c r="G61" i="9" s="1"/>
  <c r="I59" i="8"/>
  <c r="C62" i="8"/>
  <c r="B62" i="8"/>
  <c r="E61" i="8"/>
  <c r="D61" i="8"/>
  <c r="F61" i="8" s="1"/>
  <c r="C62" i="7"/>
  <c r="B62" i="7"/>
  <c r="E61" i="7"/>
  <c r="D61" i="7"/>
  <c r="F61" i="7" s="1"/>
  <c r="G61" i="7"/>
  <c r="F60" i="7"/>
  <c r="H60" i="7" s="1"/>
  <c r="I59" i="2"/>
  <c r="E61" i="2"/>
  <c r="F60" i="2"/>
  <c r="H60" i="2" s="1"/>
  <c r="I60" i="2" s="1"/>
  <c r="C62" i="2"/>
  <c r="G61" i="2"/>
  <c r="D61" i="2"/>
  <c r="F61" i="2" s="1"/>
  <c r="B62" i="2"/>
  <c r="B59" i="14"/>
  <c r="C59" i="14"/>
  <c r="O43" i="14"/>
  <c r="G57" i="14"/>
  <c r="D58" i="14"/>
  <c r="L44" i="14"/>
  <c r="P43" i="14"/>
  <c r="C59" i="12"/>
  <c r="B59" i="12"/>
  <c r="D59" i="12" s="1"/>
  <c r="D58" i="12"/>
  <c r="O45" i="12"/>
  <c r="M45" i="12"/>
  <c r="P44" i="12"/>
  <c r="L45" i="12"/>
  <c r="N45" i="12" s="1"/>
  <c r="Q45" i="12" s="1"/>
  <c r="G56" i="10"/>
  <c r="C57" i="10"/>
  <c r="B57" i="10"/>
  <c r="G53" i="18" l="1"/>
  <c r="K53" i="18" s="1"/>
  <c r="H61" i="2"/>
  <c r="I61" i="2" s="1"/>
  <c r="D58" i="29"/>
  <c r="F58" i="29"/>
  <c r="C59" i="29"/>
  <c r="B59" i="29"/>
  <c r="G58" i="29"/>
  <c r="C56" i="28"/>
  <c r="B56" i="28"/>
  <c r="E56" i="28"/>
  <c r="I55" i="28"/>
  <c r="G55" i="28"/>
  <c r="K55" i="28" s="1"/>
  <c r="D55" i="28"/>
  <c r="F55" i="28" s="1"/>
  <c r="D59" i="27"/>
  <c r="G59" i="27" s="1"/>
  <c r="F59" i="27"/>
  <c r="C60" i="27"/>
  <c r="B60" i="27"/>
  <c r="C53" i="26"/>
  <c r="E53" i="26"/>
  <c r="B53" i="26"/>
  <c r="I52" i="26"/>
  <c r="G52" i="26"/>
  <c r="K52" i="26" s="1"/>
  <c r="D52" i="26"/>
  <c r="F52" i="26" s="1"/>
  <c r="D59" i="25"/>
  <c r="F59" i="25"/>
  <c r="C60" i="25"/>
  <c r="B60" i="25"/>
  <c r="G59" i="25"/>
  <c r="B52" i="24"/>
  <c r="C52" i="24"/>
  <c r="I51" i="24"/>
  <c r="G51" i="24"/>
  <c r="K51" i="24" s="1"/>
  <c r="D51" i="24"/>
  <c r="F51" i="24" s="1"/>
  <c r="J51" i="24" s="1"/>
  <c r="D56" i="23"/>
  <c r="F56" i="23"/>
  <c r="C57" i="23"/>
  <c r="B57" i="23"/>
  <c r="G56" i="23"/>
  <c r="F50" i="22"/>
  <c r="J50" i="22" s="1"/>
  <c r="C51" i="22"/>
  <c r="E51" i="22"/>
  <c r="B51" i="22"/>
  <c r="C59" i="21"/>
  <c r="B59" i="21"/>
  <c r="D58" i="21"/>
  <c r="G58" i="21" s="1"/>
  <c r="F58" i="21"/>
  <c r="G54" i="20"/>
  <c r="K54" i="20" s="1"/>
  <c r="I54" i="20"/>
  <c r="C55" i="20"/>
  <c r="B55" i="20"/>
  <c r="D54" i="20"/>
  <c r="F54" i="20" s="1"/>
  <c r="C57" i="19"/>
  <c r="B57" i="19"/>
  <c r="D56" i="19"/>
  <c r="G56" i="19" s="1"/>
  <c r="F56" i="19"/>
  <c r="E54" i="18"/>
  <c r="C54" i="18"/>
  <c r="B54" i="18"/>
  <c r="G54" i="18" s="1"/>
  <c r="K54" i="18" s="1"/>
  <c r="D53" i="18"/>
  <c r="F53" i="18" s="1"/>
  <c r="I53" i="18"/>
  <c r="E56" i="17"/>
  <c r="C57" i="17"/>
  <c r="B57" i="17"/>
  <c r="B13" i="17"/>
  <c r="D56" i="17"/>
  <c r="G56" i="17" s="1"/>
  <c r="B63" i="15"/>
  <c r="D62" i="15"/>
  <c r="F62" i="15" s="1"/>
  <c r="C63" i="15"/>
  <c r="D62" i="13"/>
  <c r="F62" i="13" s="1"/>
  <c r="B63" i="13"/>
  <c r="C63" i="13"/>
  <c r="G62" i="13"/>
  <c r="D62" i="11"/>
  <c r="F62" i="11" s="1"/>
  <c r="C63" i="11"/>
  <c r="B63" i="11"/>
  <c r="G62" i="11"/>
  <c r="H61" i="9"/>
  <c r="I61" i="9" s="1"/>
  <c r="C63" i="9"/>
  <c r="F62" i="9"/>
  <c r="E62" i="9"/>
  <c r="D62" i="9"/>
  <c r="B63" i="9"/>
  <c r="G62" i="9"/>
  <c r="G61" i="8"/>
  <c r="H61" i="8" s="1"/>
  <c r="B63" i="8"/>
  <c r="E62" i="8"/>
  <c r="D62" i="8"/>
  <c r="G62" i="8" s="1"/>
  <c r="C63" i="8"/>
  <c r="I60" i="7"/>
  <c r="H61" i="7"/>
  <c r="I61" i="7" s="1"/>
  <c r="E62" i="7"/>
  <c r="D62" i="7"/>
  <c r="G62" i="7" s="1"/>
  <c r="B63" i="7"/>
  <c r="C63" i="7"/>
  <c r="C63" i="2"/>
  <c r="E62" i="2"/>
  <c r="B63" i="2"/>
  <c r="D62" i="2"/>
  <c r="F62" i="2" s="1"/>
  <c r="G58" i="14"/>
  <c r="C60" i="14"/>
  <c r="B60" i="14"/>
  <c r="D60" i="14" s="1"/>
  <c r="O44" i="14"/>
  <c r="M44" i="14"/>
  <c r="Q43" i="14"/>
  <c r="D59" i="14"/>
  <c r="G58" i="12"/>
  <c r="P45" i="12"/>
  <c r="L46" i="12"/>
  <c r="G59" i="12"/>
  <c r="M46" i="12"/>
  <c r="C60" i="12"/>
  <c r="B60" i="12"/>
  <c r="D60" i="12" s="1"/>
  <c r="D57" i="10"/>
  <c r="B58" i="10"/>
  <c r="C58" i="10"/>
  <c r="C13" i="17" l="1"/>
  <c r="L13" i="20"/>
  <c r="L13" i="18"/>
  <c r="B60" i="29"/>
  <c r="C60" i="29"/>
  <c r="D59" i="29"/>
  <c r="G59" i="29" s="1"/>
  <c r="F59" i="29"/>
  <c r="E57" i="28"/>
  <c r="C57" i="28"/>
  <c r="B57" i="28"/>
  <c r="G56" i="28"/>
  <c r="K56" i="28" s="1"/>
  <c r="I56" i="28"/>
  <c r="D56" i="28"/>
  <c r="F56" i="28" s="1"/>
  <c r="C61" i="27"/>
  <c r="B61" i="27"/>
  <c r="D60" i="27"/>
  <c r="G60" i="27" s="1"/>
  <c r="I53" i="26"/>
  <c r="G53" i="26"/>
  <c r="K53" i="26" s="1"/>
  <c r="B54" i="26"/>
  <c r="E54" i="26"/>
  <c r="C54" i="26"/>
  <c r="D53" i="26"/>
  <c r="F53" i="26" s="1"/>
  <c r="D60" i="25"/>
  <c r="F60" i="25"/>
  <c r="C61" i="25"/>
  <c r="B61" i="25"/>
  <c r="G60" i="25"/>
  <c r="D52" i="24"/>
  <c r="I52" i="24"/>
  <c r="E52" i="24"/>
  <c r="D57" i="23"/>
  <c r="F57" i="23" s="1"/>
  <c r="B58" i="23"/>
  <c r="C58" i="23"/>
  <c r="C52" i="22"/>
  <c r="B52" i="22"/>
  <c r="I51" i="22"/>
  <c r="G51" i="22"/>
  <c r="K51" i="22" s="1"/>
  <c r="D51" i="22"/>
  <c r="F51" i="22" s="1"/>
  <c r="J51" i="22" s="1"/>
  <c r="C60" i="21"/>
  <c r="B60" i="21"/>
  <c r="D59" i="21"/>
  <c r="G59" i="21" s="1"/>
  <c r="F59" i="21"/>
  <c r="D55" i="20"/>
  <c r="I55" i="20"/>
  <c r="E55" i="20"/>
  <c r="D57" i="19"/>
  <c r="F57" i="19"/>
  <c r="B58" i="19"/>
  <c r="C58" i="19"/>
  <c r="G57" i="19"/>
  <c r="D54" i="18"/>
  <c r="F54" i="18" s="1"/>
  <c r="C55" i="18"/>
  <c r="B55" i="18"/>
  <c r="I54" i="18"/>
  <c r="E57" i="17"/>
  <c r="B58" i="17"/>
  <c r="C58" i="17"/>
  <c r="F56" i="17"/>
  <c r="H56" i="17" s="1"/>
  <c r="D57" i="17"/>
  <c r="G57" i="17" s="1"/>
  <c r="F57" i="17"/>
  <c r="C64" i="15"/>
  <c r="B64" i="15"/>
  <c r="F63" i="15"/>
  <c r="D63" i="15"/>
  <c r="G63" i="15"/>
  <c r="G62" i="15"/>
  <c r="C64" i="13"/>
  <c r="B64" i="13"/>
  <c r="D63" i="13"/>
  <c r="G63" i="13" s="1"/>
  <c r="D63" i="11"/>
  <c r="G63" i="11" s="1"/>
  <c r="C64" i="11"/>
  <c r="B64" i="11"/>
  <c r="F63" i="11"/>
  <c r="D63" i="9"/>
  <c r="C64" i="9"/>
  <c r="B64" i="9"/>
  <c r="F63" i="9"/>
  <c r="E63" i="9"/>
  <c r="G63" i="9"/>
  <c r="H62" i="9"/>
  <c r="I61" i="8"/>
  <c r="C64" i="8"/>
  <c r="B64" i="8"/>
  <c r="E63" i="8"/>
  <c r="D63" i="8"/>
  <c r="F63" i="8" s="1"/>
  <c r="F62" i="8"/>
  <c r="H62" i="8" s="1"/>
  <c r="G63" i="8"/>
  <c r="C64" i="7"/>
  <c r="B64" i="7"/>
  <c r="E63" i="7"/>
  <c r="D63" i="7"/>
  <c r="F63" i="7" s="1"/>
  <c r="F62" i="7"/>
  <c r="H62" i="7" s="1"/>
  <c r="I62" i="7" s="1"/>
  <c r="G63" i="7"/>
  <c r="C64" i="2"/>
  <c r="G62" i="2"/>
  <c r="H62" i="2" s="1"/>
  <c r="E63" i="2"/>
  <c r="D63" i="2"/>
  <c r="G63" i="2" s="1"/>
  <c r="B64" i="2"/>
  <c r="P44" i="14"/>
  <c r="L45" i="14"/>
  <c r="G59" i="14"/>
  <c r="O45" i="14"/>
  <c r="M45" i="14"/>
  <c r="G60" i="14"/>
  <c r="B61" i="14"/>
  <c r="C61" i="14"/>
  <c r="N44" i="14"/>
  <c r="Q44" i="14" s="1"/>
  <c r="G60" i="12"/>
  <c r="B61" i="12"/>
  <c r="C61" i="12"/>
  <c r="N46" i="12"/>
  <c r="G57" i="10"/>
  <c r="C59" i="10"/>
  <c r="B59" i="10"/>
  <c r="D59" i="10" s="1"/>
  <c r="D58" i="10"/>
  <c r="I55" i="18" l="1"/>
  <c r="F60" i="27"/>
  <c r="G57" i="23"/>
  <c r="H24" i="18"/>
  <c r="H38" i="18"/>
  <c r="H39" i="18"/>
  <c r="H24" i="20"/>
  <c r="H38" i="20"/>
  <c r="H39" i="20"/>
  <c r="D60" i="29"/>
  <c r="F60" i="29"/>
  <c r="C61" i="29"/>
  <c r="B61" i="29"/>
  <c r="G60" i="29"/>
  <c r="I57" i="28"/>
  <c r="G57" i="28"/>
  <c r="K57" i="28" s="1"/>
  <c r="D57" i="28"/>
  <c r="F57" i="28" s="1"/>
  <c r="B58" i="28"/>
  <c r="C58" i="28"/>
  <c r="E58" i="28"/>
  <c r="D61" i="27"/>
  <c r="F61" i="27"/>
  <c r="C62" i="27"/>
  <c r="B62" i="27"/>
  <c r="G61" i="27"/>
  <c r="D54" i="26"/>
  <c r="F54" i="26" s="1"/>
  <c r="C55" i="26"/>
  <c r="B55" i="26"/>
  <c r="G54" i="26"/>
  <c r="K54" i="26" s="1"/>
  <c r="I54" i="26"/>
  <c r="C62" i="25"/>
  <c r="B62" i="25"/>
  <c r="D61" i="25"/>
  <c r="G61" i="25" s="1"/>
  <c r="F61" i="25"/>
  <c r="E53" i="24"/>
  <c r="C53" i="24"/>
  <c r="B53" i="24"/>
  <c r="G52" i="24"/>
  <c r="K52" i="24" s="1"/>
  <c r="F52" i="24"/>
  <c r="C59" i="23"/>
  <c r="B59" i="23"/>
  <c r="D58" i="23"/>
  <c r="G58" i="23" s="1"/>
  <c r="F58" i="23"/>
  <c r="I52" i="22"/>
  <c r="D52" i="22"/>
  <c r="F52" i="22" s="1"/>
  <c r="E52" i="22"/>
  <c r="G52" i="22" s="1"/>
  <c r="K52" i="22" s="1"/>
  <c r="C61" i="21"/>
  <c r="B61" i="21"/>
  <c r="D60" i="21"/>
  <c r="G60" i="21" s="1"/>
  <c r="F60" i="21"/>
  <c r="E56" i="20"/>
  <c r="C56" i="20"/>
  <c r="B56" i="20"/>
  <c r="F55" i="20"/>
  <c r="G55" i="20"/>
  <c r="K55" i="20" s="1"/>
  <c r="C59" i="19"/>
  <c r="B59" i="19"/>
  <c r="D58" i="19"/>
  <c r="G58" i="19" s="1"/>
  <c r="F58" i="19"/>
  <c r="D55" i="18"/>
  <c r="E55" i="18"/>
  <c r="G55" i="18" s="1"/>
  <c r="K55" i="18" s="1"/>
  <c r="H57" i="17"/>
  <c r="I57" i="17" s="1"/>
  <c r="E58" i="17"/>
  <c r="C59" i="17"/>
  <c r="B59" i="17"/>
  <c r="I56" i="17"/>
  <c r="D58" i="17"/>
  <c r="G58" i="17" s="1"/>
  <c r="F58" i="17"/>
  <c r="F64" i="15"/>
  <c r="D64" i="15"/>
  <c r="G64" i="15" s="1"/>
  <c r="B65" i="15"/>
  <c r="C65" i="15"/>
  <c r="D64" i="13"/>
  <c r="F64" i="13" s="1"/>
  <c r="C65" i="13"/>
  <c r="B65" i="13"/>
  <c r="F63" i="13"/>
  <c r="G64" i="13"/>
  <c r="D64" i="11"/>
  <c r="F64" i="11" s="1"/>
  <c r="C65" i="11"/>
  <c r="B65" i="11"/>
  <c r="G64" i="11"/>
  <c r="H63" i="9"/>
  <c r="I63" i="9" s="1"/>
  <c r="E64" i="9"/>
  <c r="D64" i="9"/>
  <c r="F64" i="9" s="1"/>
  <c r="B65" i="9"/>
  <c r="C65" i="9"/>
  <c r="I62" i="9"/>
  <c r="G64" i="9"/>
  <c r="I62" i="8"/>
  <c r="H63" i="8"/>
  <c r="I63" i="8" s="1"/>
  <c r="E64" i="8"/>
  <c r="B65" i="8"/>
  <c r="D64" i="8"/>
  <c r="G64" i="8" s="1"/>
  <c r="C65" i="8"/>
  <c r="H63" i="7"/>
  <c r="I63" i="7" s="1"/>
  <c r="E64" i="7"/>
  <c r="D64" i="7"/>
  <c r="G64" i="7" s="1"/>
  <c r="B65" i="7"/>
  <c r="C65" i="7"/>
  <c r="I62" i="2"/>
  <c r="F63" i="2"/>
  <c r="H63" i="2" s="1"/>
  <c r="E64" i="2"/>
  <c r="C65" i="2"/>
  <c r="B65" i="2"/>
  <c r="D64" i="2"/>
  <c r="G64" i="2" s="1"/>
  <c r="B62" i="14"/>
  <c r="C62" i="14"/>
  <c r="P45" i="14"/>
  <c r="L46" i="14"/>
  <c r="D61" i="14"/>
  <c r="M46" i="14"/>
  <c r="N45" i="14"/>
  <c r="Q45" i="14" s="1"/>
  <c r="C62" i="12"/>
  <c r="B62" i="12"/>
  <c r="D62" i="12" s="1"/>
  <c r="O46" i="12"/>
  <c r="D61" i="12"/>
  <c r="G58" i="10"/>
  <c r="G59" i="10"/>
  <c r="C60" i="10"/>
  <c r="B60" i="10"/>
  <c r="D61" i="29" l="1"/>
  <c r="F61" i="29"/>
  <c r="B62" i="29"/>
  <c r="C62" i="29"/>
  <c r="G61" i="29"/>
  <c r="D58" i="28"/>
  <c r="F58" i="28" s="1"/>
  <c r="I58" i="28"/>
  <c r="G58" i="28"/>
  <c r="K58" i="28" s="1"/>
  <c r="C59" i="28"/>
  <c r="B59" i="28"/>
  <c r="E59" i="28"/>
  <c r="C63" i="27"/>
  <c r="B63" i="27"/>
  <c r="D62" i="27"/>
  <c r="G62" i="27" s="1"/>
  <c r="F62" i="27"/>
  <c r="I55" i="26"/>
  <c r="D55" i="26"/>
  <c r="E55" i="26"/>
  <c r="D62" i="25"/>
  <c r="F62" i="25"/>
  <c r="C63" i="25"/>
  <c r="B63" i="25"/>
  <c r="G62" i="25"/>
  <c r="I53" i="24"/>
  <c r="G53" i="24"/>
  <c r="K53" i="24" s="1"/>
  <c r="D53" i="24"/>
  <c r="F53" i="24" s="1"/>
  <c r="C54" i="24"/>
  <c r="B54" i="24"/>
  <c r="E54" i="24"/>
  <c r="D59" i="23"/>
  <c r="G59" i="23" s="1"/>
  <c r="F59" i="23"/>
  <c r="C60" i="23"/>
  <c r="B60" i="23"/>
  <c r="B53" i="22"/>
  <c r="C53" i="22"/>
  <c r="E53" i="22"/>
  <c r="D61" i="21"/>
  <c r="F61" i="21"/>
  <c r="C62" i="21"/>
  <c r="B62" i="21"/>
  <c r="G61" i="21"/>
  <c r="I56" i="20"/>
  <c r="G56" i="20"/>
  <c r="K56" i="20" s="1"/>
  <c r="D56" i="20"/>
  <c r="F56" i="20" s="1"/>
  <c r="E57" i="20"/>
  <c r="B57" i="20"/>
  <c r="C57" i="20"/>
  <c r="D59" i="19"/>
  <c r="F59" i="19"/>
  <c r="C60" i="19"/>
  <c r="B60" i="19"/>
  <c r="G59" i="19"/>
  <c r="B56" i="18"/>
  <c r="C56" i="18"/>
  <c r="E56" i="18"/>
  <c r="F55" i="18"/>
  <c r="D59" i="17"/>
  <c r="F59" i="17"/>
  <c r="H58" i="17"/>
  <c r="G59" i="17"/>
  <c r="E59" i="17"/>
  <c r="C60" i="17"/>
  <c r="B60" i="17"/>
  <c r="B10" i="7"/>
  <c r="B10" i="9"/>
  <c r="C66" i="15"/>
  <c r="B66" i="15"/>
  <c r="F65" i="15"/>
  <c r="D65" i="15"/>
  <c r="G65" i="15" s="1"/>
  <c r="C66" i="13"/>
  <c r="D65" i="13"/>
  <c r="G65" i="13" s="1"/>
  <c r="B66" i="13"/>
  <c r="F65" i="13"/>
  <c r="C66" i="11"/>
  <c r="B66" i="11"/>
  <c r="D65" i="11"/>
  <c r="G65" i="11" s="1"/>
  <c r="C66" i="9"/>
  <c r="B66" i="9"/>
  <c r="D65" i="9"/>
  <c r="F65" i="9"/>
  <c r="E65" i="9"/>
  <c r="H64" i="9"/>
  <c r="G65" i="9"/>
  <c r="C66" i="8"/>
  <c r="B66" i="8"/>
  <c r="E65" i="8"/>
  <c r="D65" i="8"/>
  <c r="F65" i="8" s="1"/>
  <c r="F64" i="8"/>
  <c r="H64" i="8" s="1"/>
  <c r="B10" i="8"/>
  <c r="G65" i="8"/>
  <c r="C66" i="7"/>
  <c r="B66" i="7"/>
  <c r="E65" i="7"/>
  <c r="D65" i="7"/>
  <c r="F65" i="7" s="1"/>
  <c r="G65" i="7"/>
  <c r="F64" i="7"/>
  <c r="H64" i="7" s="1"/>
  <c r="I63" i="2"/>
  <c r="B10" i="2"/>
  <c r="F64" i="2"/>
  <c r="H64" i="2" s="1"/>
  <c r="C66" i="2"/>
  <c r="E65" i="2"/>
  <c r="D65" i="2"/>
  <c r="F65" i="2" s="1"/>
  <c r="B66" i="2"/>
  <c r="N46" i="14"/>
  <c r="G61" i="14"/>
  <c r="C63" i="14"/>
  <c r="B63" i="14"/>
  <c r="D63" i="14" s="1"/>
  <c r="D62" i="14"/>
  <c r="G62" i="12"/>
  <c r="G61" i="12"/>
  <c r="O47" i="12"/>
  <c r="M47" i="12"/>
  <c r="P46" i="12"/>
  <c r="L47" i="12"/>
  <c r="N47" i="12" s="1"/>
  <c r="Q47" i="12" s="1"/>
  <c r="Q46" i="12"/>
  <c r="C63" i="12"/>
  <c r="B63" i="12"/>
  <c r="D63" i="12" s="1"/>
  <c r="D60" i="10"/>
  <c r="B61" i="10"/>
  <c r="C61" i="10"/>
  <c r="G56" i="18" l="1"/>
  <c r="K56" i="18" s="1"/>
  <c r="C10" i="8"/>
  <c r="M10" i="22"/>
  <c r="J10" i="24"/>
  <c r="C10" i="9"/>
  <c r="M10" i="24"/>
  <c r="J10" i="22"/>
  <c r="C10" i="7"/>
  <c r="M10" i="28"/>
  <c r="J10" i="26"/>
  <c r="C10" i="2"/>
  <c r="J10" i="28"/>
  <c r="M10" i="26"/>
  <c r="C63" i="29"/>
  <c r="B63" i="29"/>
  <c r="G62" i="29"/>
  <c r="D62" i="29"/>
  <c r="F62" i="29" s="1"/>
  <c r="E60" i="28"/>
  <c r="C60" i="28"/>
  <c r="B60" i="28"/>
  <c r="D59" i="28"/>
  <c r="F59" i="28" s="1"/>
  <c r="I59" i="28"/>
  <c r="G59" i="28"/>
  <c r="K59" i="28" s="1"/>
  <c r="D63" i="27"/>
  <c r="F63" i="27"/>
  <c r="C64" i="27"/>
  <c r="B64" i="27"/>
  <c r="G63" i="27"/>
  <c r="E56" i="26"/>
  <c r="C56" i="26"/>
  <c r="B56" i="26"/>
  <c r="F55" i="26"/>
  <c r="G55" i="26"/>
  <c r="K55" i="26" s="1"/>
  <c r="D63" i="25"/>
  <c r="F63" i="25"/>
  <c r="C64" i="25"/>
  <c r="B64" i="25"/>
  <c r="G63" i="25"/>
  <c r="I54" i="24"/>
  <c r="G54" i="24"/>
  <c r="K54" i="24" s="1"/>
  <c r="D54" i="24"/>
  <c r="F54" i="24" s="1"/>
  <c r="C55" i="24"/>
  <c r="B55" i="24"/>
  <c r="E55" i="24" s="1"/>
  <c r="D60" i="23"/>
  <c r="F60" i="23"/>
  <c r="C61" i="23"/>
  <c r="B61" i="23"/>
  <c r="G60" i="23"/>
  <c r="E54" i="22"/>
  <c r="C54" i="22"/>
  <c r="B54" i="22"/>
  <c r="D53" i="22"/>
  <c r="F53" i="22" s="1"/>
  <c r="I53" i="22"/>
  <c r="G53" i="22"/>
  <c r="K53" i="22" s="1"/>
  <c r="C63" i="21"/>
  <c r="B63" i="21"/>
  <c r="D62" i="21"/>
  <c r="G62" i="21" s="1"/>
  <c r="F62" i="21"/>
  <c r="C58" i="20"/>
  <c r="B58" i="20"/>
  <c r="D57" i="20"/>
  <c r="F57" i="20" s="1"/>
  <c r="I57" i="20"/>
  <c r="G57" i="20"/>
  <c r="K57" i="20" s="1"/>
  <c r="D60" i="19"/>
  <c r="F60" i="19" s="1"/>
  <c r="C61" i="19"/>
  <c r="B61" i="19"/>
  <c r="B57" i="18"/>
  <c r="C57" i="18"/>
  <c r="E57" i="18"/>
  <c r="D56" i="18"/>
  <c r="F56" i="18" s="1"/>
  <c r="I56" i="18"/>
  <c r="C61" i="17"/>
  <c r="B61" i="17"/>
  <c r="E60" i="17"/>
  <c r="H59" i="17"/>
  <c r="I59" i="17" s="1"/>
  <c r="D60" i="17"/>
  <c r="G60" i="17" s="1"/>
  <c r="F60" i="17"/>
  <c r="I58" i="17"/>
  <c r="F66" i="15"/>
  <c r="D66" i="15"/>
  <c r="G66" i="15" s="1"/>
  <c r="B67" i="15"/>
  <c r="C67" i="15"/>
  <c r="B67" i="13"/>
  <c r="D66" i="13"/>
  <c r="G66" i="13" s="1"/>
  <c r="C67" i="13"/>
  <c r="B67" i="11"/>
  <c r="C67" i="11"/>
  <c r="D66" i="11"/>
  <c r="F66" i="11" s="1"/>
  <c r="F65" i="11"/>
  <c r="G66" i="11"/>
  <c r="I64" i="9"/>
  <c r="H65" i="9"/>
  <c r="I65" i="9" s="1"/>
  <c r="E66" i="9"/>
  <c r="B67" i="9"/>
  <c r="D66" i="9"/>
  <c r="G66" i="9" s="1"/>
  <c r="C67" i="9"/>
  <c r="I64" i="8"/>
  <c r="H65" i="8"/>
  <c r="I65" i="8" s="1"/>
  <c r="E66" i="8"/>
  <c r="D66" i="8"/>
  <c r="F66" i="8" s="1"/>
  <c r="B67" i="8"/>
  <c r="C67" i="8"/>
  <c r="I64" i="7"/>
  <c r="H65" i="7"/>
  <c r="I65" i="7" s="1"/>
  <c r="E66" i="7"/>
  <c r="B67" i="7"/>
  <c r="D66" i="7"/>
  <c r="F66" i="7" s="1"/>
  <c r="C67" i="7"/>
  <c r="I64" i="2"/>
  <c r="G65" i="2"/>
  <c r="H65" i="2" s="1"/>
  <c r="I65" i="2" s="1"/>
  <c r="C67" i="2"/>
  <c r="E66" i="2"/>
  <c r="D66" i="2"/>
  <c r="G66" i="2" s="1"/>
  <c r="B67" i="2"/>
  <c r="G62" i="14"/>
  <c r="G63" i="14"/>
  <c r="C64" i="14"/>
  <c r="B64" i="14"/>
  <c r="D64" i="14" s="1"/>
  <c r="O46" i="14"/>
  <c r="Q46" i="14" s="1"/>
  <c r="G63" i="12"/>
  <c r="C64" i="12"/>
  <c r="B64" i="12"/>
  <c r="D64" i="12" s="1"/>
  <c r="O48" i="12"/>
  <c r="M48" i="12"/>
  <c r="P47" i="12"/>
  <c r="L48" i="12"/>
  <c r="N48" i="12" s="1"/>
  <c r="Q48" i="12" s="1"/>
  <c r="G60" i="10"/>
  <c r="C62" i="10"/>
  <c r="B62" i="10"/>
  <c r="D62" i="10" s="1"/>
  <c r="D61" i="10"/>
  <c r="G57" i="18" l="1"/>
  <c r="K57" i="18" s="1"/>
  <c r="G60" i="19"/>
  <c r="J27" i="28"/>
  <c r="J43" i="28"/>
  <c r="J44" i="28"/>
  <c r="J27" i="24"/>
  <c r="J43" i="24"/>
  <c r="J44" i="24"/>
  <c r="J27" i="26"/>
  <c r="J43" i="26"/>
  <c r="J44" i="26"/>
  <c r="J27" i="22"/>
  <c r="J43" i="22"/>
  <c r="J44" i="22"/>
  <c r="D63" i="29"/>
  <c r="G63" i="29" s="1"/>
  <c r="F63" i="29"/>
  <c r="B64" i="29"/>
  <c r="C64" i="29"/>
  <c r="G60" i="28"/>
  <c r="K60" i="28" s="1"/>
  <c r="I60" i="28"/>
  <c r="D60" i="28"/>
  <c r="F60" i="28" s="1"/>
  <c r="C61" i="28"/>
  <c r="B61" i="28"/>
  <c r="E61" i="28" s="1"/>
  <c r="B65" i="27"/>
  <c r="D64" i="27"/>
  <c r="G64" i="27" s="1"/>
  <c r="F64" i="27"/>
  <c r="I56" i="26"/>
  <c r="G56" i="26"/>
  <c r="K56" i="26" s="1"/>
  <c r="D56" i="26"/>
  <c r="F56" i="26" s="1"/>
  <c r="C57" i="26"/>
  <c r="E57" i="26"/>
  <c r="B57" i="26"/>
  <c r="B65" i="25"/>
  <c r="D64" i="25"/>
  <c r="G64" i="25" s="1"/>
  <c r="F64" i="25"/>
  <c r="E56" i="24"/>
  <c r="C56" i="24"/>
  <c r="B56" i="24"/>
  <c r="D55" i="24"/>
  <c r="F55" i="24" s="1"/>
  <c r="I55" i="24"/>
  <c r="G55" i="24"/>
  <c r="K55" i="24" s="1"/>
  <c r="C62" i="23"/>
  <c r="B62" i="23"/>
  <c r="D61" i="23"/>
  <c r="G61" i="23" s="1"/>
  <c r="F61" i="23"/>
  <c r="I54" i="22"/>
  <c r="G54" i="22"/>
  <c r="K54" i="22" s="1"/>
  <c r="D54" i="22"/>
  <c r="F54" i="22" s="1"/>
  <c r="C55" i="22"/>
  <c r="B55" i="22"/>
  <c r="E55" i="22"/>
  <c r="D63" i="21"/>
  <c r="F63" i="21"/>
  <c r="C64" i="21"/>
  <c r="B64" i="21"/>
  <c r="G63" i="21"/>
  <c r="I58" i="20"/>
  <c r="D58" i="20"/>
  <c r="E58" i="20"/>
  <c r="D61" i="19"/>
  <c r="F61" i="19"/>
  <c r="C62" i="19"/>
  <c r="B62" i="19"/>
  <c r="G61" i="19"/>
  <c r="B58" i="18"/>
  <c r="C58" i="18"/>
  <c r="D57" i="18"/>
  <c r="F57" i="18" s="1"/>
  <c r="I57" i="18"/>
  <c r="D61" i="17"/>
  <c r="F61" i="17"/>
  <c r="H60" i="17"/>
  <c r="B62" i="17"/>
  <c r="C62" i="17"/>
  <c r="G61" i="17"/>
  <c r="E61" i="17"/>
  <c r="C68" i="15"/>
  <c r="B68" i="15"/>
  <c r="D67" i="15"/>
  <c r="F67" i="15" s="1"/>
  <c r="G67" i="15"/>
  <c r="F66" i="13"/>
  <c r="D67" i="13"/>
  <c r="C68" i="13"/>
  <c r="B68" i="13"/>
  <c r="F67" i="13"/>
  <c r="G67" i="13"/>
  <c r="C68" i="11"/>
  <c r="B68" i="11"/>
  <c r="D67" i="11"/>
  <c r="F67" i="11"/>
  <c r="G67" i="11"/>
  <c r="F66" i="9"/>
  <c r="H66" i="9" s="1"/>
  <c r="I66" i="9" s="1"/>
  <c r="D67" i="9"/>
  <c r="G67" i="9" s="1"/>
  <c r="C68" i="9"/>
  <c r="B68" i="9"/>
  <c r="F67" i="9"/>
  <c r="E67" i="9"/>
  <c r="G66" i="8"/>
  <c r="H66" i="8" s="1"/>
  <c r="I66" i="8" s="1"/>
  <c r="C68" i="8"/>
  <c r="B68" i="8"/>
  <c r="F67" i="8"/>
  <c r="E67" i="8"/>
  <c r="D67" i="8"/>
  <c r="G67" i="8" s="1"/>
  <c r="C68" i="7"/>
  <c r="B68" i="7"/>
  <c r="E67" i="7"/>
  <c r="D67" i="7"/>
  <c r="F67" i="7" s="1"/>
  <c r="G66" i="7"/>
  <c r="H66" i="7" s="1"/>
  <c r="C68" i="2"/>
  <c r="F66" i="2"/>
  <c r="H66" i="2" s="1"/>
  <c r="E67" i="2"/>
  <c r="F67" i="2"/>
  <c r="B68" i="2"/>
  <c r="D67" i="2"/>
  <c r="G67" i="2" s="1"/>
  <c r="O47" i="14"/>
  <c r="M47" i="14"/>
  <c r="L47" i="14"/>
  <c r="P46" i="14"/>
  <c r="C65" i="14"/>
  <c r="B65" i="14"/>
  <c r="G64" i="14"/>
  <c r="O49" i="12"/>
  <c r="M49" i="12"/>
  <c r="P48" i="12"/>
  <c r="L49" i="12"/>
  <c r="N49" i="12" s="1"/>
  <c r="Q49" i="12" s="1"/>
  <c r="G64" i="12"/>
  <c r="C65" i="12"/>
  <c r="B65" i="12"/>
  <c r="G61" i="10"/>
  <c r="G62" i="10"/>
  <c r="B63" i="10"/>
  <c r="C63" i="10"/>
  <c r="D64" i="29" l="1"/>
  <c r="F64" i="29"/>
  <c r="B65" i="29"/>
  <c r="C65" i="29" s="1"/>
  <c r="G64" i="29"/>
  <c r="B62" i="28"/>
  <c r="E62" i="28"/>
  <c r="C62" i="28"/>
  <c r="D61" i="28"/>
  <c r="F61" i="28" s="1"/>
  <c r="G61" i="28"/>
  <c r="K61" i="28" s="1"/>
  <c r="I61" i="28"/>
  <c r="C65" i="27"/>
  <c r="D65" i="27" s="1"/>
  <c r="D57" i="26"/>
  <c r="F57" i="26" s="1"/>
  <c r="I57" i="26"/>
  <c r="G57" i="26"/>
  <c r="K57" i="26" s="1"/>
  <c r="C58" i="26"/>
  <c r="B58" i="26"/>
  <c r="E58" i="26" s="1"/>
  <c r="C65" i="25"/>
  <c r="D65" i="25" s="1"/>
  <c r="F65" i="25" s="1"/>
  <c r="I56" i="24"/>
  <c r="G56" i="24"/>
  <c r="K56" i="24" s="1"/>
  <c r="D56" i="24"/>
  <c r="F56" i="24" s="1"/>
  <c r="C57" i="24"/>
  <c r="B57" i="24"/>
  <c r="E57" i="24"/>
  <c r="D62" i="23"/>
  <c r="F62" i="23"/>
  <c r="C63" i="23"/>
  <c r="B63" i="23"/>
  <c r="G62" i="23"/>
  <c r="C56" i="22"/>
  <c r="B56" i="22"/>
  <c r="E56" i="22"/>
  <c r="I55" i="22"/>
  <c r="G55" i="22"/>
  <c r="K55" i="22" s="1"/>
  <c r="D55" i="22"/>
  <c r="F55" i="22" s="1"/>
  <c r="D64" i="21"/>
  <c r="F64" i="21"/>
  <c r="B65" i="21"/>
  <c r="C65" i="21" s="1"/>
  <c r="G64" i="21"/>
  <c r="F58" i="20"/>
  <c r="E59" i="20"/>
  <c r="C59" i="20"/>
  <c r="B59" i="20"/>
  <c r="G58" i="20"/>
  <c r="K58" i="20" s="1"/>
  <c r="C63" i="19"/>
  <c r="B63" i="19"/>
  <c r="D62" i="19"/>
  <c r="G62" i="19" s="1"/>
  <c r="E58" i="18"/>
  <c r="G58" i="18" s="1"/>
  <c r="K58" i="18" s="1"/>
  <c r="I58" i="18"/>
  <c r="D58" i="18"/>
  <c r="I60" i="17"/>
  <c r="H61" i="17"/>
  <c r="I61" i="17" s="1"/>
  <c r="B63" i="17"/>
  <c r="E62" i="17"/>
  <c r="C63" i="17"/>
  <c r="D62" i="17"/>
  <c r="G62" i="17" s="1"/>
  <c r="F62" i="17"/>
  <c r="F68" i="15"/>
  <c r="D68" i="15"/>
  <c r="G68" i="15" s="1"/>
  <c r="B69" i="15"/>
  <c r="C69" i="15"/>
  <c r="C69" i="13"/>
  <c r="D68" i="13"/>
  <c r="F68" i="13" s="1"/>
  <c r="B69" i="13"/>
  <c r="C69" i="11"/>
  <c r="D68" i="11"/>
  <c r="G68" i="11" s="1"/>
  <c r="B69" i="11"/>
  <c r="E68" i="9"/>
  <c r="D68" i="9"/>
  <c r="F68" i="9" s="1"/>
  <c r="C69" i="9"/>
  <c r="B69" i="9"/>
  <c r="H67" i="9"/>
  <c r="I67" i="9" s="1"/>
  <c r="G68" i="9"/>
  <c r="H67" i="8"/>
  <c r="I67" i="8" s="1"/>
  <c r="E68" i="8"/>
  <c r="D68" i="8"/>
  <c r="G68" i="8" s="1"/>
  <c r="B69" i="8"/>
  <c r="C69" i="8"/>
  <c r="I66" i="7"/>
  <c r="G67" i="7"/>
  <c r="H67" i="7" s="1"/>
  <c r="F68" i="7"/>
  <c r="E68" i="7"/>
  <c r="D68" i="7"/>
  <c r="G68" i="7" s="1"/>
  <c r="B69" i="7"/>
  <c r="C69" i="7"/>
  <c r="I66" i="2"/>
  <c r="H67" i="2"/>
  <c r="I67" i="2" s="1"/>
  <c r="C69" i="2"/>
  <c r="E68" i="2"/>
  <c r="B69" i="2"/>
  <c r="D68" i="2"/>
  <c r="G68" i="2" s="1"/>
  <c r="C66" i="14"/>
  <c r="B66" i="14"/>
  <c r="D66" i="14" s="1"/>
  <c r="D65" i="14"/>
  <c r="L48" i="14"/>
  <c r="P47" i="14"/>
  <c r="N47" i="14"/>
  <c r="Q47" i="14" s="1"/>
  <c r="M48" i="14"/>
  <c r="O48" i="14"/>
  <c r="C66" i="12"/>
  <c r="B66" i="12"/>
  <c r="D66" i="12" s="1"/>
  <c r="D65" i="12"/>
  <c r="L50" i="12"/>
  <c r="P49" i="12"/>
  <c r="M50" i="12"/>
  <c r="B64" i="10"/>
  <c r="C64" i="10"/>
  <c r="D63" i="10"/>
  <c r="F58" i="18" l="1"/>
  <c r="F62" i="19"/>
  <c r="B66" i="29"/>
  <c r="C66" i="29"/>
  <c r="D65" i="29"/>
  <c r="G65" i="29" s="1"/>
  <c r="F65" i="29"/>
  <c r="D62" i="28"/>
  <c r="F62" i="28" s="1"/>
  <c r="C63" i="28"/>
  <c r="B63" i="28"/>
  <c r="E63" i="28"/>
  <c r="I62" i="28"/>
  <c r="G62" i="28"/>
  <c r="K62" i="28" s="1"/>
  <c r="F65" i="27"/>
  <c r="C66" i="27"/>
  <c r="B66" i="27"/>
  <c r="G65" i="27"/>
  <c r="E59" i="26"/>
  <c r="C59" i="26"/>
  <c r="B59" i="26"/>
  <c r="G58" i="26"/>
  <c r="K58" i="26" s="1"/>
  <c r="I58" i="26"/>
  <c r="D58" i="26"/>
  <c r="F58" i="26" s="1"/>
  <c r="B66" i="25"/>
  <c r="C66" i="25"/>
  <c r="G65" i="25"/>
  <c r="D57" i="24"/>
  <c r="F57" i="24" s="1"/>
  <c r="C58" i="24"/>
  <c r="B58" i="24"/>
  <c r="I57" i="24"/>
  <c r="G57" i="24"/>
  <c r="K57" i="24" s="1"/>
  <c r="D63" i="23"/>
  <c r="G63" i="23" s="1"/>
  <c r="F63" i="23"/>
  <c r="C64" i="23"/>
  <c r="B64" i="23"/>
  <c r="B57" i="22"/>
  <c r="E57" i="22"/>
  <c r="C57" i="22"/>
  <c r="I56" i="22"/>
  <c r="G56" i="22"/>
  <c r="K56" i="22" s="1"/>
  <c r="D56" i="22"/>
  <c r="F56" i="22" s="1"/>
  <c r="B66" i="21"/>
  <c r="C66" i="21"/>
  <c r="D65" i="21"/>
  <c r="G65" i="21" s="1"/>
  <c r="F65" i="21"/>
  <c r="D59" i="20"/>
  <c r="F59" i="20" s="1"/>
  <c r="C60" i="20"/>
  <c r="E60" i="20"/>
  <c r="B60" i="20"/>
  <c r="I59" i="20"/>
  <c r="G59" i="20"/>
  <c r="K59" i="20" s="1"/>
  <c r="D63" i="19"/>
  <c r="F63" i="19"/>
  <c r="C64" i="19"/>
  <c r="B64" i="19"/>
  <c r="G63" i="19"/>
  <c r="B59" i="18"/>
  <c r="E59" i="18"/>
  <c r="C59" i="18"/>
  <c r="B64" i="17"/>
  <c r="E63" i="17"/>
  <c r="C64" i="17"/>
  <c r="H62" i="17"/>
  <c r="I62" i="17" s="1"/>
  <c r="D63" i="17"/>
  <c r="G63" i="17" s="1"/>
  <c r="F63" i="17"/>
  <c r="H63" i="17" s="1"/>
  <c r="I63" i="17" s="1"/>
  <c r="C70" i="15"/>
  <c r="B70" i="15"/>
  <c r="D69" i="15"/>
  <c r="F69" i="15" s="1"/>
  <c r="G69" i="15"/>
  <c r="D69" i="13"/>
  <c r="C70" i="13"/>
  <c r="B70" i="13"/>
  <c r="F69" i="13"/>
  <c r="G68" i="13"/>
  <c r="G69" i="13"/>
  <c r="C70" i="11"/>
  <c r="B70" i="11"/>
  <c r="D69" i="11"/>
  <c r="F69" i="11" s="1"/>
  <c r="G69" i="11"/>
  <c r="F68" i="11"/>
  <c r="H68" i="9"/>
  <c r="C70" i="9"/>
  <c r="B70" i="9"/>
  <c r="D69" i="9"/>
  <c r="G69" i="9" s="1"/>
  <c r="F69" i="9"/>
  <c r="E69" i="9"/>
  <c r="C70" i="8"/>
  <c r="B70" i="8"/>
  <c r="F69" i="8"/>
  <c r="E69" i="8"/>
  <c r="D69" i="8"/>
  <c r="F68" i="8"/>
  <c r="H68" i="8" s="1"/>
  <c r="G69" i="8"/>
  <c r="I67" i="7"/>
  <c r="C70" i="7"/>
  <c r="B70" i="7"/>
  <c r="E69" i="7"/>
  <c r="D69" i="7"/>
  <c r="G69" i="7" s="1"/>
  <c r="H68" i="7"/>
  <c r="I68" i="7" s="1"/>
  <c r="C70" i="2"/>
  <c r="F68" i="2"/>
  <c r="H68" i="2" s="1"/>
  <c r="E69" i="2"/>
  <c r="F69" i="2"/>
  <c r="D69" i="2"/>
  <c r="G69" i="2" s="1"/>
  <c r="B70" i="2"/>
  <c r="O49" i="14"/>
  <c r="M49" i="14"/>
  <c r="G66" i="14"/>
  <c r="L49" i="14"/>
  <c r="N49" i="14" s="1"/>
  <c r="Q49" i="14" s="1"/>
  <c r="P48" i="14"/>
  <c r="N48" i="14"/>
  <c r="Q48" i="14" s="1"/>
  <c r="G65" i="14"/>
  <c r="C67" i="14"/>
  <c r="B67" i="14"/>
  <c r="D67" i="14" s="1"/>
  <c r="G66" i="12"/>
  <c r="N50" i="12"/>
  <c r="G65" i="12"/>
  <c r="B67" i="12"/>
  <c r="D67" i="12" s="1"/>
  <c r="C67" i="12"/>
  <c r="G63" i="10"/>
  <c r="B65" i="10"/>
  <c r="C65" i="10"/>
  <c r="D64" i="10"/>
  <c r="G59" i="18" l="1"/>
  <c r="K59" i="18" s="1"/>
  <c r="C67" i="29"/>
  <c r="B67" i="29"/>
  <c r="D66" i="29"/>
  <c r="G66" i="29" s="1"/>
  <c r="F66" i="29"/>
  <c r="G63" i="28"/>
  <c r="K63" i="28" s="1"/>
  <c r="I63" i="28"/>
  <c r="D63" i="28"/>
  <c r="F63" i="28" s="1"/>
  <c r="C64" i="28"/>
  <c r="B64" i="28"/>
  <c r="D66" i="27"/>
  <c r="F66" i="27"/>
  <c r="C67" i="27"/>
  <c r="B67" i="27"/>
  <c r="G66" i="27"/>
  <c r="I59" i="26"/>
  <c r="G59" i="26"/>
  <c r="K59" i="26" s="1"/>
  <c r="D59" i="26"/>
  <c r="F59" i="26" s="1"/>
  <c r="B60" i="26"/>
  <c r="E60" i="26"/>
  <c r="C60" i="26"/>
  <c r="C67" i="25"/>
  <c r="B67" i="25"/>
  <c r="D66" i="25"/>
  <c r="G66" i="25" s="1"/>
  <c r="F66" i="25"/>
  <c r="I58" i="24"/>
  <c r="E58" i="24"/>
  <c r="D58" i="24"/>
  <c r="F58" i="24" s="1"/>
  <c r="B65" i="23"/>
  <c r="D64" i="23"/>
  <c r="G64" i="23" s="1"/>
  <c r="F64" i="23"/>
  <c r="C58" i="22"/>
  <c r="B58" i="22"/>
  <c r="I57" i="22"/>
  <c r="G57" i="22"/>
  <c r="K57" i="22" s="1"/>
  <c r="D57" i="22"/>
  <c r="F57" i="22" s="1"/>
  <c r="C67" i="21"/>
  <c r="B67" i="21"/>
  <c r="D66" i="21"/>
  <c r="G66" i="21" s="1"/>
  <c r="F66" i="21"/>
  <c r="C61" i="20"/>
  <c r="B61" i="20"/>
  <c r="D60" i="20"/>
  <c r="F60" i="20" s="1"/>
  <c r="I60" i="20"/>
  <c r="G60" i="20"/>
  <c r="K60" i="20" s="1"/>
  <c r="D64" i="19"/>
  <c r="G64" i="19" s="1"/>
  <c r="F64" i="19"/>
  <c r="B65" i="19"/>
  <c r="C65" i="19" s="1"/>
  <c r="D59" i="18"/>
  <c r="F59" i="18" s="1"/>
  <c r="E60" i="18"/>
  <c r="B60" i="18"/>
  <c r="G60" i="18" s="1"/>
  <c r="K60" i="18" s="1"/>
  <c r="C60" i="18"/>
  <c r="I59" i="18"/>
  <c r="B65" i="17"/>
  <c r="E64" i="17"/>
  <c r="C65" i="17"/>
  <c r="D64" i="17"/>
  <c r="G64" i="17" s="1"/>
  <c r="F64" i="17"/>
  <c r="H64" i="17" s="1"/>
  <c r="I64" i="17" s="1"/>
  <c r="B71" i="15"/>
  <c r="D70" i="15"/>
  <c r="F70" i="15" s="1"/>
  <c r="C71" i="15"/>
  <c r="C71" i="13"/>
  <c r="D70" i="13"/>
  <c r="G70" i="13" s="1"/>
  <c r="B71" i="13"/>
  <c r="B71" i="11"/>
  <c r="D70" i="11"/>
  <c r="G70" i="11" s="1"/>
  <c r="C71" i="11"/>
  <c r="E70" i="9"/>
  <c r="C71" i="9"/>
  <c r="D70" i="9"/>
  <c r="G70" i="9" s="1"/>
  <c r="B71" i="9"/>
  <c r="I68" i="9"/>
  <c r="H69" i="9"/>
  <c r="I69" i="9" s="1"/>
  <c r="I68" i="8"/>
  <c r="H69" i="8"/>
  <c r="I69" i="8" s="1"/>
  <c r="F70" i="8"/>
  <c r="E70" i="8"/>
  <c r="D70" i="8"/>
  <c r="G70" i="8" s="1"/>
  <c r="C71" i="8"/>
  <c r="B71" i="8"/>
  <c r="F69" i="7"/>
  <c r="H69" i="7" s="1"/>
  <c r="E70" i="7"/>
  <c r="D70" i="7"/>
  <c r="G70" i="7" s="1"/>
  <c r="B71" i="7"/>
  <c r="C71" i="7"/>
  <c r="C71" i="2"/>
  <c r="H69" i="2"/>
  <c r="I69" i="2" s="1"/>
  <c r="I68" i="2"/>
  <c r="B11" i="2"/>
  <c r="E70" i="2"/>
  <c r="F70" i="2"/>
  <c r="D70" i="2"/>
  <c r="G70" i="2" s="1"/>
  <c r="B71" i="2"/>
  <c r="P49" i="14"/>
  <c r="L50" i="14"/>
  <c r="G67" i="14"/>
  <c r="C68" i="14"/>
  <c r="B68" i="14"/>
  <c r="D68" i="14" s="1"/>
  <c r="M50" i="14"/>
  <c r="G67" i="12"/>
  <c r="O50" i="12"/>
  <c r="C68" i="12"/>
  <c r="B68" i="12"/>
  <c r="D68" i="12" s="1"/>
  <c r="G64" i="10"/>
  <c r="B66" i="10"/>
  <c r="C66" i="10"/>
  <c r="D65" i="10"/>
  <c r="C11" i="2" l="1"/>
  <c r="J11" i="28"/>
  <c r="M11" i="26"/>
  <c r="D67" i="29"/>
  <c r="F67" i="29"/>
  <c r="B68" i="29"/>
  <c r="C68" i="29"/>
  <c r="G67" i="29"/>
  <c r="D64" i="28"/>
  <c r="I64" i="28"/>
  <c r="E64" i="28"/>
  <c r="G64" i="28" s="1"/>
  <c r="K64" i="28" s="1"/>
  <c r="D67" i="27"/>
  <c r="F67" i="27"/>
  <c r="B68" i="27"/>
  <c r="C68" i="27"/>
  <c r="G67" i="27"/>
  <c r="D60" i="26"/>
  <c r="F60" i="26" s="1"/>
  <c r="C61" i="26"/>
  <c r="B61" i="26"/>
  <c r="E61" i="26" s="1"/>
  <c r="I60" i="26"/>
  <c r="G60" i="26"/>
  <c r="K60" i="26" s="1"/>
  <c r="D67" i="25"/>
  <c r="F67" i="25"/>
  <c r="C68" i="25"/>
  <c r="B68" i="25"/>
  <c r="G67" i="25"/>
  <c r="E59" i="24"/>
  <c r="C59" i="24"/>
  <c r="B59" i="24"/>
  <c r="G58" i="24"/>
  <c r="K58" i="24" s="1"/>
  <c r="C65" i="23"/>
  <c r="D65" i="23" s="1"/>
  <c r="I58" i="22"/>
  <c r="D58" i="22"/>
  <c r="E58" i="22"/>
  <c r="C68" i="21"/>
  <c r="B68" i="21"/>
  <c r="D67" i="21"/>
  <c r="G67" i="21" s="1"/>
  <c r="F67" i="21"/>
  <c r="I61" i="20"/>
  <c r="D61" i="20"/>
  <c r="H61" i="20"/>
  <c r="E61" i="20"/>
  <c r="C66" i="19"/>
  <c r="B66" i="19"/>
  <c r="D65" i="19"/>
  <c r="G65" i="19" s="1"/>
  <c r="F65" i="19"/>
  <c r="D60" i="18"/>
  <c r="F60" i="18" s="1"/>
  <c r="I60" i="18"/>
  <c r="B61" i="18"/>
  <c r="C61" i="18"/>
  <c r="B14" i="17"/>
  <c r="C66" i="17"/>
  <c r="B66" i="17"/>
  <c r="E65" i="17"/>
  <c r="D65" i="17"/>
  <c r="G65" i="17" s="1"/>
  <c r="F65" i="17"/>
  <c r="C72" i="15"/>
  <c r="B72" i="15"/>
  <c r="D71" i="15"/>
  <c r="F71" i="15" s="1"/>
  <c r="G71" i="15"/>
  <c r="G70" i="15"/>
  <c r="F70" i="13"/>
  <c r="C72" i="13"/>
  <c r="B72" i="13"/>
  <c r="D71" i="13"/>
  <c r="G71" i="13" s="1"/>
  <c r="F71" i="13"/>
  <c r="C72" i="11"/>
  <c r="B72" i="11"/>
  <c r="D71" i="11"/>
  <c r="F71" i="11" s="1"/>
  <c r="G71" i="11"/>
  <c r="F70" i="11"/>
  <c r="B11" i="9"/>
  <c r="F70" i="9"/>
  <c r="H70" i="9" s="1"/>
  <c r="D71" i="9"/>
  <c r="G71" i="9" s="1"/>
  <c r="C72" i="9"/>
  <c r="B72" i="9"/>
  <c r="F71" i="9"/>
  <c r="E71" i="9"/>
  <c r="H70" i="8"/>
  <c r="B11" i="8"/>
  <c r="C72" i="8"/>
  <c r="B72" i="8"/>
  <c r="E71" i="8"/>
  <c r="D71" i="8"/>
  <c r="G71" i="8" s="1"/>
  <c r="I69" i="7"/>
  <c r="B11" i="7"/>
  <c r="F70" i="7"/>
  <c r="H70" i="7" s="1"/>
  <c r="C72" i="7"/>
  <c r="B72" i="7"/>
  <c r="F71" i="7"/>
  <c r="E71" i="7"/>
  <c r="D71" i="7"/>
  <c r="G71" i="7" s="1"/>
  <c r="H70" i="2"/>
  <c r="C72" i="2"/>
  <c r="E71" i="2"/>
  <c r="F71" i="2"/>
  <c r="D71" i="2"/>
  <c r="G71" i="2" s="1"/>
  <c r="B72" i="2"/>
  <c r="G68" i="14"/>
  <c r="N50" i="14"/>
  <c r="B69" i="14"/>
  <c r="C69" i="14"/>
  <c r="G68" i="12"/>
  <c r="C69" i="12"/>
  <c r="B69" i="12"/>
  <c r="D69" i="12" s="1"/>
  <c r="M51" i="12"/>
  <c r="O51" i="12"/>
  <c r="L51" i="12"/>
  <c r="N51" i="12" s="1"/>
  <c r="Q51" i="12" s="1"/>
  <c r="P50" i="12"/>
  <c r="Q50" i="12"/>
  <c r="G65" i="10"/>
  <c r="B67" i="10"/>
  <c r="C67" i="10"/>
  <c r="D66" i="10"/>
  <c r="J26" i="26" l="1"/>
  <c r="J41" i="26"/>
  <c r="J42" i="26"/>
  <c r="C11" i="7"/>
  <c r="J11" i="26"/>
  <c r="M11" i="28"/>
  <c r="C14" i="17"/>
  <c r="L14" i="20"/>
  <c r="L14" i="18"/>
  <c r="C11" i="9"/>
  <c r="M11" i="24"/>
  <c r="J11" i="22"/>
  <c r="C11" i="8"/>
  <c r="M11" i="22"/>
  <c r="J11" i="24"/>
  <c r="D68" i="29"/>
  <c r="F68" i="29" s="1"/>
  <c r="C69" i="29"/>
  <c r="B69" i="29"/>
  <c r="F64" i="28"/>
  <c r="C65" i="28"/>
  <c r="B65" i="28"/>
  <c r="E65" i="28"/>
  <c r="C69" i="27"/>
  <c r="B69" i="27"/>
  <c r="D68" i="27"/>
  <c r="G68" i="27" s="1"/>
  <c r="F68" i="27"/>
  <c r="B62" i="26"/>
  <c r="E62" i="26"/>
  <c r="C62" i="26"/>
  <c r="D61" i="26"/>
  <c r="F61" i="26" s="1"/>
  <c r="G61" i="26"/>
  <c r="K61" i="26" s="1"/>
  <c r="I61" i="26"/>
  <c r="C69" i="25"/>
  <c r="B69" i="25"/>
  <c r="D68" i="25"/>
  <c r="G68" i="25" s="1"/>
  <c r="F68" i="25"/>
  <c r="I59" i="24"/>
  <c r="G59" i="24"/>
  <c r="K59" i="24" s="1"/>
  <c r="D59" i="24"/>
  <c r="F59" i="24" s="1"/>
  <c r="E60" i="24"/>
  <c r="C60" i="24"/>
  <c r="B60" i="24"/>
  <c r="F65" i="23"/>
  <c r="C66" i="23"/>
  <c r="B66" i="23"/>
  <c r="G65" i="23"/>
  <c r="C59" i="22"/>
  <c r="B59" i="22"/>
  <c r="E59" i="22"/>
  <c r="G58" i="22"/>
  <c r="K58" i="22" s="1"/>
  <c r="F58" i="22"/>
  <c r="C69" i="21"/>
  <c r="B69" i="21"/>
  <c r="D68" i="21"/>
  <c r="G68" i="21" s="1"/>
  <c r="F68" i="21"/>
  <c r="E62" i="20"/>
  <c r="C62" i="20"/>
  <c r="B62" i="20"/>
  <c r="F61" i="20"/>
  <c r="G61" i="20"/>
  <c r="K61" i="20" s="1"/>
  <c r="D66" i="19"/>
  <c r="G66" i="19" s="1"/>
  <c r="F66" i="19"/>
  <c r="C67" i="19"/>
  <c r="B67" i="19"/>
  <c r="E61" i="18"/>
  <c r="G61" i="18" s="1"/>
  <c r="K61" i="18" s="1"/>
  <c r="I61" i="18"/>
  <c r="D61" i="18"/>
  <c r="F61" i="18" s="1"/>
  <c r="H61" i="18"/>
  <c r="H65" i="17"/>
  <c r="E66" i="17"/>
  <c r="B67" i="17"/>
  <c r="C67" i="17"/>
  <c r="D66" i="17"/>
  <c r="G66" i="17" s="1"/>
  <c r="F66" i="17"/>
  <c r="F72" i="15"/>
  <c r="D72" i="15"/>
  <c r="G72" i="15" s="1"/>
  <c r="B73" i="15"/>
  <c r="C73" i="15"/>
  <c r="B73" i="13"/>
  <c r="D72" i="13"/>
  <c r="G72" i="13" s="1"/>
  <c r="C73" i="13"/>
  <c r="F72" i="11"/>
  <c r="D72" i="11"/>
  <c r="G72" i="11" s="1"/>
  <c r="C73" i="11"/>
  <c r="B73" i="11"/>
  <c r="I70" i="9"/>
  <c r="H71" i="9"/>
  <c r="I71" i="9" s="1"/>
  <c r="B73" i="9"/>
  <c r="F72" i="9"/>
  <c r="E72" i="9"/>
  <c r="D72" i="9"/>
  <c r="G72" i="9" s="1"/>
  <c r="C73" i="9"/>
  <c r="E72" i="8"/>
  <c r="C73" i="8"/>
  <c r="D72" i="8"/>
  <c r="F72" i="8" s="1"/>
  <c r="B73" i="8"/>
  <c r="G72" i="8"/>
  <c r="I70" i="8"/>
  <c r="F71" i="8"/>
  <c r="H71" i="8" s="1"/>
  <c r="I70" i="7"/>
  <c r="H71" i="7"/>
  <c r="I71" i="7" s="1"/>
  <c r="B73" i="7"/>
  <c r="F72" i="7"/>
  <c r="E72" i="7"/>
  <c r="D72" i="7"/>
  <c r="G72" i="7" s="1"/>
  <c r="C73" i="7"/>
  <c r="C73" i="2"/>
  <c r="E72" i="2"/>
  <c r="H71" i="2"/>
  <c r="I71" i="2" s="1"/>
  <c r="I70" i="2"/>
  <c r="D72" i="2"/>
  <c r="F72" i="2" s="1"/>
  <c r="B73" i="2"/>
  <c r="C70" i="14"/>
  <c r="B70" i="14"/>
  <c r="D70" i="14" s="1"/>
  <c r="O50" i="14"/>
  <c r="D69" i="14"/>
  <c r="L52" i="12"/>
  <c r="P51" i="12"/>
  <c r="G69" i="12"/>
  <c r="M52" i="12"/>
  <c r="O52" i="12"/>
  <c r="C70" i="12"/>
  <c r="B70" i="12"/>
  <c r="D70" i="12" s="1"/>
  <c r="G66" i="10"/>
  <c r="B68" i="10"/>
  <c r="C68" i="10"/>
  <c r="D67" i="10"/>
  <c r="G68" i="29" l="1"/>
  <c r="J26" i="22"/>
  <c r="J41" i="22"/>
  <c r="J42" i="22"/>
  <c r="J26" i="28"/>
  <c r="J41" i="28"/>
  <c r="J42" i="28"/>
  <c r="J63" i="28"/>
  <c r="J26" i="24"/>
  <c r="J41" i="24"/>
  <c r="J42" i="24"/>
  <c r="H23" i="18"/>
  <c r="H36" i="18"/>
  <c r="H37" i="18"/>
  <c r="H58" i="18"/>
  <c r="H59" i="18"/>
  <c r="H60" i="18"/>
  <c r="H23" i="20"/>
  <c r="H36" i="20"/>
  <c r="H37" i="20"/>
  <c r="H58" i="20"/>
  <c r="H59" i="20"/>
  <c r="H60" i="20"/>
  <c r="D69" i="29"/>
  <c r="F69" i="29"/>
  <c r="C70" i="29"/>
  <c r="B70" i="29"/>
  <c r="G69" i="29"/>
  <c r="B66" i="28"/>
  <c r="E66" i="28"/>
  <c r="C66" i="28"/>
  <c r="I65" i="28"/>
  <c r="G65" i="28"/>
  <c r="K65" i="28" s="1"/>
  <c r="D65" i="28"/>
  <c r="F65" i="28" s="1"/>
  <c r="J65" i="28" s="1"/>
  <c r="D69" i="27"/>
  <c r="F69" i="27"/>
  <c r="B70" i="27"/>
  <c r="C70" i="27"/>
  <c r="G69" i="27"/>
  <c r="D62" i="26"/>
  <c r="F62" i="26" s="1"/>
  <c r="B63" i="26"/>
  <c r="E63" i="26"/>
  <c r="C63" i="26"/>
  <c r="G62" i="26"/>
  <c r="K62" i="26" s="1"/>
  <c r="I62" i="26"/>
  <c r="D69" i="25"/>
  <c r="G69" i="25" s="1"/>
  <c r="F69" i="25"/>
  <c r="C70" i="25"/>
  <c r="B70" i="25"/>
  <c r="C61" i="24"/>
  <c r="B61" i="24"/>
  <c r="D60" i="24"/>
  <c r="F60" i="24" s="1"/>
  <c r="I60" i="24"/>
  <c r="G60" i="24"/>
  <c r="K60" i="24" s="1"/>
  <c r="D66" i="23"/>
  <c r="F66" i="23"/>
  <c r="C67" i="23"/>
  <c r="B67" i="23"/>
  <c r="G66" i="23"/>
  <c r="E60" i="22"/>
  <c r="C60" i="22"/>
  <c r="B60" i="22"/>
  <c r="I59" i="22"/>
  <c r="G59" i="22"/>
  <c r="K59" i="22" s="1"/>
  <c r="D59" i="22"/>
  <c r="F59" i="22" s="1"/>
  <c r="D69" i="21"/>
  <c r="F69" i="21"/>
  <c r="C70" i="21"/>
  <c r="B70" i="21"/>
  <c r="G69" i="21"/>
  <c r="I62" i="20"/>
  <c r="G62" i="20"/>
  <c r="K62" i="20" s="1"/>
  <c r="H62" i="20"/>
  <c r="D62" i="20"/>
  <c r="F62" i="20" s="1"/>
  <c r="B63" i="20"/>
  <c r="E63" i="20"/>
  <c r="C63" i="20"/>
  <c r="D67" i="19"/>
  <c r="G67" i="19" s="1"/>
  <c r="F67" i="19"/>
  <c r="C68" i="19"/>
  <c r="B68" i="19"/>
  <c r="E62" i="18"/>
  <c r="B62" i="18"/>
  <c r="G62" i="18" s="1"/>
  <c r="K62" i="18" s="1"/>
  <c r="C62" i="18"/>
  <c r="H66" i="17"/>
  <c r="I66" i="17" s="1"/>
  <c r="C68" i="17"/>
  <c r="E67" i="17"/>
  <c r="B68" i="17"/>
  <c r="D67" i="17"/>
  <c r="G67" i="17" s="1"/>
  <c r="F67" i="17"/>
  <c r="I65" i="17"/>
  <c r="C74" i="15"/>
  <c r="B74" i="15"/>
  <c r="D73" i="15"/>
  <c r="F73" i="15" s="1"/>
  <c r="G73" i="15"/>
  <c r="C74" i="13"/>
  <c r="B74" i="13"/>
  <c r="D73" i="13"/>
  <c r="F73" i="13"/>
  <c r="G73" i="13"/>
  <c r="F72" i="13"/>
  <c r="C74" i="11"/>
  <c r="B74" i="11"/>
  <c r="D73" i="11"/>
  <c r="F73" i="11" s="1"/>
  <c r="G73" i="11"/>
  <c r="C74" i="9"/>
  <c r="B74" i="9"/>
  <c r="F73" i="9"/>
  <c r="D73" i="9"/>
  <c r="E73" i="9"/>
  <c r="G73" i="9"/>
  <c r="H72" i="9"/>
  <c r="I72" i="9" s="1"/>
  <c r="I71" i="8"/>
  <c r="H72" i="8"/>
  <c r="I72" i="8" s="1"/>
  <c r="C74" i="8"/>
  <c r="B74" i="8"/>
  <c r="E73" i="8"/>
  <c r="D73" i="8"/>
  <c r="F73" i="8" s="1"/>
  <c r="C74" i="7"/>
  <c r="B74" i="7"/>
  <c r="E73" i="7"/>
  <c r="D73" i="7"/>
  <c r="F73" i="7" s="1"/>
  <c r="H72" i="7"/>
  <c r="I72" i="7" s="1"/>
  <c r="G73" i="7"/>
  <c r="C74" i="2"/>
  <c r="G72" i="2"/>
  <c r="H72" i="2" s="1"/>
  <c r="E73" i="2"/>
  <c r="F73" i="2"/>
  <c r="B74" i="2"/>
  <c r="D73" i="2"/>
  <c r="G73" i="2" s="1"/>
  <c r="G70" i="14"/>
  <c r="G69" i="14"/>
  <c r="O51" i="14"/>
  <c r="M51" i="14"/>
  <c r="L51" i="14"/>
  <c r="N51" i="14" s="1"/>
  <c r="Q51" i="14" s="1"/>
  <c r="P50" i="14"/>
  <c r="Q50" i="14"/>
  <c r="C71" i="14"/>
  <c r="B71" i="14"/>
  <c r="D71" i="14" s="1"/>
  <c r="G70" i="12"/>
  <c r="L53" i="12"/>
  <c r="P52" i="12"/>
  <c r="C71" i="12"/>
  <c r="B71" i="12"/>
  <c r="M53" i="12"/>
  <c r="O53" i="12"/>
  <c r="N52" i="12"/>
  <c r="Q52" i="12" s="1"/>
  <c r="G67" i="10"/>
  <c r="B69" i="10"/>
  <c r="C69" i="10"/>
  <c r="D68" i="10"/>
  <c r="D70" i="29" l="1"/>
  <c r="F70" i="29"/>
  <c r="C71" i="29"/>
  <c r="B71" i="29"/>
  <c r="G70" i="29"/>
  <c r="D66" i="28"/>
  <c r="F66" i="28" s="1"/>
  <c r="J66" i="28" s="1"/>
  <c r="C67" i="28"/>
  <c r="B67" i="28"/>
  <c r="E67" i="28"/>
  <c r="I66" i="28"/>
  <c r="G66" i="28"/>
  <c r="K66" i="28" s="1"/>
  <c r="D70" i="27"/>
  <c r="F70" i="27"/>
  <c r="C71" i="27"/>
  <c r="B71" i="27"/>
  <c r="G70" i="27"/>
  <c r="I63" i="26"/>
  <c r="G63" i="26"/>
  <c r="K63" i="26" s="1"/>
  <c r="D63" i="26"/>
  <c r="F63" i="26" s="1"/>
  <c r="J63" i="26" s="1"/>
  <c r="C64" i="26"/>
  <c r="B64" i="26"/>
  <c r="C71" i="25"/>
  <c r="B71" i="25"/>
  <c r="D70" i="25"/>
  <c r="G70" i="25" s="1"/>
  <c r="F70" i="25"/>
  <c r="I61" i="24"/>
  <c r="E61" i="24"/>
  <c r="D61" i="24"/>
  <c r="F61" i="24" s="1"/>
  <c r="D67" i="23"/>
  <c r="G67" i="23" s="1"/>
  <c r="F67" i="23"/>
  <c r="C68" i="23"/>
  <c r="B68" i="23"/>
  <c r="I60" i="22"/>
  <c r="G60" i="22"/>
  <c r="K60" i="22" s="1"/>
  <c r="D60" i="22"/>
  <c r="F60" i="22" s="1"/>
  <c r="B61" i="22"/>
  <c r="C61" i="22"/>
  <c r="C71" i="21"/>
  <c r="B71" i="21"/>
  <c r="D70" i="21"/>
  <c r="G70" i="21" s="1"/>
  <c r="F70" i="21"/>
  <c r="I63" i="20"/>
  <c r="G63" i="20"/>
  <c r="K63" i="20" s="1"/>
  <c r="H63" i="20"/>
  <c r="D63" i="20"/>
  <c r="F63" i="20" s="1"/>
  <c r="C64" i="20"/>
  <c r="B64" i="20"/>
  <c r="D68" i="19"/>
  <c r="F68" i="19"/>
  <c r="C69" i="19"/>
  <c r="B69" i="19"/>
  <c r="G68" i="19"/>
  <c r="D62" i="18"/>
  <c r="F62" i="18" s="1"/>
  <c r="H62" i="18"/>
  <c r="I62" i="18"/>
  <c r="C63" i="18"/>
  <c r="E63" i="18"/>
  <c r="B63" i="18"/>
  <c r="E68" i="17"/>
  <c r="B69" i="17"/>
  <c r="C69" i="17"/>
  <c r="H67" i="17"/>
  <c r="D68" i="17"/>
  <c r="G68" i="17" s="1"/>
  <c r="F68" i="17"/>
  <c r="H73" i="9"/>
  <c r="I73" i="9" s="1"/>
  <c r="D74" i="15"/>
  <c r="F74" i="15" s="1"/>
  <c r="B75" i="15"/>
  <c r="C75" i="15"/>
  <c r="D74" i="13"/>
  <c r="G74" i="13" s="1"/>
  <c r="B75" i="13"/>
  <c r="C75" i="13"/>
  <c r="C75" i="11"/>
  <c r="B75" i="11"/>
  <c r="D74" i="11"/>
  <c r="G74" i="11" s="1"/>
  <c r="C75" i="9"/>
  <c r="B75" i="9"/>
  <c r="E74" i="9"/>
  <c r="D74" i="9"/>
  <c r="G74" i="9" s="1"/>
  <c r="G73" i="8"/>
  <c r="H73" i="8" s="1"/>
  <c r="C75" i="8"/>
  <c r="B75" i="8"/>
  <c r="E74" i="8"/>
  <c r="D74" i="8"/>
  <c r="F74" i="8" s="1"/>
  <c r="H73" i="7"/>
  <c r="E74" i="7"/>
  <c r="D74" i="7"/>
  <c r="F74" i="7" s="1"/>
  <c r="B75" i="7"/>
  <c r="C75" i="7"/>
  <c r="I72" i="2"/>
  <c r="C75" i="2"/>
  <c r="H73" i="2"/>
  <c r="I73" i="2" s="1"/>
  <c r="E74" i="2"/>
  <c r="F74" i="2"/>
  <c r="D74" i="2"/>
  <c r="G74" i="2" s="1"/>
  <c r="B75" i="2"/>
  <c r="G71" i="14"/>
  <c r="M52" i="14"/>
  <c r="O52" i="14"/>
  <c r="C72" i="14"/>
  <c r="B72" i="14"/>
  <c r="D72" i="14" s="1"/>
  <c r="L52" i="14"/>
  <c r="N52" i="14" s="1"/>
  <c r="Q52" i="14" s="1"/>
  <c r="P51" i="14"/>
  <c r="M54" i="12"/>
  <c r="O54" i="12"/>
  <c r="C72" i="12"/>
  <c r="B72" i="12"/>
  <c r="D72" i="12" s="1"/>
  <c r="D71" i="12"/>
  <c r="L54" i="12"/>
  <c r="N54" i="12" s="1"/>
  <c r="Q54" i="12" s="1"/>
  <c r="P53" i="12"/>
  <c r="N53" i="12"/>
  <c r="Q53" i="12" s="1"/>
  <c r="G68" i="10"/>
  <c r="B70" i="10"/>
  <c r="C70" i="10"/>
  <c r="D69" i="10"/>
  <c r="I63" i="18" l="1"/>
  <c r="G63" i="18"/>
  <c r="K63" i="18" s="1"/>
  <c r="H68" i="17"/>
  <c r="I68" i="17" s="1"/>
  <c r="B72" i="29"/>
  <c r="C72" i="29"/>
  <c r="D71" i="29"/>
  <c r="G71" i="29" s="1"/>
  <c r="F71" i="29"/>
  <c r="E68" i="28"/>
  <c r="C68" i="28"/>
  <c r="B68" i="28"/>
  <c r="I67" i="28"/>
  <c r="G67" i="28"/>
  <c r="K67" i="28" s="1"/>
  <c r="D67" i="28"/>
  <c r="F67" i="28" s="1"/>
  <c r="J67" i="28" s="1"/>
  <c r="D71" i="27"/>
  <c r="F71" i="27"/>
  <c r="B72" i="27"/>
  <c r="C72" i="27"/>
  <c r="G71" i="27"/>
  <c r="D64" i="26"/>
  <c r="I64" i="26"/>
  <c r="E64" i="26"/>
  <c r="G64" i="26" s="1"/>
  <c r="K64" i="26" s="1"/>
  <c r="D71" i="25"/>
  <c r="F71" i="25"/>
  <c r="C72" i="25"/>
  <c r="B72" i="25"/>
  <c r="G71" i="25"/>
  <c r="E62" i="24"/>
  <c r="C62" i="24"/>
  <c r="B62" i="24"/>
  <c r="G61" i="24"/>
  <c r="K61" i="24" s="1"/>
  <c r="D68" i="23"/>
  <c r="G68" i="23" s="1"/>
  <c r="F68" i="23"/>
  <c r="C69" i="23"/>
  <c r="B69" i="23"/>
  <c r="I61" i="22"/>
  <c r="D61" i="22"/>
  <c r="E61" i="22"/>
  <c r="G61" i="22" s="1"/>
  <c r="K61" i="22" s="1"/>
  <c r="D71" i="21"/>
  <c r="F71" i="21"/>
  <c r="B72" i="21"/>
  <c r="C72" i="21"/>
  <c r="G71" i="21"/>
  <c r="I64" i="20"/>
  <c r="E64" i="20"/>
  <c r="D64" i="20"/>
  <c r="F64" i="20" s="1"/>
  <c r="H64" i="20"/>
  <c r="D69" i="19"/>
  <c r="G69" i="19" s="1"/>
  <c r="F69" i="19"/>
  <c r="B70" i="19"/>
  <c r="C70" i="19"/>
  <c r="B64" i="18"/>
  <c r="C64" i="18"/>
  <c r="E64" i="18"/>
  <c r="D63" i="18"/>
  <c r="F63" i="18" s="1"/>
  <c r="H63" i="18"/>
  <c r="E69" i="17"/>
  <c r="B70" i="17"/>
  <c r="C70" i="17"/>
  <c r="D69" i="17"/>
  <c r="G69" i="17" s="1"/>
  <c r="F69" i="17"/>
  <c r="I67" i="17"/>
  <c r="G74" i="15"/>
  <c r="C76" i="15"/>
  <c r="B76" i="15"/>
  <c r="D75" i="15"/>
  <c r="G75" i="15" s="1"/>
  <c r="D75" i="13"/>
  <c r="C76" i="13"/>
  <c r="B76" i="13"/>
  <c r="F75" i="13"/>
  <c r="G75" i="13"/>
  <c r="F74" i="13"/>
  <c r="F74" i="11"/>
  <c r="C76" i="11"/>
  <c r="B76" i="11"/>
  <c r="D75" i="11"/>
  <c r="G75" i="11" s="1"/>
  <c r="F74" i="9"/>
  <c r="H74" i="9" s="1"/>
  <c r="C76" i="9"/>
  <c r="B76" i="9"/>
  <c r="D75" i="9"/>
  <c r="G75" i="9" s="1"/>
  <c r="F75" i="9"/>
  <c r="E75" i="9"/>
  <c r="I73" i="8"/>
  <c r="G74" i="8"/>
  <c r="H74" i="8" s="1"/>
  <c r="I74" i="8" s="1"/>
  <c r="C76" i="8"/>
  <c r="B76" i="8"/>
  <c r="E75" i="8"/>
  <c r="D75" i="8"/>
  <c r="F75" i="8" s="1"/>
  <c r="G75" i="8"/>
  <c r="G74" i="7"/>
  <c r="H74" i="7" s="1"/>
  <c r="C76" i="7"/>
  <c r="B76" i="7"/>
  <c r="E75" i="7"/>
  <c r="D75" i="7"/>
  <c r="F75" i="7" s="1"/>
  <c r="I73" i="7"/>
  <c r="C76" i="2"/>
  <c r="H74" i="2"/>
  <c r="I74" i="2" s="1"/>
  <c r="E75" i="2"/>
  <c r="D75" i="2"/>
  <c r="G75" i="2" s="1"/>
  <c r="B76" i="2"/>
  <c r="L53" i="14"/>
  <c r="P52" i="14"/>
  <c r="G72" i="14"/>
  <c r="C73" i="14"/>
  <c r="B73" i="14"/>
  <c r="D73" i="14" s="1"/>
  <c r="O53" i="14"/>
  <c r="M53" i="14"/>
  <c r="G71" i="12"/>
  <c r="G72" i="12"/>
  <c r="B73" i="12"/>
  <c r="D73" i="12" s="1"/>
  <c r="C73" i="12"/>
  <c r="L55" i="12"/>
  <c r="P54" i="12"/>
  <c r="G69" i="10"/>
  <c r="B71" i="10"/>
  <c r="C71" i="10"/>
  <c r="D70" i="10"/>
  <c r="H69" i="17" l="1"/>
  <c r="I69" i="17" s="1"/>
  <c r="G64" i="18"/>
  <c r="K64" i="18" s="1"/>
  <c r="D72" i="29"/>
  <c r="F72" i="29"/>
  <c r="C73" i="29"/>
  <c r="B73" i="29"/>
  <c r="G72" i="29"/>
  <c r="G68" i="28"/>
  <c r="K68" i="28" s="1"/>
  <c r="I68" i="28"/>
  <c r="D68" i="28"/>
  <c r="F68" i="28" s="1"/>
  <c r="J68" i="28" s="1"/>
  <c r="E69" i="28"/>
  <c r="C69" i="28"/>
  <c r="B69" i="28"/>
  <c r="D72" i="27"/>
  <c r="F72" i="27"/>
  <c r="C73" i="27"/>
  <c r="B73" i="27"/>
  <c r="G72" i="27"/>
  <c r="C65" i="26"/>
  <c r="E65" i="26"/>
  <c r="B65" i="26"/>
  <c r="F64" i="26"/>
  <c r="D72" i="25"/>
  <c r="F72" i="25"/>
  <c r="C73" i="25"/>
  <c r="B73" i="25"/>
  <c r="G72" i="25"/>
  <c r="I62" i="24"/>
  <c r="G62" i="24"/>
  <c r="K62" i="24" s="1"/>
  <c r="D62" i="24"/>
  <c r="F62" i="24" s="1"/>
  <c r="E63" i="24"/>
  <c r="C63" i="24"/>
  <c r="B63" i="24"/>
  <c r="C70" i="23"/>
  <c r="B70" i="23"/>
  <c r="D69" i="23"/>
  <c r="G69" i="23" s="1"/>
  <c r="F69" i="23"/>
  <c r="F61" i="22"/>
  <c r="E62" i="22"/>
  <c r="C62" i="22"/>
  <c r="B62" i="22"/>
  <c r="C73" i="21"/>
  <c r="B73" i="21"/>
  <c r="D72" i="21"/>
  <c r="G72" i="21" s="1"/>
  <c r="F72" i="21"/>
  <c r="E65" i="20"/>
  <c r="C65" i="20"/>
  <c r="B65" i="20"/>
  <c r="G64" i="20"/>
  <c r="K64" i="20" s="1"/>
  <c r="D70" i="19"/>
  <c r="F70" i="19" s="1"/>
  <c r="C71" i="19"/>
  <c r="B71" i="19"/>
  <c r="D64" i="18"/>
  <c r="F64" i="18" s="1"/>
  <c r="H64" i="18"/>
  <c r="I64" i="18"/>
  <c r="B65" i="18"/>
  <c r="E65" i="18"/>
  <c r="C65" i="18"/>
  <c r="E70" i="17"/>
  <c r="C71" i="17"/>
  <c r="B71" i="17"/>
  <c r="D70" i="17"/>
  <c r="G70" i="17" s="1"/>
  <c r="F70" i="17"/>
  <c r="F75" i="15"/>
  <c r="D76" i="15"/>
  <c r="F76" i="15" s="1"/>
  <c r="B77" i="15"/>
  <c r="C77" i="15"/>
  <c r="C77" i="13"/>
  <c r="F76" i="13"/>
  <c r="D76" i="13"/>
  <c r="B77" i="13"/>
  <c r="G76" i="13"/>
  <c r="F75" i="11"/>
  <c r="D76" i="11"/>
  <c r="G76" i="11" s="1"/>
  <c r="C77" i="11"/>
  <c r="B77" i="11"/>
  <c r="I74" i="9"/>
  <c r="B12" i="9"/>
  <c r="H75" i="9"/>
  <c r="C77" i="9"/>
  <c r="E76" i="9"/>
  <c r="D76" i="9"/>
  <c r="F76" i="9" s="1"/>
  <c r="B77" i="9"/>
  <c r="G76" i="9"/>
  <c r="H75" i="8"/>
  <c r="B12" i="8"/>
  <c r="B77" i="8"/>
  <c r="E76" i="8"/>
  <c r="D76" i="8"/>
  <c r="G76" i="8" s="1"/>
  <c r="C77" i="8"/>
  <c r="I74" i="7"/>
  <c r="B12" i="7"/>
  <c r="G75" i="7"/>
  <c r="H75" i="7" s="1"/>
  <c r="F76" i="7"/>
  <c r="E76" i="7"/>
  <c r="D76" i="7"/>
  <c r="G76" i="7" s="1"/>
  <c r="B77" i="7"/>
  <c r="C77" i="7"/>
  <c r="F75" i="2"/>
  <c r="H75" i="2" s="1"/>
  <c r="C77" i="2"/>
  <c r="B12" i="2"/>
  <c r="E76" i="2"/>
  <c r="D76" i="2"/>
  <c r="F76" i="2" s="1"/>
  <c r="B77" i="2"/>
  <c r="G73" i="14"/>
  <c r="O54" i="14"/>
  <c r="M54" i="14"/>
  <c r="C74" i="14"/>
  <c r="B74" i="14"/>
  <c r="D74" i="14" s="1"/>
  <c r="N53" i="14"/>
  <c r="Q53" i="14" s="1"/>
  <c r="P53" i="14"/>
  <c r="L54" i="14"/>
  <c r="N54" i="14" s="1"/>
  <c r="Q54" i="14" s="1"/>
  <c r="G73" i="12"/>
  <c r="C74" i="12"/>
  <c r="B74" i="12"/>
  <c r="D74" i="12" s="1"/>
  <c r="M55" i="12"/>
  <c r="G70" i="10"/>
  <c r="B72" i="10"/>
  <c r="C72" i="10"/>
  <c r="D71" i="10"/>
  <c r="G65" i="18" l="1"/>
  <c r="K65" i="18" s="1"/>
  <c r="G70" i="19"/>
  <c r="C12" i="8"/>
  <c r="M12" i="22"/>
  <c r="J12" i="24"/>
  <c r="C12" i="2"/>
  <c r="J12" i="28"/>
  <c r="M12" i="26"/>
  <c r="C12" i="9"/>
  <c r="M12" i="24"/>
  <c r="J62" i="24" s="1"/>
  <c r="J12" i="22"/>
  <c r="C12" i="7"/>
  <c r="J12" i="26"/>
  <c r="M12" i="28"/>
  <c r="D73" i="29"/>
  <c r="G73" i="29" s="1"/>
  <c r="F73" i="29"/>
  <c r="B74" i="29"/>
  <c r="C74" i="29"/>
  <c r="B70" i="28"/>
  <c r="E70" i="28"/>
  <c r="C70" i="28"/>
  <c r="I69" i="28"/>
  <c r="G69" i="28"/>
  <c r="K69" i="28" s="1"/>
  <c r="D69" i="28"/>
  <c r="F69" i="28" s="1"/>
  <c r="J69" i="28" s="1"/>
  <c r="D73" i="27"/>
  <c r="F73" i="27"/>
  <c r="B74" i="27"/>
  <c r="C74" i="27"/>
  <c r="G73" i="27"/>
  <c r="I65" i="26"/>
  <c r="G65" i="26"/>
  <c r="K65" i="26" s="1"/>
  <c r="B66" i="26"/>
  <c r="E66" i="26"/>
  <c r="C66" i="26"/>
  <c r="D65" i="26"/>
  <c r="F65" i="26" s="1"/>
  <c r="J65" i="26" s="1"/>
  <c r="C74" i="25"/>
  <c r="B74" i="25"/>
  <c r="D73" i="25"/>
  <c r="G73" i="25" s="1"/>
  <c r="F73" i="25"/>
  <c r="D63" i="24"/>
  <c r="F63" i="24" s="1"/>
  <c r="J63" i="24" s="1"/>
  <c r="G63" i="24"/>
  <c r="K63" i="24" s="1"/>
  <c r="I63" i="24"/>
  <c r="B64" i="24"/>
  <c r="E64" i="24" s="1"/>
  <c r="C64" i="24"/>
  <c r="D70" i="23"/>
  <c r="G70" i="23" s="1"/>
  <c r="F70" i="23"/>
  <c r="C71" i="23"/>
  <c r="B71" i="23"/>
  <c r="E63" i="22"/>
  <c r="C63" i="22"/>
  <c r="B63" i="22"/>
  <c r="I62" i="22"/>
  <c r="G62" i="22"/>
  <c r="K62" i="22" s="1"/>
  <c r="D62" i="22"/>
  <c r="F62" i="22" s="1"/>
  <c r="J62" i="22" s="1"/>
  <c r="D73" i="21"/>
  <c r="F73" i="21"/>
  <c r="C74" i="21"/>
  <c r="B74" i="21"/>
  <c r="G73" i="21"/>
  <c r="I65" i="20"/>
  <c r="G65" i="20"/>
  <c r="K65" i="20" s="1"/>
  <c r="D65" i="20"/>
  <c r="F65" i="20" s="1"/>
  <c r="H65" i="20"/>
  <c r="E66" i="20"/>
  <c r="C66" i="20"/>
  <c r="B66" i="20"/>
  <c r="D71" i="19"/>
  <c r="F71" i="19"/>
  <c r="B72" i="19"/>
  <c r="C72" i="19"/>
  <c r="G71" i="19"/>
  <c r="E66" i="18"/>
  <c r="B66" i="18"/>
  <c r="G66" i="18" s="1"/>
  <c r="K66" i="18" s="1"/>
  <c r="C66" i="18"/>
  <c r="H65" i="18"/>
  <c r="D65" i="18"/>
  <c r="F65" i="18" s="1"/>
  <c r="I65" i="18"/>
  <c r="D71" i="17"/>
  <c r="F71" i="17" s="1"/>
  <c r="B72" i="17"/>
  <c r="E71" i="17"/>
  <c r="C72" i="17"/>
  <c r="H70" i="17"/>
  <c r="G76" i="15"/>
  <c r="C78" i="15"/>
  <c r="B78" i="15"/>
  <c r="D77" i="15"/>
  <c r="G77" i="15" s="1"/>
  <c r="C78" i="13"/>
  <c r="B78" i="13"/>
  <c r="D77" i="13"/>
  <c r="G77" i="13" s="1"/>
  <c r="F77" i="13"/>
  <c r="F76" i="11"/>
  <c r="C78" i="11"/>
  <c r="B78" i="11"/>
  <c r="D77" i="11"/>
  <c r="G77" i="11" s="1"/>
  <c r="H76" i="9"/>
  <c r="I76" i="9" s="1"/>
  <c r="D77" i="9"/>
  <c r="G77" i="9" s="1"/>
  <c r="C78" i="9"/>
  <c r="B78" i="9"/>
  <c r="F77" i="9"/>
  <c r="E77" i="9"/>
  <c r="I75" i="9"/>
  <c r="C78" i="8"/>
  <c r="B78" i="8"/>
  <c r="F77" i="8"/>
  <c r="E77" i="8"/>
  <c r="D77" i="8"/>
  <c r="F76" i="8"/>
  <c r="H76" i="8" s="1"/>
  <c r="G77" i="8"/>
  <c r="I75" i="8"/>
  <c r="I75" i="7"/>
  <c r="C78" i="7"/>
  <c r="B78" i="7"/>
  <c r="E77" i="7"/>
  <c r="D77" i="7"/>
  <c r="F77" i="7" s="1"/>
  <c r="H76" i="7"/>
  <c r="I76" i="7" s="1"/>
  <c r="G76" i="2"/>
  <c r="H76" i="2" s="1"/>
  <c r="I76" i="2" s="1"/>
  <c r="C78" i="2"/>
  <c r="E77" i="2"/>
  <c r="I75" i="2"/>
  <c r="D77" i="2"/>
  <c r="G77" i="2" s="1"/>
  <c r="B78" i="2"/>
  <c r="G74" i="14"/>
  <c r="B75" i="14"/>
  <c r="P54" i="14"/>
  <c r="L55" i="14"/>
  <c r="M55" i="14"/>
  <c r="N55" i="12"/>
  <c r="G74" i="12"/>
  <c r="C75" i="12"/>
  <c r="B75" i="12"/>
  <c r="G71" i="10"/>
  <c r="B73" i="10"/>
  <c r="C73" i="10"/>
  <c r="D72" i="10"/>
  <c r="G71" i="17" l="1"/>
  <c r="J25" i="26"/>
  <c r="J39" i="26"/>
  <c r="J40" i="26"/>
  <c r="J60" i="26"/>
  <c r="J62" i="26"/>
  <c r="J64" i="26"/>
  <c r="J25" i="24"/>
  <c r="J39" i="24"/>
  <c r="J40" i="24"/>
  <c r="J60" i="24"/>
  <c r="J25" i="22"/>
  <c r="J39" i="22"/>
  <c r="J40" i="22"/>
  <c r="J60" i="22"/>
  <c r="J25" i="28"/>
  <c r="J39" i="28"/>
  <c r="J40" i="28"/>
  <c r="J60" i="28"/>
  <c r="J62" i="28"/>
  <c r="J64" i="28"/>
  <c r="D74" i="29"/>
  <c r="F74" i="29"/>
  <c r="B75" i="29"/>
  <c r="C75" i="29" s="1"/>
  <c r="G74" i="29"/>
  <c r="D70" i="28"/>
  <c r="F70" i="28" s="1"/>
  <c r="J70" i="28" s="1"/>
  <c r="C71" i="28"/>
  <c r="B71" i="28"/>
  <c r="E71" i="28"/>
  <c r="G70" i="28"/>
  <c r="K70" i="28" s="1"/>
  <c r="I70" i="28"/>
  <c r="B75" i="27"/>
  <c r="D74" i="27"/>
  <c r="G74" i="27" s="1"/>
  <c r="D66" i="26"/>
  <c r="F66" i="26" s="1"/>
  <c r="J66" i="26" s="1"/>
  <c r="C67" i="26"/>
  <c r="B67" i="26"/>
  <c r="E67" i="26" s="1"/>
  <c r="G66" i="26"/>
  <c r="K66" i="26" s="1"/>
  <c r="I66" i="26"/>
  <c r="D74" i="25"/>
  <c r="F74" i="25"/>
  <c r="B75" i="25"/>
  <c r="G74" i="25"/>
  <c r="E65" i="24"/>
  <c r="C65" i="24"/>
  <c r="B65" i="24"/>
  <c r="D64" i="24"/>
  <c r="F64" i="24" s="1"/>
  <c r="J64" i="24" s="1"/>
  <c r="I64" i="24"/>
  <c r="G64" i="24"/>
  <c r="K64" i="24" s="1"/>
  <c r="D71" i="23"/>
  <c r="F71" i="23"/>
  <c r="B72" i="23"/>
  <c r="C72" i="23"/>
  <c r="G71" i="23"/>
  <c r="I63" i="22"/>
  <c r="G63" i="22"/>
  <c r="K63" i="22" s="1"/>
  <c r="D63" i="22"/>
  <c r="F63" i="22" s="1"/>
  <c r="J63" i="22" s="1"/>
  <c r="C64" i="22"/>
  <c r="B64" i="22"/>
  <c r="D74" i="21"/>
  <c r="F74" i="21"/>
  <c r="B75" i="21"/>
  <c r="C75" i="21" s="1"/>
  <c r="G74" i="21"/>
  <c r="B67" i="20"/>
  <c r="C67" i="20"/>
  <c r="H66" i="20"/>
  <c r="D66" i="20"/>
  <c r="F66" i="20" s="1"/>
  <c r="I66" i="20"/>
  <c r="G66" i="20"/>
  <c r="K66" i="20" s="1"/>
  <c r="C73" i="19"/>
  <c r="B73" i="19"/>
  <c r="D72" i="19"/>
  <c r="G72" i="19" s="1"/>
  <c r="F72" i="19"/>
  <c r="I66" i="18"/>
  <c r="B67" i="18"/>
  <c r="C67" i="18"/>
  <c r="E67" i="18"/>
  <c r="D66" i="18"/>
  <c r="F66" i="18" s="1"/>
  <c r="H66" i="18"/>
  <c r="D72" i="17"/>
  <c r="G72" i="17" s="1"/>
  <c r="I70" i="17"/>
  <c r="E72" i="17"/>
  <c r="C73" i="17"/>
  <c r="B73" i="17"/>
  <c r="H71" i="17"/>
  <c r="I71" i="17" s="1"/>
  <c r="D78" i="15"/>
  <c r="G78" i="15" s="1"/>
  <c r="B79" i="15"/>
  <c r="C79" i="15"/>
  <c r="F77" i="15"/>
  <c r="B79" i="13"/>
  <c r="F78" i="13"/>
  <c r="D78" i="13"/>
  <c r="G78" i="13" s="1"/>
  <c r="C79" i="13"/>
  <c r="F77" i="11"/>
  <c r="C79" i="11"/>
  <c r="D78" i="11"/>
  <c r="G78" i="11" s="1"/>
  <c r="B79" i="11"/>
  <c r="H77" i="9"/>
  <c r="B79" i="9"/>
  <c r="E78" i="9"/>
  <c r="D78" i="9"/>
  <c r="F78" i="9" s="1"/>
  <c r="C79" i="9"/>
  <c r="I76" i="8"/>
  <c r="H77" i="8"/>
  <c r="I77" i="8" s="1"/>
  <c r="E78" i="8"/>
  <c r="D78" i="8"/>
  <c r="G78" i="8" s="1"/>
  <c r="C79" i="8"/>
  <c r="B79" i="8"/>
  <c r="G77" i="7"/>
  <c r="H77" i="7" s="1"/>
  <c r="E78" i="7"/>
  <c r="D78" i="7"/>
  <c r="G78" i="7" s="1"/>
  <c r="B79" i="7"/>
  <c r="C79" i="7"/>
  <c r="F77" i="2"/>
  <c r="H77" i="2" s="1"/>
  <c r="E78" i="2"/>
  <c r="F78" i="2"/>
  <c r="C79" i="2"/>
  <c r="D78" i="2"/>
  <c r="G78" i="2" s="1"/>
  <c r="B79" i="2"/>
  <c r="N55" i="14"/>
  <c r="C75" i="14"/>
  <c r="C76" i="12"/>
  <c r="B76" i="12"/>
  <c r="D76" i="12" s="1"/>
  <c r="D75" i="12"/>
  <c r="O55" i="12"/>
  <c r="G72" i="10"/>
  <c r="C74" i="10"/>
  <c r="B74" i="10"/>
  <c r="D74" i="10" s="1"/>
  <c r="D73" i="10"/>
  <c r="F72" i="17" l="1"/>
  <c r="G67" i="18"/>
  <c r="K67" i="18" s="1"/>
  <c r="F74" i="27"/>
  <c r="B76" i="29"/>
  <c r="C76" i="29"/>
  <c r="D75" i="29"/>
  <c r="G75" i="29" s="1"/>
  <c r="F75" i="29"/>
  <c r="C72" i="28"/>
  <c r="B72" i="28"/>
  <c r="E72" i="28"/>
  <c r="I71" i="28"/>
  <c r="G71" i="28"/>
  <c r="K71" i="28" s="1"/>
  <c r="D71" i="28"/>
  <c r="F71" i="28" s="1"/>
  <c r="J71" i="28" s="1"/>
  <c r="C75" i="27"/>
  <c r="E68" i="26"/>
  <c r="C68" i="26"/>
  <c r="B68" i="26"/>
  <c r="D67" i="26"/>
  <c r="F67" i="26" s="1"/>
  <c r="J67" i="26" s="1"/>
  <c r="G67" i="26"/>
  <c r="K67" i="26" s="1"/>
  <c r="I67" i="26"/>
  <c r="C75" i="25"/>
  <c r="I65" i="24"/>
  <c r="G65" i="24"/>
  <c r="K65" i="24" s="1"/>
  <c r="D65" i="24"/>
  <c r="F65" i="24" s="1"/>
  <c r="J65" i="24" s="1"/>
  <c r="E66" i="24"/>
  <c r="B66" i="24"/>
  <c r="C66" i="24"/>
  <c r="D72" i="23"/>
  <c r="F72" i="23"/>
  <c r="C73" i="23"/>
  <c r="B73" i="23"/>
  <c r="G72" i="23"/>
  <c r="D64" i="22"/>
  <c r="I64" i="22"/>
  <c r="E64" i="22"/>
  <c r="G64" i="22" s="1"/>
  <c r="K64" i="22" s="1"/>
  <c r="C76" i="21"/>
  <c r="B76" i="21"/>
  <c r="D75" i="21"/>
  <c r="G75" i="21" s="1"/>
  <c r="F75" i="21"/>
  <c r="D67" i="20"/>
  <c r="H67" i="20"/>
  <c r="I67" i="20"/>
  <c r="E67" i="20"/>
  <c r="G67" i="20" s="1"/>
  <c r="K67" i="20" s="1"/>
  <c r="D73" i="19"/>
  <c r="F73" i="19"/>
  <c r="B74" i="19"/>
  <c r="C74" i="19"/>
  <c r="G73" i="19"/>
  <c r="I67" i="18"/>
  <c r="C68" i="18"/>
  <c r="E68" i="18"/>
  <c r="B68" i="18"/>
  <c r="D67" i="18"/>
  <c r="F67" i="18" s="1"/>
  <c r="H67" i="18"/>
  <c r="H72" i="17"/>
  <c r="I72" i="17" s="1"/>
  <c r="D73" i="17"/>
  <c r="F73" i="17"/>
  <c r="G73" i="17"/>
  <c r="E73" i="17"/>
  <c r="C74" i="17"/>
  <c r="B74" i="17"/>
  <c r="C80" i="15"/>
  <c r="B80" i="15"/>
  <c r="D79" i="15"/>
  <c r="G79" i="15" s="1"/>
  <c r="F78" i="15"/>
  <c r="D79" i="13"/>
  <c r="C80" i="13"/>
  <c r="B80" i="13"/>
  <c r="F79" i="13"/>
  <c r="G79" i="13"/>
  <c r="C80" i="11"/>
  <c r="B80" i="11"/>
  <c r="D79" i="11"/>
  <c r="F79" i="11" s="1"/>
  <c r="G79" i="11"/>
  <c r="F78" i="11"/>
  <c r="D79" i="9"/>
  <c r="C80" i="9"/>
  <c r="B80" i="9"/>
  <c r="F79" i="9"/>
  <c r="E79" i="9"/>
  <c r="G79" i="9"/>
  <c r="G78" i="9"/>
  <c r="H78" i="9" s="1"/>
  <c r="I77" i="9"/>
  <c r="C80" i="8"/>
  <c r="B80" i="8"/>
  <c r="E79" i="8"/>
  <c r="D79" i="8"/>
  <c r="F79" i="8" s="1"/>
  <c r="F78" i="8"/>
  <c r="H78" i="8" s="1"/>
  <c r="G79" i="8"/>
  <c r="I77" i="7"/>
  <c r="C80" i="7"/>
  <c r="B80" i="7"/>
  <c r="E79" i="7"/>
  <c r="D79" i="7"/>
  <c r="F79" i="7" s="1"/>
  <c r="F78" i="7"/>
  <c r="H78" i="7" s="1"/>
  <c r="H78" i="2"/>
  <c r="I78" i="2" s="1"/>
  <c r="C80" i="2"/>
  <c r="E79" i="2"/>
  <c r="I77" i="2"/>
  <c r="D79" i="2"/>
  <c r="G79" i="2" s="1"/>
  <c r="B80" i="2"/>
  <c r="O55" i="14"/>
  <c r="C76" i="14"/>
  <c r="B76" i="14"/>
  <c r="D76" i="14" s="1"/>
  <c r="D75" i="14"/>
  <c r="G76" i="12"/>
  <c r="M56" i="12"/>
  <c r="L56" i="12"/>
  <c r="N56" i="12" s="1"/>
  <c r="O56" i="12" s="1"/>
  <c r="P55" i="12"/>
  <c r="Q55" i="12"/>
  <c r="G75" i="12"/>
  <c r="C77" i="12"/>
  <c r="B77" i="12"/>
  <c r="D77" i="12" s="1"/>
  <c r="G73" i="10"/>
  <c r="G74" i="10"/>
  <c r="B75" i="10"/>
  <c r="C75" i="10"/>
  <c r="I68" i="18" l="1"/>
  <c r="G68" i="18"/>
  <c r="K68" i="18" s="1"/>
  <c r="C77" i="29"/>
  <c r="B77" i="29"/>
  <c r="D76" i="29"/>
  <c r="G76" i="29" s="1"/>
  <c r="F76" i="29"/>
  <c r="C73" i="28"/>
  <c r="B73" i="28"/>
  <c r="G72" i="28"/>
  <c r="K72" i="28" s="1"/>
  <c r="I72" i="28"/>
  <c r="D72" i="28"/>
  <c r="F72" i="28" s="1"/>
  <c r="J72" i="28" s="1"/>
  <c r="C76" i="27"/>
  <c r="B76" i="27"/>
  <c r="F75" i="27"/>
  <c r="D75" i="27"/>
  <c r="G75" i="27" s="1"/>
  <c r="I68" i="26"/>
  <c r="G68" i="26"/>
  <c r="K68" i="26" s="1"/>
  <c r="D68" i="26"/>
  <c r="F68" i="26" s="1"/>
  <c r="J68" i="26" s="1"/>
  <c r="C69" i="26"/>
  <c r="B69" i="26"/>
  <c r="E69" i="26"/>
  <c r="B76" i="25"/>
  <c r="C76" i="25"/>
  <c r="F75" i="25"/>
  <c r="D75" i="25"/>
  <c r="G75" i="25" s="1"/>
  <c r="G66" i="24"/>
  <c r="K66" i="24" s="1"/>
  <c r="I66" i="24"/>
  <c r="D66" i="24"/>
  <c r="F66" i="24" s="1"/>
  <c r="J66" i="24" s="1"/>
  <c r="C67" i="24"/>
  <c r="B67" i="24"/>
  <c r="B74" i="23"/>
  <c r="C74" i="23"/>
  <c r="D73" i="23"/>
  <c r="G73" i="23" s="1"/>
  <c r="F73" i="23"/>
  <c r="F64" i="22"/>
  <c r="J64" i="22" s="1"/>
  <c r="B65" i="22"/>
  <c r="E65" i="22"/>
  <c r="C65" i="22"/>
  <c r="D76" i="21"/>
  <c r="F76" i="21"/>
  <c r="C77" i="21"/>
  <c r="B77" i="21"/>
  <c r="G76" i="21"/>
  <c r="C68" i="20"/>
  <c r="B68" i="20"/>
  <c r="E68" i="20"/>
  <c r="F67" i="20"/>
  <c r="B75" i="19"/>
  <c r="D74" i="19"/>
  <c r="G74" i="19" s="1"/>
  <c r="F74" i="19"/>
  <c r="D68" i="18"/>
  <c r="F68" i="18" s="1"/>
  <c r="H68" i="18"/>
  <c r="C69" i="18"/>
  <c r="B69" i="18"/>
  <c r="E69" i="18"/>
  <c r="H73" i="17"/>
  <c r="I73" i="17" s="1"/>
  <c r="D74" i="17"/>
  <c r="F74" i="17"/>
  <c r="E74" i="17"/>
  <c r="G74" i="17"/>
  <c r="B75" i="17"/>
  <c r="B13" i="2"/>
  <c r="F79" i="15"/>
  <c r="F80" i="15"/>
  <c r="D80" i="15"/>
  <c r="G80" i="15" s="1"/>
  <c r="B81" i="15"/>
  <c r="C81" i="15"/>
  <c r="D80" i="13"/>
  <c r="G80" i="13" s="1"/>
  <c r="C81" i="13"/>
  <c r="B81" i="13"/>
  <c r="D80" i="11"/>
  <c r="F80" i="11" s="1"/>
  <c r="C81" i="11"/>
  <c r="B81" i="11"/>
  <c r="G80" i="11"/>
  <c r="I78" i="9"/>
  <c r="B13" i="9"/>
  <c r="H79" i="9"/>
  <c r="E80" i="9"/>
  <c r="D80" i="9"/>
  <c r="F80" i="9" s="1"/>
  <c r="C81" i="9"/>
  <c r="B81" i="9"/>
  <c r="I78" i="8"/>
  <c r="B13" i="8"/>
  <c r="H79" i="8"/>
  <c r="E80" i="8"/>
  <c r="D80" i="8"/>
  <c r="F80" i="8" s="1"/>
  <c r="B81" i="8"/>
  <c r="C81" i="8"/>
  <c r="I78" i="7"/>
  <c r="B13" i="7"/>
  <c r="G79" i="7"/>
  <c r="H79" i="7" s="1"/>
  <c r="B81" i="7"/>
  <c r="E80" i="7"/>
  <c r="D80" i="7"/>
  <c r="G80" i="7" s="1"/>
  <c r="C81" i="7"/>
  <c r="C81" i="2"/>
  <c r="F79" i="2"/>
  <c r="H79" i="2" s="1"/>
  <c r="E80" i="2"/>
  <c r="F80" i="2"/>
  <c r="B81" i="2"/>
  <c r="D80" i="2"/>
  <c r="G80" i="2" s="1"/>
  <c r="G75" i="14"/>
  <c r="M56" i="14"/>
  <c r="L56" i="14"/>
  <c r="N56" i="14" s="1"/>
  <c r="P55" i="14"/>
  <c r="G76" i="14"/>
  <c r="C77" i="14"/>
  <c r="B77" i="14"/>
  <c r="Q55" i="14"/>
  <c r="O57" i="12"/>
  <c r="M57" i="12"/>
  <c r="G77" i="12"/>
  <c r="Q56" i="12"/>
  <c r="B78" i="12"/>
  <c r="D78" i="12" s="1"/>
  <c r="C78" i="12"/>
  <c r="L57" i="12"/>
  <c r="N57" i="12" s="1"/>
  <c r="Q57" i="12" s="1"/>
  <c r="P56" i="12"/>
  <c r="C76" i="10"/>
  <c r="B76" i="10"/>
  <c r="D76" i="10" s="1"/>
  <c r="D75" i="10"/>
  <c r="G69" i="18" l="1"/>
  <c r="K69" i="18" s="1"/>
  <c r="C13" i="2"/>
  <c r="J13" i="28"/>
  <c r="M13" i="26"/>
  <c r="C13" i="8"/>
  <c r="M13" i="22"/>
  <c r="J13" i="24"/>
  <c r="C13" i="9"/>
  <c r="J13" i="22"/>
  <c r="M13" i="24"/>
  <c r="C13" i="7"/>
  <c r="J13" i="26"/>
  <c r="M13" i="28"/>
  <c r="D77" i="29"/>
  <c r="G77" i="29" s="1"/>
  <c r="F77" i="29"/>
  <c r="B78" i="29"/>
  <c r="C78" i="29"/>
  <c r="I73" i="28"/>
  <c r="D73" i="28"/>
  <c r="E73" i="28"/>
  <c r="G73" i="28" s="1"/>
  <c r="K73" i="28" s="1"/>
  <c r="D76" i="27"/>
  <c r="F76" i="27"/>
  <c r="C77" i="27"/>
  <c r="B77" i="27"/>
  <c r="G76" i="27"/>
  <c r="D69" i="26"/>
  <c r="F69" i="26" s="1"/>
  <c r="J69" i="26" s="1"/>
  <c r="G69" i="26"/>
  <c r="K69" i="26" s="1"/>
  <c r="I69" i="26"/>
  <c r="C70" i="26"/>
  <c r="B70" i="26"/>
  <c r="C77" i="25"/>
  <c r="B77" i="25"/>
  <c r="D76" i="25"/>
  <c r="G76" i="25" s="1"/>
  <c r="F76" i="25"/>
  <c r="I67" i="24"/>
  <c r="E67" i="24"/>
  <c r="D67" i="24"/>
  <c r="F67" i="24" s="1"/>
  <c r="J67" i="24" s="1"/>
  <c r="B75" i="23"/>
  <c r="D74" i="23"/>
  <c r="G74" i="23" s="1"/>
  <c r="F74" i="23"/>
  <c r="E66" i="22"/>
  <c r="C66" i="22"/>
  <c r="B66" i="22"/>
  <c r="G65" i="22"/>
  <c r="K65" i="22" s="1"/>
  <c r="I65" i="22"/>
  <c r="D65" i="22"/>
  <c r="F65" i="22" s="1"/>
  <c r="J65" i="22" s="1"/>
  <c r="D77" i="21"/>
  <c r="G77" i="21" s="1"/>
  <c r="F77" i="21"/>
  <c r="C78" i="21"/>
  <c r="B78" i="21"/>
  <c r="E69" i="20"/>
  <c r="C69" i="20"/>
  <c r="B69" i="20"/>
  <c r="I68" i="20"/>
  <c r="G68" i="20"/>
  <c r="K68" i="20" s="1"/>
  <c r="H68" i="20"/>
  <c r="D68" i="20"/>
  <c r="F68" i="20" s="1"/>
  <c r="C75" i="19"/>
  <c r="D75" i="19" s="1"/>
  <c r="H69" i="18"/>
  <c r="D69" i="18"/>
  <c r="F69" i="18" s="1"/>
  <c r="B70" i="18"/>
  <c r="C70" i="18"/>
  <c r="E70" i="18"/>
  <c r="I69" i="18"/>
  <c r="H74" i="17"/>
  <c r="I74" i="17"/>
  <c r="B15" i="17"/>
  <c r="C75" i="17"/>
  <c r="D75" i="17"/>
  <c r="G75" i="17" s="1"/>
  <c r="F75" i="17"/>
  <c r="H80" i="2"/>
  <c r="I80" i="2" s="1"/>
  <c r="C82" i="15"/>
  <c r="B82" i="15"/>
  <c r="D81" i="15"/>
  <c r="G81" i="15" s="1"/>
  <c r="F80" i="13"/>
  <c r="D81" i="13"/>
  <c r="G81" i="13" s="1"/>
  <c r="C82" i="13"/>
  <c r="B82" i="13"/>
  <c r="F81" i="13"/>
  <c r="C82" i="11"/>
  <c r="B82" i="11"/>
  <c r="D81" i="11"/>
  <c r="G81" i="11" s="1"/>
  <c r="D81" i="9"/>
  <c r="C82" i="9"/>
  <c r="B82" i="9"/>
  <c r="F81" i="9"/>
  <c r="E81" i="9"/>
  <c r="G80" i="9"/>
  <c r="H80" i="9" s="1"/>
  <c r="G81" i="9"/>
  <c r="I79" i="9"/>
  <c r="G80" i="8"/>
  <c r="H80" i="8" s="1"/>
  <c r="I80" i="8" s="1"/>
  <c r="C82" i="8"/>
  <c r="B82" i="8"/>
  <c r="F81" i="8"/>
  <c r="E81" i="8"/>
  <c r="D81" i="8"/>
  <c r="G81" i="8"/>
  <c r="I79" i="8"/>
  <c r="I79" i="7"/>
  <c r="C82" i="7"/>
  <c r="B82" i="7"/>
  <c r="F81" i="7"/>
  <c r="E81" i="7"/>
  <c r="D81" i="7"/>
  <c r="G81" i="7" s="1"/>
  <c r="F80" i="7"/>
  <c r="H80" i="7" s="1"/>
  <c r="C82" i="2"/>
  <c r="I79" i="2"/>
  <c r="E81" i="2"/>
  <c r="F81" i="2"/>
  <c r="D81" i="2"/>
  <c r="G81" i="2" s="1"/>
  <c r="B82" i="2"/>
  <c r="B78" i="14"/>
  <c r="C78" i="14"/>
  <c r="D77" i="14"/>
  <c r="O56" i="14"/>
  <c r="Q56" i="14" s="1"/>
  <c r="L57" i="14"/>
  <c r="P56" i="14"/>
  <c r="B79" i="12"/>
  <c r="C79" i="12"/>
  <c r="G78" i="12"/>
  <c r="L58" i="12"/>
  <c r="N58" i="12" s="1"/>
  <c r="P57" i="12"/>
  <c r="M58" i="12"/>
  <c r="G75" i="10"/>
  <c r="G76" i="10"/>
  <c r="B77" i="10"/>
  <c r="C77" i="10"/>
  <c r="G70" i="18" l="1"/>
  <c r="K70" i="18" s="1"/>
  <c r="J24" i="24"/>
  <c r="J37" i="24"/>
  <c r="J38" i="24"/>
  <c r="J57" i="24"/>
  <c r="J59" i="24"/>
  <c r="J61" i="24"/>
  <c r="J24" i="28"/>
  <c r="J37" i="28"/>
  <c r="J38" i="28"/>
  <c r="J57" i="28"/>
  <c r="J59" i="28"/>
  <c r="J61" i="28"/>
  <c r="J24" i="22"/>
  <c r="J37" i="22"/>
  <c r="J38" i="22"/>
  <c r="J57" i="22"/>
  <c r="J59" i="22"/>
  <c r="J61" i="22"/>
  <c r="C15" i="17"/>
  <c r="L15" i="20"/>
  <c r="L15" i="18"/>
  <c r="J24" i="26"/>
  <c r="J37" i="26"/>
  <c r="J38" i="26"/>
  <c r="J57" i="26"/>
  <c r="J59" i="26"/>
  <c r="J61" i="26"/>
  <c r="D78" i="29"/>
  <c r="F78" i="29"/>
  <c r="C79" i="29"/>
  <c r="B79" i="29"/>
  <c r="G78" i="29"/>
  <c r="B74" i="28"/>
  <c r="C74" i="28"/>
  <c r="E74" i="28"/>
  <c r="F73" i="28"/>
  <c r="J73" i="28" s="1"/>
  <c r="C78" i="27"/>
  <c r="B78" i="27"/>
  <c r="D77" i="27"/>
  <c r="G77" i="27" s="1"/>
  <c r="F77" i="27"/>
  <c r="I70" i="26"/>
  <c r="D70" i="26"/>
  <c r="E70" i="26"/>
  <c r="D77" i="25"/>
  <c r="F77" i="25"/>
  <c r="B78" i="25"/>
  <c r="C78" i="25"/>
  <c r="G77" i="25"/>
  <c r="E68" i="24"/>
  <c r="B68" i="24"/>
  <c r="C68" i="24"/>
  <c r="G67" i="24"/>
  <c r="K67" i="24" s="1"/>
  <c r="C75" i="23"/>
  <c r="G66" i="22"/>
  <c r="K66" i="22" s="1"/>
  <c r="I66" i="22"/>
  <c r="D66" i="22"/>
  <c r="F66" i="22" s="1"/>
  <c r="J66" i="22" s="1"/>
  <c r="C67" i="22"/>
  <c r="B67" i="22"/>
  <c r="D78" i="21"/>
  <c r="F78" i="21"/>
  <c r="C79" i="21"/>
  <c r="B79" i="21"/>
  <c r="G78" i="21"/>
  <c r="I69" i="20"/>
  <c r="G69" i="20"/>
  <c r="K69" i="20" s="1"/>
  <c r="D69" i="20"/>
  <c r="F69" i="20" s="1"/>
  <c r="H69" i="20"/>
  <c r="C70" i="20"/>
  <c r="B70" i="20"/>
  <c r="E70" i="20"/>
  <c r="B76" i="19"/>
  <c r="C76" i="19"/>
  <c r="G75" i="19"/>
  <c r="F75" i="19"/>
  <c r="E71" i="18"/>
  <c r="B71" i="18"/>
  <c r="G71" i="18" s="1"/>
  <c r="K71" i="18" s="1"/>
  <c r="C71" i="18"/>
  <c r="D70" i="18"/>
  <c r="F70" i="18" s="1"/>
  <c r="H70" i="18"/>
  <c r="I70" i="18"/>
  <c r="E75" i="17"/>
  <c r="H75" i="17" s="1"/>
  <c r="B76" i="17"/>
  <c r="C76" i="17"/>
  <c r="F81" i="15"/>
  <c r="D82" i="15"/>
  <c r="F82" i="15" s="1"/>
  <c r="B83" i="15"/>
  <c r="C83" i="15"/>
  <c r="G82" i="15"/>
  <c r="C83" i="13"/>
  <c r="B83" i="13"/>
  <c r="D82" i="13"/>
  <c r="F82" i="13" s="1"/>
  <c r="F81" i="11"/>
  <c r="D82" i="11"/>
  <c r="G82" i="11" s="1"/>
  <c r="C83" i="11"/>
  <c r="B83" i="11"/>
  <c r="I80" i="9"/>
  <c r="H81" i="9"/>
  <c r="I81" i="9" s="1"/>
  <c r="B83" i="9"/>
  <c r="E82" i="9"/>
  <c r="D82" i="9"/>
  <c r="G82" i="9" s="1"/>
  <c r="C83" i="9"/>
  <c r="H81" i="8"/>
  <c r="E82" i="8"/>
  <c r="D82" i="8"/>
  <c r="F82" i="8" s="1"/>
  <c r="B83" i="8"/>
  <c r="C83" i="8"/>
  <c r="G82" i="8"/>
  <c r="I80" i="7"/>
  <c r="H81" i="7"/>
  <c r="I81" i="7" s="1"/>
  <c r="E82" i="7"/>
  <c r="D82" i="7"/>
  <c r="G82" i="7" s="1"/>
  <c r="B83" i="7"/>
  <c r="C83" i="7"/>
  <c r="C83" i="2"/>
  <c r="H81" i="2"/>
  <c r="E82" i="2"/>
  <c r="F82" i="2"/>
  <c r="D82" i="2"/>
  <c r="G82" i="2" s="1"/>
  <c r="B83" i="2"/>
  <c r="C79" i="14"/>
  <c r="B79" i="14"/>
  <c r="D79" i="14" s="1"/>
  <c r="O57" i="14"/>
  <c r="M57" i="14"/>
  <c r="G77" i="14"/>
  <c r="D78" i="14"/>
  <c r="O58" i="12"/>
  <c r="Q58" i="12" s="1"/>
  <c r="D79" i="12"/>
  <c r="L59" i="12"/>
  <c r="P58" i="12"/>
  <c r="B80" i="12"/>
  <c r="C80" i="12"/>
  <c r="B78" i="10"/>
  <c r="C78" i="10"/>
  <c r="D77" i="10"/>
  <c r="H22" i="18" l="1"/>
  <c r="H34" i="18"/>
  <c r="H35" i="18"/>
  <c r="H55" i="18"/>
  <c r="H56" i="18"/>
  <c r="H57" i="18"/>
  <c r="H22" i="20"/>
  <c r="H34" i="20"/>
  <c r="H35" i="20"/>
  <c r="H55" i="20"/>
  <c r="H56" i="20"/>
  <c r="H57" i="20"/>
  <c r="B80" i="29"/>
  <c r="C80" i="29"/>
  <c r="D79" i="29"/>
  <c r="G79" i="29" s="1"/>
  <c r="F79" i="29"/>
  <c r="D74" i="28"/>
  <c r="F74" i="28" s="1"/>
  <c r="J74" i="28" s="1"/>
  <c r="I74" i="28"/>
  <c r="G74" i="28"/>
  <c r="K74" i="28" s="1"/>
  <c r="C75" i="28"/>
  <c r="B75" i="28"/>
  <c r="E75" i="28"/>
  <c r="D78" i="27"/>
  <c r="F78" i="27"/>
  <c r="C79" i="27"/>
  <c r="B79" i="27"/>
  <c r="G78" i="27"/>
  <c r="E71" i="26"/>
  <c r="C71" i="26"/>
  <c r="B71" i="26"/>
  <c r="F70" i="26"/>
  <c r="J70" i="26" s="1"/>
  <c r="G70" i="26"/>
  <c r="K70" i="26" s="1"/>
  <c r="C79" i="25"/>
  <c r="B79" i="25"/>
  <c r="D78" i="25"/>
  <c r="G78" i="25" s="1"/>
  <c r="F78" i="25"/>
  <c r="D68" i="24"/>
  <c r="F68" i="24" s="1"/>
  <c r="J68" i="24" s="1"/>
  <c r="I68" i="24"/>
  <c r="G68" i="24"/>
  <c r="K68" i="24" s="1"/>
  <c r="E69" i="24"/>
  <c r="C69" i="24"/>
  <c r="B69" i="24"/>
  <c r="B76" i="23"/>
  <c r="C76" i="23"/>
  <c r="F75" i="23"/>
  <c r="D75" i="23"/>
  <c r="G75" i="23" s="1"/>
  <c r="D67" i="22"/>
  <c r="I67" i="22"/>
  <c r="E67" i="22"/>
  <c r="D79" i="21"/>
  <c r="F79" i="21"/>
  <c r="C80" i="21"/>
  <c r="B80" i="21"/>
  <c r="G79" i="21"/>
  <c r="E71" i="20"/>
  <c r="C71" i="20"/>
  <c r="B71" i="20"/>
  <c r="H70" i="20"/>
  <c r="D70" i="20"/>
  <c r="F70" i="20" s="1"/>
  <c r="I70" i="20"/>
  <c r="G70" i="20"/>
  <c r="K70" i="20" s="1"/>
  <c r="D76" i="19"/>
  <c r="F76" i="19" s="1"/>
  <c r="C77" i="19"/>
  <c r="B77" i="19"/>
  <c r="I71" i="18"/>
  <c r="C72" i="18"/>
  <c r="E72" i="18"/>
  <c r="B72" i="18"/>
  <c r="D71" i="18"/>
  <c r="F71" i="18" s="1"/>
  <c r="H71" i="18"/>
  <c r="D76" i="17"/>
  <c r="F76" i="17" s="1"/>
  <c r="G76" i="17"/>
  <c r="B77" i="17"/>
  <c r="E76" i="17"/>
  <c r="C77" i="17"/>
  <c r="I75" i="17"/>
  <c r="C84" i="15"/>
  <c r="B84" i="15"/>
  <c r="D83" i="15"/>
  <c r="G83" i="15" s="1"/>
  <c r="G82" i="13"/>
  <c r="C84" i="13"/>
  <c r="B84" i="13"/>
  <c r="D83" i="13"/>
  <c r="G83" i="13" s="1"/>
  <c r="F83" i="13"/>
  <c r="C84" i="11"/>
  <c r="B84" i="11"/>
  <c r="D83" i="11"/>
  <c r="F83" i="11" s="1"/>
  <c r="F82" i="11"/>
  <c r="B14" i="9"/>
  <c r="C84" i="9"/>
  <c r="D83" i="9"/>
  <c r="G83" i="9" s="1"/>
  <c r="B84" i="9"/>
  <c r="F83" i="9"/>
  <c r="E83" i="9"/>
  <c r="F82" i="9"/>
  <c r="H82" i="9" s="1"/>
  <c r="C84" i="8"/>
  <c r="B84" i="8"/>
  <c r="E83" i="8"/>
  <c r="D83" i="8"/>
  <c r="F83" i="8" s="1"/>
  <c r="H82" i="8"/>
  <c r="I81" i="8"/>
  <c r="B14" i="8"/>
  <c r="F82" i="7"/>
  <c r="H82" i="7" s="1"/>
  <c r="B14" i="7"/>
  <c r="C84" i="7"/>
  <c r="B84" i="7"/>
  <c r="E83" i="7"/>
  <c r="D83" i="7"/>
  <c r="G83" i="7" s="1"/>
  <c r="C84" i="2"/>
  <c r="H82" i="2"/>
  <c r="I81" i="2"/>
  <c r="B14" i="2"/>
  <c r="E83" i="2"/>
  <c r="F83" i="2"/>
  <c r="B84" i="2"/>
  <c r="D83" i="2"/>
  <c r="G83" i="2" s="1"/>
  <c r="M58" i="14"/>
  <c r="G78" i="14"/>
  <c r="P57" i="14"/>
  <c r="L58" i="14"/>
  <c r="N58" i="14" s="1"/>
  <c r="O58" i="14" s="1"/>
  <c r="N57" i="14"/>
  <c r="Q57" i="14" s="1"/>
  <c r="G79" i="14"/>
  <c r="B80" i="14"/>
  <c r="D80" i="14" s="1"/>
  <c r="C80" i="14"/>
  <c r="D80" i="12"/>
  <c r="C81" i="12"/>
  <c r="B81" i="12"/>
  <c r="D81" i="12" s="1"/>
  <c r="G79" i="12"/>
  <c r="O59" i="12"/>
  <c r="M59" i="12"/>
  <c r="N59" i="12" s="1"/>
  <c r="Q59" i="12" s="1"/>
  <c r="G77" i="10"/>
  <c r="B79" i="10"/>
  <c r="C79" i="10"/>
  <c r="D78" i="10"/>
  <c r="I72" i="18" l="1"/>
  <c r="G72" i="18"/>
  <c r="K72" i="18" s="1"/>
  <c r="G76" i="19"/>
  <c r="C14" i="2"/>
  <c r="J14" i="28"/>
  <c r="M14" i="26"/>
  <c r="C14" i="9"/>
  <c r="J14" i="22"/>
  <c r="M14" i="24"/>
  <c r="C14" i="8"/>
  <c r="M14" i="22"/>
  <c r="J14" i="24"/>
  <c r="C14" i="7"/>
  <c r="J14" i="26"/>
  <c r="M14" i="28"/>
  <c r="C81" i="29"/>
  <c r="B81" i="29"/>
  <c r="D80" i="29"/>
  <c r="G80" i="29" s="1"/>
  <c r="C76" i="28"/>
  <c r="B76" i="28"/>
  <c r="I75" i="28"/>
  <c r="G75" i="28"/>
  <c r="K75" i="28" s="1"/>
  <c r="D75" i="28"/>
  <c r="F75" i="28" s="1"/>
  <c r="J75" i="28" s="1"/>
  <c r="D79" i="27"/>
  <c r="F79" i="27"/>
  <c r="C80" i="27"/>
  <c r="B80" i="27"/>
  <c r="G79" i="27"/>
  <c r="I71" i="26"/>
  <c r="G71" i="26"/>
  <c r="K71" i="26" s="1"/>
  <c r="D71" i="26"/>
  <c r="F71" i="26" s="1"/>
  <c r="J71" i="26" s="1"/>
  <c r="E72" i="26"/>
  <c r="C72" i="26"/>
  <c r="B72" i="26"/>
  <c r="D79" i="25"/>
  <c r="F79" i="25"/>
  <c r="B80" i="25"/>
  <c r="C80" i="25"/>
  <c r="G79" i="25"/>
  <c r="C70" i="24"/>
  <c r="B70" i="24"/>
  <c r="I69" i="24"/>
  <c r="G69" i="24"/>
  <c r="K69" i="24" s="1"/>
  <c r="D69" i="24"/>
  <c r="F69" i="24" s="1"/>
  <c r="J69" i="24" s="1"/>
  <c r="C77" i="23"/>
  <c r="B77" i="23"/>
  <c r="D76" i="23"/>
  <c r="G76" i="23" s="1"/>
  <c r="F76" i="23"/>
  <c r="E68" i="22"/>
  <c r="B68" i="22"/>
  <c r="C68" i="22"/>
  <c r="G67" i="22"/>
  <c r="K67" i="22" s="1"/>
  <c r="F67" i="22"/>
  <c r="J67" i="22" s="1"/>
  <c r="D80" i="21"/>
  <c r="F80" i="21"/>
  <c r="C81" i="21"/>
  <c r="B81" i="21"/>
  <c r="G80" i="21"/>
  <c r="G71" i="20"/>
  <c r="K71" i="20" s="1"/>
  <c r="I71" i="20"/>
  <c r="H71" i="20"/>
  <c r="D71" i="20"/>
  <c r="F71" i="20" s="1"/>
  <c r="E72" i="20"/>
  <c r="C72" i="20"/>
  <c r="B72" i="20"/>
  <c r="D77" i="19"/>
  <c r="F77" i="19"/>
  <c r="B78" i="19"/>
  <c r="C78" i="19"/>
  <c r="G77" i="19"/>
  <c r="D72" i="18"/>
  <c r="F72" i="18" s="1"/>
  <c r="H72" i="18"/>
  <c r="C73" i="18"/>
  <c r="B73" i="18"/>
  <c r="D77" i="17"/>
  <c r="F77" i="17" s="1"/>
  <c r="G77" i="17"/>
  <c r="C78" i="17"/>
  <c r="E77" i="17"/>
  <c r="B78" i="17"/>
  <c r="H76" i="17"/>
  <c r="F84" i="15"/>
  <c r="D84" i="15"/>
  <c r="F83" i="15"/>
  <c r="G84" i="15"/>
  <c r="D84" i="13"/>
  <c r="F84" i="13" s="1"/>
  <c r="G83" i="11"/>
  <c r="F84" i="11"/>
  <c r="D84" i="11"/>
  <c r="G84" i="11"/>
  <c r="I82" i="9"/>
  <c r="H83" i="9"/>
  <c r="I83" i="9" s="1"/>
  <c r="E84" i="9"/>
  <c r="D84" i="9"/>
  <c r="F84" i="9" s="1"/>
  <c r="G84" i="9"/>
  <c r="G83" i="8"/>
  <c r="H83" i="8" s="1"/>
  <c r="I83" i="8" s="1"/>
  <c r="I82" i="8"/>
  <c r="F84" i="8"/>
  <c r="E84" i="8"/>
  <c r="D84" i="8"/>
  <c r="G84" i="8" s="1"/>
  <c r="I82" i="7"/>
  <c r="F83" i="7"/>
  <c r="H83" i="7" s="1"/>
  <c r="F84" i="7"/>
  <c r="E84" i="7"/>
  <c r="D84" i="7"/>
  <c r="G84" i="7" s="1"/>
  <c r="H83" i="2"/>
  <c r="I83" i="2" s="1"/>
  <c r="D84" i="2"/>
  <c r="G84" i="2" s="1"/>
  <c r="B15" i="2"/>
  <c r="I82" i="2"/>
  <c r="E84" i="2"/>
  <c r="F84" i="2"/>
  <c r="O59" i="14"/>
  <c r="M59" i="14"/>
  <c r="G80" i="14"/>
  <c r="B81" i="14"/>
  <c r="D81" i="14" s="1"/>
  <c r="C81" i="14"/>
  <c r="Q58" i="14"/>
  <c r="P58" i="14"/>
  <c r="L59" i="14"/>
  <c r="N59" i="14" s="1"/>
  <c r="Q59" i="14" s="1"/>
  <c r="O60" i="12"/>
  <c r="M60" i="12"/>
  <c r="P59" i="12"/>
  <c r="L60" i="12"/>
  <c r="N60" i="12" s="1"/>
  <c r="Q60" i="12" s="1"/>
  <c r="G81" i="12"/>
  <c r="C82" i="12"/>
  <c r="B82" i="12"/>
  <c r="D82" i="12" s="1"/>
  <c r="G80" i="12"/>
  <c r="G78" i="10"/>
  <c r="B80" i="10"/>
  <c r="C80" i="10"/>
  <c r="D79" i="10"/>
  <c r="I73" i="18" l="1"/>
  <c r="F80" i="29"/>
  <c r="J23" i="24"/>
  <c r="J35" i="24"/>
  <c r="J36" i="24"/>
  <c r="J54" i="24"/>
  <c r="J56" i="24"/>
  <c r="J58" i="24"/>
  <c r="C15" i="2"/>
  <c r="J15" i="28"/>
  <c r="M15" i="26"/>
  <c r="J23" i="28"/>
  <c r="J35" i="28"/>
  <c r="J36" i="28"/>
  <c r="J54" i="28"/>
  <c r="J56" i="28"/>
  <c r="J58" i="28"/>
  <c r="J23" i="26"/>
  <c r="J35" i="26"/>
  <c r="J36" i="26"/>
  <c r="J54" i="26"/>
  <c r="J56" i="26"/>
  <c r="J58" i="26"/>
  <c r="J23" i="22"/>
  <c r="J35" i="22"/>
  <c r="J36" i="22"/>
  <c r="J54" i="22"/>
  <c r="J56" i="22"/>
  <c r="J58" i="22"/>
  <c r="D81" i="29"/>
  <c r="G81" i="29" s="1"/>
  <c r="F81" i="29"/>
  <c r="B82" i="29"/>
  <c r="C82" i="29"/>
  <c r="I76" i="28"/>
  <c r="D76" i="28"/>
  <c r="E76" i="28"/>
  <c r="C81" i="27"/>
  <c r="B81" i="27"/>
  <c r="D80" i="27"/>
  <c r="G80" i="27" s="1"/>
  <c r="F80" i="27"/>
  <c r="C73" i="26"/>
  <c r="B73" i="26"/>
  <c r="D72" i="26"/>
  <c r="F72" i="26" s="1"/>
  <c r="J72" i="26" s="1"/>
  <c r="I72" i="26"/>
  <c r="G72" i="26"/>
  <c r="K72" i="26" s="1"/>
  <c r="C81" i="25"/>
  <c r="B81" i="25"/>
  <c r="D80" i="25"/>
  <c r="G80" i="25" s="1"/>
  <c r="F80" i="25"/>
  <c r="I70" i="24"/>
  <c r="D70" i="24"/>
  <c r="E70" i="24"/>
  <c r="G70" i="24" s="1"/>
  <c r="K70" i="24" s="1"/>
  <c r="B78" i="23"/>
  <c r="C78" i="23"/>
  <c r="D77" i="23"/>
  <c r="G77" i="23" s="1"/>
  <c r="F77" i="23"/>
  <c r="D68" i="22"/>
  <c r="F68" i="22" s="1"/>
  <c r="J68" i="22" s="1"/>
  <c r="I68" i="22"/>
  <c r="G68" i="22"/>
  <c r="K68" i="22" s="1"/>
  <c r="B69" i="22"/>
  <c r="E69" i="22"/>
  <c r="C69" i="22"/>
  <c r="D81" i="21"/>
  <c r="G81" i="21" s="1"/>
  <c r="F81" i="21"/>
  <c r="B82" i="21"/>
  <c r="C82" i="21"/>
  <c r="D72" i="20"/>
  <c r="F72" i="20" s="1"/>
  <c r="H72" i="20"/>
  <c r="I72" i="20"/>
  <c r="G72" i="20"/>
  <c r="K72" i="20" s="1"/>
  <c r="C73" i="20"/>
  <c r="B73" i="20"/>
  <c r="E73" i="20" s="1"/>
  <c r="C79" i="19"/>
  <c r="B79" i="19"/>
  <c r="D78" i="19"/>
  <c r="G78" i="19" s="1"/>
  <c r="F78" i="19"/>
  <c r="E73" i="18"/>
  <c r="G73" i="18" s="1"/>
  <c r="K73" i="18" s="1"/>
  <c r="H73" i="18"/>
  <c r="D73" i="18"/>
  <c r="F73" i="18" s="1"/>
  <c r="H77" i="17"/>
  <c r="I77" i="17" s="1"/>
  <c r="I76" i="17"/>
  <c r="D78" i="17"/>
  <c r="F78" i="17" s="1"/>
  <c r="C79" i="17"/>
  <c r="E78" i="17"/>
  <c r="B79" i="17"/>
  <c r="G84" i="13"/>
  <c r="H84" i="9"/>
  <c r="B15" i="9"/>
  <c r="H84" i="8"/>
  <c r="B15" i="8"/>
  <c r="I83" i="7"/>
  <c r="B15" i="7"/>
  <c r="H84" i="7"/>
  <c r="H84" i="2"/>
  <c r="G81" i="14"/>
  <c r="L60" i="14"/>
  <c r="P59" i="14"/>
  <c r="B82" i="14"/>
  <c r="D82" i="14" s="1"/>
  <c r="C82" i="14"/>
  <c r="O60" i="14"/>
  <c r="M60" i="14"/>
  <c r="B83" i="12"/>
  <c r="C83" i="12"/>
  <c r="P60" i="12"/>
  <c r="L61" i="12"/>
  <c r="G82" i="12"/>
  <c r="M61" i="12"/>
  <c r="G79" i="10"/>
  <c r="C81" i="10"/>
  <c r="B81" i="10"/>
  <c r="D81" i="10" s="1"/>
  <c r="D80" i="10"/>
  <c r="J22" i="26" l="1"/>
  <c r="J33" i="26"/>
  <c r="J34" i="26"/>
  <c r="J53" i="26"/>
  <c r="J55" i="26"/>
  <c r="C15" i="7"/>
  <c r="J15" i="26"/>
  <c r="M15" i="28"/>
  <c r="C15" i="8"/>
  <c r="M15" i="22"/>
  <c r="J15" i="24"/>
  <c r="C15" i="9"/>
  <c r="J15" i="22"/>
  <c r="M15" i="24"/>
  <c r="D82" i="29"/>
  <c r="G82" i="29" s="1"/>
  <c r="F82" i="29"/>
  <c r="C83" i="29"/>
  <c r="B83" i="29"/>
  <c r="E77" i="28"/>
  <c r="C77" i="28"/>
  <c r="B77" i="28"/>
  <c r="F76" i="28"/>
  <c r="J76" i="28" s="1"/>
  <c r="G76" i="28"/>
  <c r="K76" i="28" s="1"/>
  <c r="D81" i="27"/>
  <c r="F81" i="27"/>
  <c r="B82" i="27"/>
  <c r="C82" i="27"/>
  <c r="G81" i="27"/>
  <c r="I73" i="26"/>
  <c r="E73" i="26"/>
  <c r="D73" i="26"/>
  <c r="F73" i="26" s="1"/>
  <c r="J73" i="26" s="1"/>
  <c r="D81" i="25"/>
  <c r="F81" i="25"/>
  <c r="B82" i="25"/>
  <c r="C82" i="25"/>
  <c r="G81" i="25"/>
  <c r="F70" i="24"/>
  <c r="J70" i="24" s="1"/>
  <c r="E71" i="24"/>
  <c r="C71" i="24"/>
  <c r="B71" i="24"/>
  <c r="C79" i="23"/>
  <c r="B79" i="23"/>
  <c r="D78" i="23"/>
  <c r="G78" i="23" s="1"/>
  <c r="F78" i="23"/>
  <c r="C70" i="22"/>
  <c r="B70" i="22"/>
  <c r="D69" i="22"/>
  <c r="F69" i="22" s="1"/>
  <c r="J69" i="22" s="1"/>
  <c r="G69" i="22"/>
  <c r="K69" i="22" s="1"/>
  <c r="I69" i="22"/>
  <c r="D82" i="21"/>
  <c r="F82" i="21"/>
  <c r="C83" i="21"/>
  <c r="B83" i="21"/>
  <c r="G82" i="21"/>
  <c r="E74" i="20"/>
  <c r="C74" i="20"/>
  <c r="B74" i="20"/>
  <c r="D73" i="20"/>
  <c r="F73" i="20" s="1"/>
  <c r="H73" i="20"/>
  <c r="I73" i="20"/>
  <c r="G73" i="20"/>
  <c r="K73" i="20" s="1"/>
  <c r="D79" i="19"/>
  <c r="G79" i="19" s="1"/>
  <c r="F79" i="19"/>
  <c r="C80" i="19"/>
  <c r="B80" i="19"/>
  <c r="E74" i="18"/>
  <c r="C74" i="18"/>
  <c r="B74" i="18"/>
  <c r="G74" i="18" s="1"/>
  <c r="K74" i="18" s="1"/>
  <c r="G78" i="17"/>
  <c r="H78" i="17" s="1"/>
  <c r="D79" i="17"/>
  <c r="G79" i="17" s="1"/>
  <c r="E79" i="17"/>
  <c r="C80" i="17"/>
  <c r="B80" i="17"/>
  <c r="I84" i="9"/>
  <c r="B16" i="9"/>
  <c r="I84" i="8"/>
  <c r="B16" i="8"/>
  <c r="I84" i="7"/>
  <c r="B16" i="7"/>
  <c r="B16" i="2"/>
  <c r="I84" i="2"/>
  <c r="G82" i="14"/>
  <c r="P60" i="14"/>
  <c r="L61" i="14"/>
  <c r="M61" i="14"/>
  <c r="C83" i="14"/>
  <c r="B83" i="14"/>
  <c r="N60" i="14"/>
  <c r="Q60" i="14" s="1"/>
  <c r="N61" i="12"/>
  <c r="C84" i="12"/>
  <c r="B84" i="12"/>
  <c r="D84" i="12" s="1"/>
  <c r="D83" i="12"/>
  <c r="G80" i="10"/>
  <c r="G81" i="10"/>
  <c r="C82" i="10"/>
  <c r="B82" i="10"/>
  <c r="C16" i="2" l="1"/>
  <c r="J16" i="28"/>
  <c r="M16" i="26"/>
  <c r="J22" i="28"/>
  <c r="J33" i="28"/>
  <c r="J34" i="28"/>
  <c r="J53" i="28"/>
  <c r="J55" i="28"/>
  <c r="J22" i="22"/>
  <c r="J33" i="22"/>
  <c r="J34" i="22"/>
  <c r="J53" i="22"/>
  <c r="J55" i="22"/>
  <c r="C16" i="7"/>
  <c r="J16" i="26"/>
  <c r="M16" i="28"/>
  <c r="C16" i="8"/>
  <c r="M16" i="22"/>
  <c r="J16" i="24"/>
  <c r="C16" i="9"/>
  <c r="J16" i="22"/>
  <c r="M16" i="24"/>
  <c r="J22" i="24"/>
  <c r="J33" i="24"/>
  <c r="J34" i="24"/>
  <c r="J53" i="24"/>
  <c r="J55" i="24"/>
  <c r="B84" i="29"/>
  <c r="C84" i="29"/>
  <c r="D83" i="29"/>
  <c r="G83" i="29" s="1"/>
  <c r="F83" i="29"/>
  <c r="G77" i="28"/>
  <c r="K77" i="28" s="1"/>
  <c r="I77" i="28"/>
  <c r="D77" i="28"/>
  <c r="F77" i="28" s="1"/>
  <c r="J77" i="28" s="1"/>
  <c r="B78" i="28"/>
  <c r="E78" i="28"/>
  <c r="C78" i="28"/>
  <c r="C83" i="27"/>
  <c r="B83" i="27"/>
  <c r="D82" i="27"/>
  <c r="G82" i="27" s="1"/>
  <c r="F82" i="27"/>
  <c r="E74" i="26"/>
  <c r="C74" i="26"/>
  <c r="B74" i="26"/>
  <c r="G73" i="26"/>
  <c r="K73" i="26" s="1"/>
  <c r="C83" i="25"/>
  <c r="B83" i="25"/>
  <c r="D82" i="25"/>
  <c r="G82" i="25" s="1"/>
  <c r="F82" i="25"/>
  <c r="D71" i="24"/>
  <c r="F71" i="24" s="1"/>
  <c r="J71" i="24" s="1"/>
  <c r="E72" i="24"/>
  <c r="B72" i="24"/>
  <c r="C72" i="24"/>
  <c r="G71" i="24"/>
  <c r="K71" i="24" s="1"/>
  <c r="I71" i="24"/>
  <c r="D79" i="23"/>
  <c r="F79" i="23"/>
  <c r="B80" i="23"/>
  <c r="C80" i="23"/>
  <c r="G79" i="23"/>
  <c r="I70" i="22"/>
  <c r="D70" i="22"/>
  <c r="F70" i="22" s="1"/>
  <c r="J70" i="22" s="1"/>
  <c r="E70" i="22"/>
  <c r="D83" i="21"/>
  <c r="G83" i="21" s="1"/>
  <c r="F83" i="21"/>
  <c r="B84" i="21"/>
  <c r="C84" i="21"/>
  <c r="H74" i="20"/>
  <c r="D74" i="20"/>
  <c r="F74" i="20" s="1"/>
  <c r="G74" i="20"/>
  <c r="K74" i="20" s="1"/>
  <c r="I74" i="20"/>
  <c r="E75" i="20"/>
  <c r="C75" i="20"/>
  <c r="B75" i="20"/>
  <c r="D80" i="19"/>
  <c r="G80" i="19" s="1"/>
  <c r="F80" i="19"/>
  <c r="C81" i="19"/>
  <c r="B81" i="19"/>
  <c r="D74" i="18"/>
  <c r="F74" i="18" s="1"/>
  <c r="H74" i="18"/>
  <c r="I74" i="18"/>
  <c r="E75" i="18"/>
  <c r="B75" i="18"/>
  <c r="G75" i="18" s="1"/>
  <c r="K75" i="18" s="1"/>
  <c r="C75" i="18"/>
  <c r="I78" i="17"/>
  <c r="C81" i="17"/>
  <c r="E80" i="17"/>
  <c r="B81" i="17"/>
  <c r="D80" i="17"/>
  <c r="G80" i="17" s="1"/>
  <c r="F79" i="17"/>
  <c r="H79" i="17" s="1"/>
  <c r="B84" i="14"/>
  <c r="C84" i="14"/>
  <c r="N61" i="14"/>
  <c r="D83" i="14"/>
  <c r="G83" i="12"/>
  <c r="O61" i="12"/>
  <c r="C85" i="12"/>
  <c r="B85" i="12"/>
  <c r="D85" i="12" s="1"/>
  <c r="G84" i="12"/>
  <c r="D82" i="10"/>
  <c r="B83" i="10"/>
  <c r="C83" i="10"/>
  <c r="J21" i="24" l="1"/>
  <c r="J32" i="24"/>
  <c r="J52" i="24"/>
  <c r="J21" i="22"/>
  <c r="J32" i="22"/>
  <c r="J52" i="22"/>
  <c r="J21" i="26"/>
  <c r="J32" i="26"/>
  <c r="J52" i="26"/>
  <c r="J21" i="28"/>
  <c r="J32" i="28"/>
  <c r="J52" i="28"/>
  <c r="D84" i="29"/>
  <c r="G84" i="29" s="1"/>
  <c r="F84" i="29"/>
  <c r="C85" i="29"/>
  <c r="B85" i="29"/>
  <c r="D78" i="28"/>
  <c r="F78" i="28" s="1"/>
  <c r="J78" i="28" s="1"/>
  <c r="C79" i="28"/>
  <c r="B79" i="28"/>
  <c r="E79" i="28"/>
  <c r="I78" i="28"/>
  <c r="G78" i="28"/>
  <c r="K78" i="28" s="1"/>
  <c r="D83" i="27"/>
  <c r="F83" i="27"/>
  <c r="B84" i="27"/>
  <c r="C84" i="27"/>
  <c r="G83" i="27"/>
  <c r="G74" i="26"/>
  <c r="K74" i="26" s="1"/>
  <c r="I74" i="26"/>
  <c r="D74" i="26"/>
  <c r="F74" i="26" s="1"/>
  <c r="J74" i="26" s="1"/>
  <c r="E75" i="26"/>
  <c r="C75" i="26"/>
  <c r="B75" i="26"/>
  <c r="B84" i="25"/>
  <c r="C84" i="25"/>
  <c r="D83" i="25"/>
  <c r="G83" i="25" s="1"/>
  <c r="B73" i="24"/>
  <c r="E73" i="24"/>
  <c r="C73" i="24"/>
  <c r="D72" i="24"/>
  <c r="F72" i="24" s="1"/>
  <c r="J72" i="24" s="1"/>
  <c r="I72" i="24"/>
  <c r="G72" i="24"/>
  <c r="K72" i="24" s="1"/>
  <c r="C81" i="23"/>
  <c r="B81" i="23"/>
  <c r="D80" i="23"/>
  <c r="G80" i="23" s="1"/>
  <c r="F80" i="23"/>
  <c r="E71" i="22"/>
  <c r="B71" i="22"/>
  <c r="C71" i="22"/>
  <c r="G70" i="22"/>
  <c r="K70" i="22" s="1"/>
  <c r="C85" i="21"/>
  <c r="B85" i="21"/>
  <c r="D84" i="21"/>
  <c r="G84" i="21" s="1"/>
  <c r="F84" i="21"/>
  <c r="C76" i="20"/>
  <c r="B76" i="20"/>
  <c r="E76" i="20"/>
  <c r="I75" i="20"/>
  <c r="G75" i="20"/>
  <c r="K75" i="20" s="1"/>
  <c r="H75" i="20"/>
  <c r="D75" i="20"/>
  <c r="F75" i="20" s="1"/>
  <c r="D81" i="19"/>
  <c r="F81" i="19" s="1"/>
  <c r="B82" i="19"/>
  <c r="C82" i="19"/>
  <c r="D75" i="18"/>
  <c r="F75" i="18" s="1"/>
  <c r="H75" i="18"/>
  <c r="C76" i="18"/>
  <c r="B76" i="18"/>
  <c r="E76" i="18"/>
  <c r="I75" i="18"/>
  <c r="F80" i="17"/>
  <c r="H80" i="17" s="1"/>
  <c r="I80" i="17" s="1"/>
  <c r="I79" i="17"/>
  <c r="D81" i="17"/>
  <c r="G81" i="17" s="1"/>
  <c r="F81" i="17"/>
  <c r="E81" i="17"/>
  <c r="C82" i="17"/>
  <c r="B82" i="17"/>
  <c r="B85" i="14"/>
  <c r="C85" i="14"/>
  <c r="G83" i="14"/>
  <c r="O61" i="14"/>
  <c r="D84" i="14"/>
  <c r="G85" i="12"/>
  <c r="M62" i="12"/>
  <c r="O62" i="12"/>
  <c r="L62" i="12"/>
  <c r="N62" i="12" s="1"/>
  <c r="Q62" i="12" s="1"/>
  <c r="P61" i="12"/>
  <c r="Q61" i="12"/>
  <c r="G82" i="10"/>
  <c r="C84" i="10"/>
  <c r="B84" i="10"/>
  <c r="D84" i="10" s="1"/>
  <c r="D83" i="10"/>
  <c r="I76" i="18" l="1"/>
  <c r="G76" i="18"/>
  <c r="K76" i="18" s="1"/>
  <c r="F83" i="25"/>
  <c r="G81" i="19"/>
  <c r="D85" i="29"/>
  <c r="F85" i="29"/>
  <c r="G85" i="29"/>
  <c r="G79" i="28"/>
  <c r="K79" i="28" s="1"/>
  <c r="I79" i="28"/>
  <c r="D79" i="28"/>
  <c r="F79" i="28" s="1"/>
  <c r="J79" i="28" s="1"/>
  <c r="E80" i="28"/>
  <c r="C80" i="28"/>
  <c r="B80" i="28"/>
  <c r="C85" i="27"/>
  <c r="B85" i="27"/>
  <c r="D84" i="27"/>
  <c r="G84" i="27" s="1"/>
  <c r="G75" i="26"/>
  <c r="K75" i="26" s="1"/>
  <c r="I75" i="26"/>
  <c r="D75" i="26"/>
  <c r="F75" i="26" s="1"/>
  <c r="J75" i="26" s="1"/>
  <c r="C76" i="26"/>
  <c r="E76" i="26"/>
  <c r="B76" i="26"/>
  <c r="C85" i="25"/>
  <c r="B85" i="25"/>
  <c r="D84" i="25"/>
  <c r="G84" i="25" s="1"/>
  <c r="F84" i="25"/>
  <c r="E74" i="24"/>
  <c r="C74" i="24"/>
  <c r="B74" i="24"/>
  <c r="D73" i="24"/>
  <c r="F73" i="24" s="1"/>
  <c r="J73" i="24" s="1"/>
  <c r="I73" i="24"/>
  <c r="G73" i="24"/>
  <c r="K73" i="24" s="1"/>
  <c r="D81" i="23"/>
  <c r="G81" i="23" s="1"/>
  <c r="F81" i="23"/>
  <c r="C82" i="23"/>
  <c r="B82" i="23"/>
  <c r="I71" i="22"/>
  <c r="G71" i="22"/>
  <c r="K71" i="22" s="1"/>
  <c r="D71" i="22"/>
  <c r="F71" i="22" s="1"/>
  <c r="J71" i="22" s="1"/>
  <c r="E72" i="22"/>
  <c r="C72" i="22"/>
  <c r="B72" i="22"/>
  <c r="D85" i="21"/>
  <c r="F85" i="21"/>
  <c r="G85" i="21"/>
  <c r="I76" i="20"/>
  <c r="G76" i="20"/>
  <c r="K76" i="20" s="1"/>
  <c r="C77" i="20"/>
  <c r="E77" i="20"/>
  <c r="B77" i="20"/>
  <c r="H76" i="20"/>
  <c r="D76" i="20"/>
  <c r="F76" i="20" s="1"/>
  <c r="D82" i="19"/>
  <c r="F82" i="19"/>
  <c r="C83" i="19"/>
  <c r="B83" i="19"/>
  <c r="G82" i="19"/>
  <c r="B77" i="18"/>
  <c r="E77" i="18"/>
  <c r="C77" i="18"/>
  <c r="D76" i="18"/>
  <c r="F76" i="18" s="1"/>
  <c r="H76" i="18"/>
  <c r="H81" i="17"/>
  <c r="I81" i="17" s="1"/>
  <c r="C83" i="17"/>
  <c r="E82" i="17"/>
  <c r="B83" i="17"/>
  <c r="D82" i="17"/>
  <c r="G82" i="17" s="1"/>
  <c r="F82" i="17"/>
  <c r="O62" i="14"/>
  <c r="M62" i="14"/>
  <c r="L62" i="14"/>
  <c r="N62" i="14" s="1"/>
  <c r="Q62" i="14" s="1"/>
  <c r="P61" i="14"/>
  <c r="Q61" i="14"/>
  <c r="D85" i="14"/>
  <c r="G84" i="14"/>
  <c r="M63" i="12"/>
  <c r="O63" i="12"/>
  <c r="L63" i="12"/>
  <c r="N63" i="12" s="1"/>
  <c r="Q63" i="12" s="1"/>
  <c r="P62" i="12"/>
  <c r="G83" i="10"/>
  <c r="G84" i="10"/>
  <c r="B85" i="10"/>
  <c r="C85" i="10"/>
  <c r="G77" i="18" l="1"/>
  <c r="K77" i="18" s="1"/>
  <c r="F84" i="27"/>
  <c r="G80" i="28"/>
  <c r="K80" i="28" s="1"/>
  <c r="I80" i="28"/>
  <c r="C81" i="28"/>
  <c r="B81" i="28"/>
  <c r="E81" i="28"/>
  <c r="D80" i="28"/>
  <c r="F80" i="28" s="1"/>
  <c r="J80" i="28" s="1"/>
  <c r="D85" i="27"/>
  <c r="F85" i="27"/>
  <c r="G85" i="27"/>
  <c r="C77" i="26"/>
  <c r="E77" i="26"/>
  <c r="B77" i="26"/>
  <c r="I76" i="26"/>
  <c r="G76" i="26"/>
  <c r="K76" i="26" s="1"/>
  <c r="D76" i="26"/>
  <c r="F76" i="26" s="1"/>
  <c r="J76" i="26" s="1"/>
  <c r="D85" i="25"/>
  <c r="F85" i="25" s="1"/>
  <c r="D74" i="24"/>
  <c r="F74" i="24" s="1"/>
  <c r="J74" i="24" s="1"/>
  <c r="I74" i="24"/>
  <c r="G74" i="24"/>
  <c r="K74" i="24" s="1"/>
  <c r="B75" i="24"/>
  <c r="C75" i="24"/>
  <c r="E75" i="24"/>
  <c r="C83" i="23"/>
  <c r="B83" i="23"/>
  <c r="D82" i="23"/>
  <c r="G82" i="23" s="1"/>
  <c r="F82" i="23"/>
  <c r="G72" i="22"/>
  <c r="K72" i="22" s="1"/>
  <c r="I72" i="22"/>
  <c r="D72" i="22"/>
  <c r="F72" i="22" s="1"/>
  <c r="J72" i="22" s="1"/>
  <c r="B73" i="22"/>
  <c r="E73" i="22"/>
  <c r="C73" i="22"/>
  <c r="E78" i="20"/>
  <c r="C78" i="20"/>
  <c r="B78" i="20"/>
  <c r="I77" i="20"/>
  <c r="G77" i="20"/>
  <c r="K77" i="20" s="1"/>
  <c r="D77" i="20"/>
  <c r="F77" i="20" s="1"/>
  <c r="H77" i="20"/>
  <c r="D83" i="19"/>
  <c r="F83" i="19"/>
  <c r="B84" i="19"/>
  <c r="C84" i="19"/>
  <c r="G83" i="19"/>
  <c r="I77" i="18"/>
  <c r="H77" i="18"/>
  <c r="D77" i="18"/>
  <c r="F77" i="18" s="1"/>
  <c r="B78" i="18"/>
  <c r="E78" i="18"/>
  <c r="C78" i="18"/>
  <c r="D83" i="17"/>
  <c r="G83" i="17" s="1"/>
  <c r="H82" i="17"/>
  <c r="I82" i="17" s="1"/>
  <c r="E83" i="17"/>
  <c r="B84" i="17"/>
  <c r="C84" i="17"/>
  <c r="G85" i="14"/>
  <c r="L63" i="14"/>
  <c r="P62" i="14"/>
  <c r="O63" i="14"/>
  <c r="M63" i="14"/>
  <c r="L64" i="12"/>
  <c r="P63" i="12"/>
  <c r="M64" i="12"/>
  <c r="O64" i="12"/>
  <c r="D85" i="10"/>
  <c r="G78" i="18" l="1"/>
  <c r="K78" i="18" s="1"/>
  <c r="G85" i="25"/>
  <c r="I81" i="28"/>
  <c r="G81" i="28"/>
  <c r="K81" i="28" s="1"/>
  <c r="B82" i="28"/>
  <c r="E82" i="28"/>
  <c r="C82" i="28"/>
  <c r="D81" i="28"/>
  <c r="F81" i="28" s="1"/>
  <c r="J81" i="28" s="1"/>
  <c r="I77" i="26"/>
  <c r="G77" i="26"/>
  <c r="K77" i="26" s="1"/>
  <c r="E78" i="26"/>
  <c r="C78" i="26"/>
  <c r="B78" i="26"/>
  <c r="D77" i="26"/>
  <c r="F77" i="26" s="1"/>
  <c r="J77" i="26" s="1"/>
  <c r="B76" i="24"/>
  <c r="C76" i="24"/>
  <c r="I75" i="24"/>
  <c r="G75" i="24"/>
  <c r="K75" i="24" s="1"/>
  <c r="D75" i="24"/>
  <c r="F75" i="24" s="1"/>
  <c r="J75" i="24" s="1"/>
  <c r="D83" i="23"/>
  <c r="F83" i="23"/>
  <c r="C84" i="23"/>
  <c r="B84" i="23"/>
  <c r="G83" i="23"/>
  <c r="D73" i="22"/>
  <c r="F73" i="22" s="1"/>
  <c r="J73" i="22" s="1"/>
  <c r="G73" i="22"/>
  <c r="K73" i="22" s="1"/>
  <c r="I73" i="22"/>
  <c r="E74" i="22"/>
  <c r="B74" i="22"/>
  <c r="C74" i="22"/>
  <c r="H78" i="20"/>
  <c r="D78" i="20"/>
  <c r="F78" i="20" s="1"/>
  <c r="G78" i="20"/>
  <c r="K78" i="20" s="1"/>
  <c r="I78" i="20"/>
  <c r="C79" i="20"/>
  <c r="B79" i="20"/>
  <c r="E79" i="20"/>
  <c r="D84" i="19"/>
  <c r="F84" i="19"/>
  <c r="C85" i="19"/>
  <c r="B85" i="19"/>
  <c r="G84" i="19"/>
  <c r="D78" i="18"/>
  <c r="F78" i="18" s="1"/>
  <c r="H78" i="18"/>
  <c r="B79" i="18"/>
  <c r="C79" i="18"/>
  <c r="I78" i="18"/>
  <c r="B85" i="17"/>
  <c r="C85" i="17"/>
  <c r="E85" i="17" s="1"/>
  <c r="E84" i="17"/>
  <c r="D84" i="17"/>
  <c r="G84" i="17" s="1"/>
  <c r="F83" i="17"/>
  <c r="H83" i="17" s="1"/>
  <c r="I83" i="17" s="1"/>
  <c r="O64" i="14"/>
  <c r="M64" i="14"/>
  <c r="P63" i="14"/>
  <c r="L64" i="14"/>
  <c r="N64" i="14" s="1"/>
  <c r="Q64" i="14" s="1"/>
  <c r="N63" i="14"/>
  <c r="Q63" i="14" s="1"/>
  <c r="M65" i="12"/>
  <c r="O65" i="12"/>
  <c r="L65" i="12"/>
  <c r="N65" i="12" s="1"/>
  <c r="P64" i="12"/>
  <c r="N64" i="12"/>
  <c r="Q64" i="12" s="1"/>
  <c r="G85" i="10"/>
  <c r="C83" i="28" l="1"/>
  <c r="B83" i="28"/>
  <c r="I82" i="28"/>
  <c r="G82" i="28"/>
  <c r="K82" i="28" s="1"/>
  <c r="D82" i="28"/>
  <c r="F82" i="28" s="1"/>
  <c r="J82" i="28" s="1"/>
  <c r="G78" i="26"/>
  <c r="K78" i="26" s="1"/>
  <c r="I78" i="26"/>
  <c r="D78" i="26"/>
  <c r="F78" i="26" s="1"/>
  <c r="J78" i="26" s="1"/>
  <c r="C79" i="26"/>
  <c r="B79" i="26"/>
  <c r="D76" i="24"/>
  <c r="I76" i="24"/>
  <c r="E76" i="24"/>
  <c r="C85" i="23"/>
  <c r="B85" i="23"/>
  <c r="D84" i="23"/>
  <c r="G84" i="23" s="1"/>
  <c r="D74" i="22"/>
  <c r="F74" i="22" s="1"/>
  <c r="J74" i="22" s="1"/>
  <c r="G74" i="22"/>
  <c r="K74" i="22" s="1"/>
  <c r="I74" i="22"/>
  <c r="E75" i="22"/>
  <c r="C75" i="22"/>
  <c r="B75" i="22"/>
  <c r="E80" i="20"/>
  <c r="C80" i="20"/>
  <c r="B80" i="20"/>
  <c r="I79" i="20"/>
  <c r="G79" i="20"/>
  <c r="K79" i="20" s="1"/>
  <c r="D79" i="20"/>
  <c r="F79" i="20" s="1"/>
  <c r="D85" i="19"/>
  <c r="G85" i="19" s="1"/>
  <c r="F85" i="19"/>
  <c r="I79" i="18"/>
  <c r="D79" i="18"/>
  <c r="E79" i="18"/>
  <c r="G79" i="18" s="1"/>
  <c r="K79" i="18" s="1"/>
  <c r="F84" i="17"/>
  <c r="H84" i="17" s="1"/>
  <c r="I84" i="17" s="1"/>
  <c r="D85" i="17"/>
  <c r="G85" i="17" s="1"/>
  <c r="L65" i="14"/>
  <c r="P64" i="14"/>
  <c r="M65" i="14"/>
  <c r="O66" i="12"/>
  <c r="M66" i="12"/>
  <c r="Q65" i="12"/>
  <c r="L66" i="12"/>
  <c r="N66" i="12" s="1"/>
  <c r="Q66" i="12" s="1"/>
  <c r="P65" i="12"/>
  <c r="F84" i="23" l="1"/>
  <c r="I83" i="28"/>
  <c r="D83" i="28"/>
  <c r="E83" i="28"/>
  <c r="G83" i="28" s="1"/>
  <c r="K83" i="28" s="1"/>
  <c r="I79" i="26"/>
  <c r="E79" i="26"/>
  <c r="D79" i="26"/>
  <c r="F79" i="26" s="1"/>
  <c r="J79" i="26" s="1"/>
  <c r="F76" i="24"/>
  <c r="J76" i="24" s="1"/>
  <c r="E77" i="24"/>
  <c r="C77" i="24"/>
  <c r="B77" i="24"/>
  <c r="G76" i="24"/>
  <c r="K76" i="24" s="1"/>
  <c r="D85" i="23"/>
  <c r="F85" i="23" s="1"/>
  <c r="I75" i="22"/>
  <c r="G75" i="22"/>
  <c r="K75" i="22" s="1"/>
  <c r="D75" i="22"/>
  <c r="F75" i="22" s="1"/>
  <c r="J75" i="22" s="1"/>
  <c r="C76" i="22"/>
  <c r="B76" i="22"/>
  <c r="E76" i="22"/>
  <c r="D80" i="20"/>
  <c r="F80" i="20" s="1"/>
  <c r="I80" i="20"/>
  <c r="G80" i="20"/>
  <c r="K80" i="20" s="1"/>
  <c r="C81" i="20"/>
  <c r="E81" i="20"/>
  <c r="B81" i="20"/>
  <c r="B80" i="18"/>
  <c r="C80" i="18"/>
  <c r="E80" i="18"/>
  <c r="F79" i="18"/>
  <c r="F85" i="17"/>
  <c r="H85" i="17" s="1"/>
  <c r="I85" i="17" s="1"/>
  <c r="N65" i="14"/>
  <c r="P66" i="12"/>
  <c r="L67" i="12"/>
  <c r="O67" i="12"/>
  <c r="M67" i="12"/>
  <c r="G80" i="18" l="1"/>
  <c r="K80" i="18" s="1"/>
  <c r="G85" i="23"/>
  <c r="B16" i="17"/>
  <c r="L16" i="18" s="1"/>
  <c r="H80" i="18" s="1"/>
  <c r="E84" i="28"/>
  <c r="C84" i="28"/>
  <c r="B84" i="28"/>
  <c r="F83" i="28"/>
  <c r="J83" i="28" s="1"/>
  <c r="E80" i="26"/>
  <c r="C80" i="26"/>
  <c r="B80" i="26"/>
  <c r="G79" i="26"/>
  <c r="K79" i="26" s="1"/>
  <c r="I77" i="24"/>
  <c r="G77" i="24"/>
  <c r="K77" i="24" s="1"/>
  <c r="D77" i="24"/>
  <c r="F77" i="24" s="1"/>
  <c r="J77" i="24" s="1"/>
  <c r="B78" i="24"/>
  <c r="C78" i="24"/>
  <c r="E78" i="24"/>
  <c r="B77" i="22"/>
  <c r="C77" i="22"/>
  <c r="E77" i="22"/>
  <c r="I76" i="22"/>
  <c r="G76" i="22"/>
  <c r="K76" i="22" s="1"/>
  <c r="D76" i="22"/>
  <c r="F76" i="22" s="1"/>
  <c r="J76" i="22" s="1"/>
  <c r="I81" i="20"/>
  <c r="G81" i="20"/>
  <c r="K81" i="20" s="1"/>
  <c r="C82" i="20"/>
  <c r="B82" i="20"/>
  <c r="E82" i="20"/>
  <c r="D81" i="20"/>
  <c r="F81" i="20" s="1"/>
  <c r="I80" i="18"/>
  <c r="E81" i="18"/>
  <c r="B81" i="18"/>
  <c r="C81" i="18"/>
  <c r="D80" i="18"/>
  <c r="F80" i="18" s="1"/>
  <c r="O65" i="14"/>
  <c r="P67" i="12"/>
  <c r="L68" i="12"/>
  <c r="O68" i="12"/>
  <c r="M68" i="12"/>
  <c r="N67" i="12"/>
  <c r="Q67" i="12" s="1"/>
  <c r="L16" i="20" l="1"/>
  <c r="H81" i="20" s="1"/>
  <c r="C16" i="17"/>
  <c r="I81" i="18"/>
  <c r="G81" i="18"/>
  <c r="K81" i="18" s="1"/>
  <c r="H21" i="20"/>
  <c r="H32" i="20"/>
  <c r="H33" i="20"/>
  <c r="H52" i="20"/>
  <c r="H53" i="20"/>
  <c r="H54" i="20"/>
  <c r="H79" i="20"/>
  <c r="H80" i="20"/>
  <c r="H21" i="18"/>
  <c r="H32" i="18"/>
  <c r="H33" i="18"/>
  <c r="H52" i="18"/>
  <c r="H53" i="18"/>
  <c r="H54" i="18"/>
  <c r="H79" i="18"/>
  <c r="D84" i="28"/>
  <c r="F84" i="28" s="1"/>
  <c r="J84" i="28" s="1"/>
  <c r="C85" i="28"/>
  <c r="B85" i="28"/>
  <c r="E85" i="28"/>
  <c r="I84" i="28"/>
  <c r="G84" i="28"/>
  <c r="K84" i="28" s="1"/>
  <c r="D80" i="26"/>
  <c r="F80" i="26" s="1"/>
  <c r="J80" i="26" s="1"/>
  <c r="C81" i="26"/>
  <c r="B81" i="26"/>
  <c r="E81" i="26"/>
  <c r="G80" i="26"/>
  <c r="K80" i="26" s="1"/>
  <c r="I80" i="26"/>
  <c r="C79" i="24"/>
  <c r="B79" i="24"/>
  <c r="I78" i="24"/>
  <c r="G78" i="24"/>
  <c r="K78" i="24" s="1"/>
  <c r="D78" i="24"/>
  <c r="F78" i="24" s="1"/>
  <c r="J78" i="24" s="1"/>
  <c r="D77" i="22"/>
  <c r="F77" i="22" s="1"/>
  <c r="J77" i="22" s="1"/>
  <c r="E78" i="22"/>
  <c r="C78" i="22"/>
  <c r="B78" i="22"/>
  <c r="G77" i="22"/>
  <c r="K77" i="22" s="1"/>
  <c r="I77" i="22"/>
  <c r="H82" i="20"/>
  <c r="D82" i="20"/>
  <c r="F82" i="20" s="1"/>
  <c r="C83" i="20"/>
  <c r="B83" i="20"/>
  <c r="E83" i="20" s="1"/>
  <c r="G82" i="20"/>
  <c r="K82" i="20" s="1"/>
  <c r="I82" i="20"/>
  <c r="B82" i="18"/>
  <c r="E82" i="18"/>
  <c r="C82" i="18"/>
  <c r="H81" i="18"/>
  <c r="D81" i="18"/>
  <c r="F81" i="18" s="1"/>
  <c r="M66" i="14"/>
  <c r="O66" i="14"/>
  <c r="L66" i="14"/>
  <c r="N66" i="14" s="1"/>
  <c r="Q66" i="14" s="1"/>
  <c r="P65" i="14"/>
  <c r="Q65" i="14"/>
  <c r="P68" i="12"/>
  <c r="L69" i="12"/>
  <c r="O69" i="12"/>
  <c r="M69" i="12"/>
  <c r="N68" i="12"/>
  <c r="Q68" i="12" s="1"/>
  <c r="G82" i="18" l="1"/>
  <c r="K82" i="18" s="1"/>
  <c r="I85" i="28"/>
  <c r="G85" i="28"/>
  <c r="K85" i="28" s="1"/>
  <c r="D85" i="28"/>
  <c r="F85" i="28" s="1"/>
  <c r="J85" i="28" s="1"/>
  <c r="C86" i="28"/>
  <c r="B86" i="28"/>
  <c r="E86" i="28"/>
  <c r="D81" i="26"/>
  <c r="F81" i="26" s="1"/>
  <c r="J81" i="26" s="1"/>
  <c r="E82" i="26"/>
  <c r="C82" i="26"/>
  <c r="B82" i="26"/>
  <c r="I81" i="26"/>
  <c r="G81" i="26"/>
  <c r="K81" i="26" s="1"/>
  <c r="D79" i="24"/>
  <c r="I79" i="24"/>
  <c r="E79" i="24"/>
  <c r="C79" i="22"/>
  <c r="B79" i="22"/>
  <c r="I78" i="22"/>
  <c r="G78" i="22"/>
  <c r="K78" i="22" s="1"/>
  <c r="D78" i="22"/>
  <c r="F78" i="22" s="1"/>
  <c r="J78" i="22" s="1"/>
  <c r="E84" i="20"/>
  <c r="C84" i="20"/>
  <c r="B84" i="20"/>
  <c r="I83" i="20"/>
  <c r="G83" i="20"/>
  <c r="K83" i="20" s="1"/>
  <c r="H83" i="20"/>
  <c r="D83" i="20"/>
  <c r="F83" i="20" s="1"/>
  <c r="B83" i="18"/>
  <c r="C83" i="18"/>
  <c r="I82" i="18"/>
  <c r="D82" i="18"/>
  <c r="F82" i="18" s="1"/>
  <c r="H82" i="18"/>
  <c r="M67" i="14"/>
  <c r="O67" i="14"/>
  <c r="L67" i="14"/>
  <c r="N67" i="14" s="1"/>
  <c r="Q67" i="14" s="1"/>
  <c r="P66" i="14"/>
  <c r="P69" i="12"/>
  <c r="L70" i="12"/>
  <c r="M70" i="12"/>
  <c r="N69" i="12"/>
  <c r="Q69" i="12" s="1"/>
  <c r="I86" i="28" l="1"/>
  <c r="G86" i="28"/>
  <c r="K86" i="28" s="1"/>
  <c r="C87" i="28"/>
  <c r="B87" i="28"/>
  <c r="D86" i="28"/>
  <c r="F86" i="28" s="1"/>
  <c r="J86" i="28" s="1"/>
  <c r="D82" i="26"/>
  <c r="F82" i="26" s="1"/>
  <c r="J82" i="26" s="1"/>
  <c r="C83" i="26"/>
  <c r="B83" i="26"/>
  <c r="E83" i="26" s="1"/>
  <c r="G82" i="26"/>
  <c r="K82" i="26" s="1"/>
  <c r="I82" i="26"/>
  <c r="F79" i="24"/>
  <c r="J79" i="24" s="1"/>
  <c r="E80" i="24"/>
  <c r="B80" i="24"/>
  <c r="C80" i="24"/>
  <c r="G79" i="24"/>
  <c r="K79" i="24" s="1"/>
  <c r="D79" i="22"/>
  <c r="I79" i="22"/>
  <c r="E79" i="22"/>
  <c r="G79" i="22" s="1"/>
  <c r="K79" i="22" s="1"/>
  <c r="H84" i="20"/>
  <c r="D84" i="20"/>
  <c r="F84" i="20" s="1"/>
  <c r="I84" i="20"/>
  <c r="G84" i="20"/>
  <c r="K84" i="20" s="1"/>
  <c r="C85" i="20"/>
  <c r="E85" i="20"/>
  <c r="B85" i="20"/>
  <c r="I83" i="18"/>
  <c r="D83" i="18"/>
  <c r="H83" i="18"/>
  <c r="E83" i="18"/>
  <c r="G83" i="18" s="1"/>
  <c r="K83" i="18" s="1"/>
  <c r="M68" i="14"/>
  <c r="O68" i="14"/>
  <c r="L68" i="14"/>
  <c r="N68" i="14" s="1"/>
  <c r="Q68" i="14" s="1"/>
  <c r="P67" i="14"/>
  <c r="N70" i="12"/>
  <c r="D87" i="28" l="1"/>
  <c r="I87" i="28"/>
  <c r="E87" i="28"/>
  <c r="G87" i="28" s="1"/>
  <c r="K87" i="28" s="1"/>
  <c r="E84" i="26"/>
  <c r="C84" i="26"/>
  <c r="B84" i="26"/>
  <c r="I83" i="26"/>
  <c r="G83" i="26"/>
  <c r="K83" i="26" s="1"/>
  <c r="D83" i="26"/>
  <c r="F83" i="26" s="1"/>
  <c r="J83" i="26" s="1"/>
  <c r="G80" i="24"/>
  <c r="K80" i="24" s="1"/>
  <c r="I80" i="24"/>
  <c r="D80" i="24"/>
  <c r="F80" i="24" s="1"/>
  <c r="J80" i="24" s="1"/>
  <c r="C81" i="24"/>
  <c r="B81" i="24"/>
  <c r="E81" i="24"/>
  <c r="F79" i="22"/>
  <c r="J79" i="22" s="1"/>
  <c r="C80" i="22"/>
  <c r="B80" i="22"/>
  <c r="E80" i="22"/>
  <c r="I85" i="20"/>
  <c r="G85" i="20"/>
  <c r="K85" i="20" s="1"/>
  <c r="E86" i="20"/>
  <c r="C86" i="20"/>
  <c r="B86" i="20"/>
  <c r="D85" i="20"/>
  <c r="F85" i="20" s="1"/>
  <c r="H85" i="20"/>
  <c r="C84" i="18"/>
  <c r="E84" i="18"/>
  <c r="B84" i="18"/>
  <c r="F83" i="18"/>
  <c r="M69" i="14"/>
  <c r="O69" i="14"/>
  <c r="L69" i="14"/>
  <c r="P68" i="14"/>
  <c r="O70" i="12"/>
  <c r="I84" i="18" l="1"/>
  <c r="G84" i="18"/>
  <c r="K84" i="18" s="1"/>
  <c r="E88" i="28"/>
  <c r="C88" i="28"/>
  <c r="B88" i="28"/>
  <c r="F87" i="28"/>
  <c r="J87" i="28" s="1"/>
  <c r="G84" i="26"/>
  <c r="K84" i="26" s="1"/>
  <c r="I84" i="26"/>
  <c r="D84" i="26"/>
  <c r="F84" i="26" s="1"/>
  <c r="J84" i="26" s="1"/>
  <c r="C85" i="26"/>
  <c r="B85" i="26"/>
  <c r="E85" i="26"/>
  <c r="E82" i="24"/>
  <c r="C82" i="24"/>
  <c r="B82" i="24"/>
  <c r="I81" i="24"/>
  <c r="G81" i="24"/>
  <c r="K81" i="24" s="1"/>
  <c r="D81" i="24"/>
  <c r="F81" i="24" s="1"/>
  <c r="J81" i="24" s="1"/>
  <c r="D80" i="22"/>
  <c r="F80" i="22" s="1"/>
  <c r="J80" i="22" s="1"/>
  <c r="B81" i="22"/>
  <c r="C81" i="22"/>
  <c r="E81" i="22"/>
  <c r="G80" i="22"/>
  <c r="K80" i="22" s="1"/>
  <c r="I80" i="22"/>
  <c r="G86" i="20"/>
  <c r="K86" i="20" s="1"/>
  <c r="I86" i="20"/>
  <c r="H86" i="20"/>
  <c r="D86" i="20"/>
  <c r="F86" i="20" s="1"/>
  <c r="C87" i="20"/>
  <c r="B87" i="20"/>
  <c r="D84" i="18"/>
  <c r="F84" i="18" s="1"/>
  <c r="H84" i="18"/>
  <c r="C85" i="18"/>
  <c r="E85" i="18"/>
  <c r="B85" i="18"/>
  <c r="G85" i="18" s="1"/>
  <c r="K85" i="18" s="1"/>
  <c r="L70" i="14"/>
  <c r="P69" i="14"/>
  <c r="N69" i="14"/>
  <c r="Q69" i="14" s="1"/>
  <c r="M70" i="14"/>
  <c r="M71" i="12"/>
  <c r="O71" i="12"/>
  <c r="L71" i="12"/>
  <c r="N71" i="12" s="1"/>
  <c r="Q71" i="12" s="1"/>
  <c r="P70" i="12"/>
  <c r="Q70" i="12"/>
  <c r="D88" i="28" l="1"/>
  <c r="F88" i="28" s="1"/>
  <c r="J88" i="28" s="1"/>
  <c r="E89" i="28"/>
  <c r="C89" i="28"/>
  <c r="B89" i="28"/>
  <c r="G88" i="28"/>
  <c r="K88" i="28" s="1"/>
  <c r="I88" i="28"/>
  <c r="I85" i="26"/>
  <c r="G85" i="26"/>
  <c r="K85" i="26" s="1"/>
  <c r="E86" i="26"/>
  <c r="B86" i="26"/>
  <c r="C86" i="26"/>
  <c r="D85" i="26"/>
  <c r="F85" i="26" s="1"/>
  <c r="J85" i="26" s="1"/>
  <c r="D82" i="24"/>
  <c r="F82" i="24" s="1"/>
  <c r="J82" i="24" s="1"/>
  <c r="I82" i="24"/>
  <c r="G82" i="24"/>
  <c r="K82" i="24" s="1"/>
  <c r="B83" i="24"/>
  <c r="C83" i="24"/>
  <c r="B82" i="22"/>
  <c r="E82" i="22"/>
  <c r="C82" i="22"/>
  <c r="D81" i="22"/>
  <c r="F81" i="22" s="1"/>
  <c r="J81" i="22" s="1"/>
  <c r="I81" i="22"/>
  <c r="G81" i="22"/>
  <c r="K81" i="22" s="1"/>
  <c r="I87" i="20"/>
  <c r="H87" i="20"/>
  <c r="D87" i="20"/>
  <c r="E87" i="20"/>
  <c r="I85" i="18"/>
  <c r="H85" i="18"/>
  <c r="D85" i="18"/>
  <c r="F85" i="18" s="1"/>
  <c r="E86" i="18"/>
  <c r="C86" i="18"/>
  <c r="B86" i="18"/>
  <c r="N70" i="14"/>
  <c r="O72" i="12"/>
  <c r="M72" i="12"/>
  <c r="P71" i="12"/>
  <c r="L72" i="12"/>
  <c r="N72" i="12" s="1"/>
  <c r="Q72" i="12" s="1"/>
  <c r="I86" i="18" l="1"/>
  <c r="G86" i="18"/>
  <c r="K86" i="18" s="1"/>
  <c r="E90" i="28"/>
  <c r="C90" i="28"/>
  <c r="B90" i="28"/>
  <c r="I89" i="28"/>
  <c r="G89" i="28"/>
  <c r="K89" i="28" s="1"/>
  <c r="D89" i="28"/>
  <c r="F89" i="28" s="1"/>
  <c r="J89" i="28" s="1"/>
  <c r="C87" i="26"/>
  <c r="B87" i="26"/>
  <c r="D86" i="26"/>
  <c r="F86" i="26" s="1"/>
  <c r="J86" i="26" s="1"/>
  <c r="G86" i="26"/>
  <c r="K86" i="26" s="1"/>
  <c r="I86" i="26"/>
  <c r="I83" i="24"/>
  <c r="E83" i="24"/>
  <c r="D83" i="24"/>
  <c r="G82" i="22"/>
  <c r="K82" i="22" s="1"/>
  <c r="I82" i="22"/>
  <c r="D82" i="22"/>
  <c r="F82" i="22" s="1"/>
  <c r="J82" i="22" s="1"/>
  <c r="C83" i="22"/>
  <c r="B83" i="22"/>
  <c r="E88" i="20"/>
  <c r="C88" i="20"/>
  <c r="B88" i="20"/>
  <c r="F87" i="20"/>
  <c r="G87" i="20"/>
  <c r="K87" i="20" s="1"/>
  <c r="C87" i="18"/>
  <c r="B87" i="18"/>
  <c r="E87" i="18" s="1"/>
  <c r="D86" i="18"/>
  <c r="F86" i="18" s="1"/>
  <c r="H86" i="18"/>
  <c r="O70" i="14"/>
  <c r="O73" i="12"/>
  <c r="M73" i="12"/>
  <c r="P72" i="12"/>
  <c r="L73" i="12"/>
  <c r="N73" i="12" s="1"/>
  <c r="Q73" i="12" s="1"/>
  <c r="I87" i="18" l="1"/>
  <c r="G87" i="18"/>
  <c r="K87" i="18" s="1"/>
  <c r="D90" i="28"/>
  <c r="F90" i="28" s="1"/>
  <c r="J90" i="28" s="1"/>
  <c r="I90" i="28"/>
  <c r="G90" i="28"/>
  <c r="K90" i="28" s="1"/>
  <c r="C91" i="28"/>
  <c r="B91" i="28"/>
  <c r="E91" i="28"/>
  <c r="D87" i="26"/>
  <c r="I87" i="26"/>
  <c r="E87" i="26"/>
  <c r="E84" i="24"/>
  <c r="C84" i="24"/>
  <c r="B84" i="24"/>
  <c r="F83" i="24"/>
  <c r="J83" i="24" s="1"/>
  <c r="G83" i="24"/>
  <c r="K83" i="24" s="1"/>
  <c r="D83" i="22"/>
  <c r="I83" i="22"/>
  <c r="E83" i="22"/>
  <c r="D88" i="20"/>
  <c r="F88" i="20" s="1"/>
  <c r="H88" i="20"/>
  <c r="I88" i="20"/>
  <c r="G88" i="20"/>
  <c r="K88" i="20" s="1"/>
  <c r="C89" i="20"/>
  <c r="E89" i="20"/>
  <c r="B89" i="20"/>
  <c r="B88" i="18"/>
  <c r="G88" i="18" s="1"/>
  <c r="K88" i="18" s="1"/>
  <c r="E88" i="18"/>
  <c r="C88" i="18"/>
  <c r="D87" i="18"/>
  <c r="F87" i="18" s="1"/>
  <c r="H87" i="18"/>
  <c r="O71" i="14"/>
  <c r="M71" i="14"/>
  <c r="L71" i="14"/>
  <c r="N71" i="14" s="1"/>
  <c r="Q71" i="14" s="1"/>
  <c r="P70" i="14"/>
  <c r="Q70" i="14"/>
  <c r="P73" i="12"/>
  <c r="L74" i="12"/>
  <c r="N74" i="12" s="1"/>
  <c r="Q74" i="12" s="1"/>
  <c r="M74" i="12"/>
  <c r="O74" i="12"/>
  <c r="I91" i="28" l="1"/>
  <c r="G91" i="28"/>
  <c r="K91" i="28" s="1"/>
  <c r="D91" i="28"/>
  <c r="F91" i="28" s="1"/>
  <c r="J91" i="28" s="1"/>
  <c r="E92" i="28"/>
  <c r="C92" i="28"/>
  <c r="B92" i="28"/>
  <c r="C88" i="26"/>
  <c r="B88" i="26"/>
  <c r="E88" i="26"/>
  <c r="F87" i="26"/>
  <c r="J87" i="26" s="1"/>
  <c r="G87" i="26"/>
  <c r="K87" i="26" s="1"/>
  <c r="E85" i="24"/>
  <c r="C85" i="24"/>
  <c r="B85" i="24"/>
  <c r="I84" i="24"/>
  <c r="G84" i="24"/>
  <c r="K84" i="24" s="1"/>
  <c r="D84" i="24"/>
  <c r="F84" i="24" s="1"/>
  <c r="J84" i="24" s="1"/>
  <c r="E84" i="22"/>
  <c r="C84" i="22"/>
  <c r="B84" i="22"/>
  <c r="G83" i="22"/>
  <c r="K83" i="22" s="1"/>
  <c r="F83" i="22"/>
  <c r="J83" i="22" s="1"/>
  <c r="I89" i="20"/>
  <c r="G89" i="20"/>
  <c r="K89" i="20" s="1"/>
  <c r="D89" i="20"/>
  <c r="F89" i="20" s="1"/>
  <c r="H89" i="20"/>
  <c r="C90" i="20"/>
  <c r="B90" i="20"/>
  <c r="E90" i="20"/>
  <c r="I88" i="18"/>
  <c r="D88" i="18"/>
  <c r="F88" i="18" s="1"/>
  <c r="H88" i="18"/>
  <c r="E89" i="18"/>
  <c r="B89" i="18"/>
  <c r="C89" i="18"/>
  <c r="L72" i="14"/>
  <c r="P71" i="14"/>
  <c r="O72" i="14"/>
  <c r="M72" i="14"/>
  <c r="O75" i="12"/>
  <c r="M75" i="12"/>
  <c r="L75" i="12"/>
  <c r="N75" i="12" s="1"/>
  <c r="Q75" i="12" s="1"/>
  <c r="P74" i="12"/>
  <c r="I89" i="18" l="1"/>
  <c r="G89" i="18"/>
  <c r="K89" i="18" s="1"/>
  <c r="D92" i="28"/>
  <c r="F92" i="28" s="1"/>
  <c r="J92" i="28" s="1"/>
  <c r="G92" i="28"/>
  <c r="K92" i="28" s="1"/>
  <c r="I92" i="28"/>
  <c r="E93" i="28"/>
  <c r="C93" i="28"/>
  <c r="B93" i="28"/>
  <c r="I88" i="26"/>
  <c r="G88" i="26"/>
  <c r="K88" i="26" s="1"/>
  <c r="C89" i="26"/>
  <c r="B89" i="26"/>
  <c r="E89" i="26"/>
  <c r="D88" i="26"/>
  <c r="F88" i="26" s="1"/>
  <c r="J88" i="26" s="1"/>
  <c r="D85" i="24"/>
  <c r="F85" i="24" s="1"/>
  <c r="J85" i="24" s="1"/>
  <c r="I85" i="24"/>
  <c r="G85" i="24"/>
  <c r="K85" i="24" s="1"/>
  <c r="E86" i="24"/>
  <c r="C86" i="24"/>
  <c r="B86" i="24"/>
  <c r="D84" i="22"/>
  <c r="F84" i="22" s="1"/>
  <c r="J84" i="22" s="1"/>
  <c r="I84" i="22"/>
  <c r="G84" i="22"/>
  <c r="K84" i="22" s="1"/>
  <c r="B85" i="22"/>
  <c r="E85" i="22"/>
  <c r="C85" i="22"/>
  <c r="C91" i="20"/>
  <c r="B91" i="20"/>
  <c r="H90" i="20"/>
  <c r="D90" i="20"/>
  <c r="F90" i="20" s="1"/>
  <c r="G90" i="20"/>
  <c r="K90" i="20" s="1"/>
  <c r="I90" i="20"/>
  <c r="D89" i="18"/>
  <c r="F89" i="18" s="1"/>
  <c r="H89" i="18"/>
  <c r="C90" i="18"/>
  <c r="B90" i="18"/>
  <c r="E90" i="18"/>
  <c r="M73" i="14"/>
  <c r="O73" i="14"/>
  <c r="N72" i="14"/>
  <c r="Q72" i="14" s="1"/>
  <c r="L73" i="14"/>
  <c r="N73" i="14" s="1"/>
  <c r="Q73" i="14" s="1"/>
  <c r="P72" i="14"/>
  <c r="P75" i="12"/>
  <c r="L76" i="12"/>
  <c r="M76" i="12"/>
  <c r="I90" i="18" l="1"/>
  <c r="G90" i="18"/>
  <c r="K90" i="18" s="1"/>
  <c r="I93" i="28"/>
  <c r="G93" i="28"/>
  <c r="K93" i="28" s="1"/>
  <c r="E94" i="28"/>
  <c r="C94" i="28"/>
  <c r="B94" i="28"/>
  <c r="D93" i="28"/>
  <c r="F93" i="28" s="1"/>
  <c r="J93" i="28" s="1"/>
  <c r="D89" i="26"/>
  <c r="F89" i="26" s="1"/>
  <c r="J89" i="26" s="1"/>
  <c r="E90" i="26"/>
  <c r="C90" i="26"/>
  <c r="B90" i="26"/>
  <c r="I89" i="26"/>
  <c r="G89" i="26"/>
  <c r="K89" i="26" s="1"/>
  <c r="I86" i="24"/>
  <c r="G86" i="24"/>
  <c r="K86" i="24" s="1"/>
  <c r="D86" i="24"/>
  <c r="F86" i="24" s="1"/>
  <c r="J86" i="24" s="1"/>
  <c r="B87" i="24"/>
  <c r="E87" i="24"/>
  <c r="C87" i="24"/>
  <c r="D85" i="22"/>
  <c r="F85" i="22" s="1"/>
  <c r="J85" i="22" s="1"/>
  <c r="E86" i="22"/>
  <c r="B86" i="22"/>
  <c r="C86" i="22"/>
  <c r="G85" i="22"/>
  <c r="K85" i="22" s="1"/>
  <c r="I85" i="22"/>
  <c r="D91" i="20"/>
  <c r="H91" i="20"/>
  <c r="I91" i="20"/>
  <c r="E91" i="20"/>
  <c r="G91" i="20" s="1"/>
  <c r="K91" i="20" s="1"/>
  <c r="B91" i="18"/>
  <c r="C91" i="18"/>
  <c r="D90" i="18"/>
  <c r="F90" i="18" s="1"/>
  <c r="H90" i="18"/>
  <c r="O74" i="14"/>
  <c r="M74" i="14"/>
  <c r="L74" i="14"/>
  <c r="N74" i="14" s="1"/>
  <c r="Q74" i="14" s="1"/>
  <c r="P73" i="14"/>
  <c r="N76" i="12"/>
  <c r="C95" i="28" l="1"/>
  <c r="B95" i="28"/>
  <c r="E95" i="28"/>
  <c r="I94" i="28"/>
  <c r="G94" i="28"/>
  <c r="K94" i="28" s="1"/>
  <c r="D94" i="28"/>
  <c r="F94" i="28" s="1"/>
  <c r="J94" i="28" s="1"/>
  <c r="G90" i="26"/>
  <c r="K90" i="26" s="1"/>
  <c r="I90" i="26"/>
  <c r="D90" i="26"/>
  <c r="F90" i="26" s="1"/>
  <c r="J90" i="26" s="1"/>
  <c r="E91" i="26"/>
  <c r="C91" i="26"/>
  <c r="B91" i="26"/>
  <c r="D87" i="24"/>
  <c r="F87" i="24" s="1"/>
  <c r="J87" i="24" s="1"/>
  <c r="I87" i="24"/>
  <c r="G87" i="24"/>
  <c r="K87" i="24" s="1"/>
  <c r="E88" i="24"/>
  <c r="C88" i="24"/>
  <c r="B88" i="24"/>
  <c r="B87" i="22"/>
  <c r="E87" i="22"/>
  <c r="C87" i="22"/>
  <c r="D86" i="22"/>
  <c r="F86" i="22" s="1"/>
  <c r="J86" i="22" s="1"/>
  <c r="I86" i="22"/>
  <c r="G86" i="22"/>
  <c r="K86" i="22" s="1"/>
  <c r="C92" i="20"/>
  <c r="B92" i="20"/>
  <c r="E92" i="20"/>
  <c r="F91" i="20"/>
  <c r="H91" i="18"/>
  <c r="D91" i="18"/>
  <c r="E91" i="18"/>
  <c r="G91" i="18" s="1"/>
  <c r="K91" i="18" s="1"/>
  <c r="I91" i="18"/>
  <c r="O75" i="14"/>
  <c r="M75" i="14"/>
  <c r="L75" i="14"/>
  <c r="N75" i="14" s="1"/>
  <c r="Q75" i="14" s="1"/>
  <c r="P74" i="14"/>
  <c r="O76" i="12"/>
  <c r="E96" i="28" l="1"/>
  <c r="C96" i="28"/>
  <c r="B96" i="28"/>
  <c r="I95" i="28"/>
  <c r="G95" i="28"/>
  <c r="K95" i="28" s="1"/>
  <c r="D95" i="28"/>
  <c r="F95" i="28" s="1"/>
  <c r="J95" i="28" s="1"/>
  <c r="C92" i="26"/>
  <c r="B92" i="26"/>
  <c r="E92" i="26"/>
  <c r="I91" i="26"/>
  <c r="G91" i="26"/>
  <c r="K91" i="26" s="1"/>
  <c r="D91" i="26"/>
  <c r="F91" i="26" s="1"/>
  <c r="J91" i="26" s="1"/>
  <c r="D88" i="24"/>
  <c r="F88" i="24" s="1"/>
  <c r="J88" i="24" s="1"/>
  <c r="I88" i="24"/>
  <c r="G88" i="24"/>
  <c r="K88" i="24" s="1"/>
  <c r="E89" i="24"/>
  <c r="C89" i="24"/>
  <c r="B89" i="24"/>
  <c r="C88" i="22"/>
  <c r="E88" i="22"/>
  <c r="B88" i="22"/>
  <c r="D87" i="22"/>
  <c r="F87" i="22" s="1"/>
  <c r="J87" i="22" s="1"/>
  <c r="I87" i="22"/>
  <c r="G87" i="22"/>
  <c r="K87" i="22" s="1"/>
  <c r="I92" i="20"/>
  <c r="G92" i="20"/>
  <c r="K92" i="20" s="1"/>
  <c r="C93" i="20"/>
  <c r="E93" i="20"/>
  <c r="B93" i="20"/>
  <c r="H92" i="20"/>
  <c r="D92" i="20"/>
  <c r="F92" i="20" s="1"/>
  <c r="F91" i="18"/>
  <c r="C92" i="18"/>
  <c r="E92" i="18"/>
  <c r="B92" i="18"/>
  <c r="P75" i="14"/>
  <c r="L76" i="14"/>
  <c r="M77" i="12"/>
  <c r="P76" i="12"/>
  <c r="L77" i="12"/>
  <c r="N77" i="12" s="1"/>
  <c r="Q76" i="12"/>
  <c r="G92" i="18" l="1"/>
  <c r="K92" i="18" s="1"/>
  <c r="G96" i="28"/>
  <c r="K96" i="28" s="1"/>
  <c r="I96" i="28"/>
  <c r="D96" i="28"/>
  <c r="F96" i="28" s="1"/>
  <c r="J96" i="28" s="1"/>
  <c r="E97" i="28"/>
  <c r="C97" i="28"/>
  <c r="B97" i="28"/>
  <c r="I92" i="26"/>
  <c r="G92" i="26"/>
  <c r="K92" i="26" s="1"/>
  <c r="C93" i="26"/>
  <c r="B93" i="26"/>
  <c r="E93" i="26"/>
  <c r="D92" i="26"/>
  <c r="F92" i="26" s="1"/>
  <c r="J92" i="26" s="1"/>
  <c r="I89" i="24"/>
  <c r="G89" i="24"/>
  <c r="K89" i="24" s="1"/>
  <c r="D89" i="24"/>
  <c r="F89" i="24" s="1"/>
  <c r="J89" i="24" s="1"/>
  <c r="B90" i="24"/>
  <c r="C90" i="24"/>
  <c r="E90" i="24"/>
  <c r="B89" i="22"/>
  <c r="E89" i="22"/>
  <c r="C89" i="22"/>
  <c r="I88" i="22"/>
  <c r="G88" i="22"/>
  <c r="K88" i="22" s="1"/>
  <c r="D88" i="22"/>
  <c r="F88" i="22" s="1"/>
  <c r="J88" i="22" s="1"/>
  <c r="I93" i="20"/>
  <c r="G93" i="20"/>
  <c r="K93" i="20" s="1"/>
  <c r="E94" i="20"/>
  <c r="C94" i="20"/>
  <c r="B94" i="20"/>
  <c r="D93" i="20"/>
  <c r="F93" i="20" s="1"/>
  <c r="H93" i="20"/>
  <c r="I92" i="18"/>
  <c r="C93" i="18"/>
  <c r="E93" i="18"/>
  <c r="B93" i="18"/>
  <c r="D92" i="18"/>
  <c r="F92" i="18" s="1"/>
  <c r="H92" i="18"/>
  <c r="M76" i="14"/>
  <c r="L78" i="12"/>
  <c r="O77" i="12"/>
  <c r="I93" i="18" l="1"/>
  <c r="G93" i="18"/>
  <c r="K93" i="18" s="1"/>
  <c r="G97" i="28"/>
  <c r="K97" i="28" s="1"/>
  <c r="I97" i="28"/>
  <c r="E98" i="28"/>
  <c r="C98" i="28"/>
  <c r="B98" i="28"/>
  <c r="D97" i="28"/>
  <c r="F97" i="28" s="1"/>
  <c r="J97" i="28" s="1"/>
  <c r="D93" i="26"/>
  <c r="F93" i="26" s="1"/>
  <c r="J93" i="26" s="1"/>
  <c r="E94" i="26"/>
  <c r="C94" i="26"/>
  <c r="B94" i="26"/>
  <c r="I93" i="26"/>
  <c r="G93" i="26"/>
  <c r="K93" i="26" s="1"/>
  <c r="D90" i="24"/>
  <c r="F90" i="24" s="1"/>
  <c r="J90" i="24" s="1"/>
  <c r="C91" i="24"/>
  <c r="B91" i="24"/>
  <c r="I90" i="24"/>
  <c r="G90" i="24"/>
  <c r="K90" i="24" s="1"/>
  <c r="I89" i="22"/>
  <c r="G89" i="22"/>
  <c r="K89" i="22" s="1"/>
  <c r="D89" i="22"/>
  <c r="F89" i="22" s="1"/>
  <c r="J89" i="22" s="1"/>
  <c r="C90" i="22"/>
  <c r="E90" i="22"/>
  <c r="B90" i="22"/>
  <c r="G94" i="20"/>
  <c r="K94" i="20" s="1"/>
  <c r="I94" i="20"/>
  <c r="H94" i="20"/>
  <c r="D94" i="20"/>
  <c r="F94" i="20" s="1"/>
  <c r="C95" i="20"/>
  <c r="B95" i="20"/>
  <c r="D93" i="18"/>
  <c r="F93" i="18" s="1"/>
  <c r="H93" i="18"/>
  <c r="E94" i="18"/>
  <c r="C94" i="18"/>
  <c r="B94" i="18"/>
  <c r="N76" i="14"/>
  <c r="O78" i="12"/>
  <c r="M78" i="12"/>
  <c r="P77" i="12"/>
  <c r="Q77" i="12"/>
  <c r="I94" i="18" l="1"/>
  <c r="G94" i="18"/>
  <c r="K94" i="18" s="1"/>
  <c r="C99" i="28"/>
  <c r="B99" i="28"/>
  <c r="E99" i="28"/>
  <c r="I98" i="28"/>
  <c r="G98" i="28"/>
  <c r="K98" i="28" s="1"/>
  <c r="D98" i="28"/>
  <c r="F98" i="28" s="1"/>
  <c r="J98" i="28" s="1"/>
  <c r="G94" i="26"/>
  <c r="K94" i="26" s="1"/>
  <c r="I94" i="26"/>
  <c r="D94" i="26"/>
  <c r="F94" i="26" s="1"/>
  <c r="J94" i="26" s="1"/>
  <c r="C95" i="26"/>
  <c r="B95" i="26"/>
  <c r="I91" i="24"/>
  <c r="D91" i="24"/>
  <c r="F91" i="24" s="1"/>
  <c r="J91" i="24" s="1"/>
  <c r="E91" i="24"/>
  <c r="G91" i="24" s="1"/>
  <c r="K91" i="24" s="1"/>
  <c r="B91" i="22"/>
  <c r="E91" i="22"/>
  <c r="C91" i="22"/>
  <c r="D90" i="22"/>
  <c r="F90" i="22" s="1"/>
  <c r="J90" i="22" s="1"/>
  <c r="I90" i="22"/>
  <c r="G90" i="22"/>
  <c r="K90" i="22" s="1"/>
  <c r="H95" i="20"/>
  <c r="D95" i="20"/>
  <c r="I95" i="20"/>
  <c r="E95" i="20"/>
  <c r="C95" i="18"/>
  <c r="B95" i="18"/>
  <c r="D94" i="18"/>
  <c r="F94" i="18" s="1"/>
  <c r="H94" i="18"/>
  <c r="O76" i="14"/>
  <c r="M79" i="12"/>
  <c r="L79" i="12"/>
  <c r="N79" i="12" s="1"/>
  <c r="P78" i="12"/>
  <c r="N78" i="12"/>
  <c r="Q78" i="12" s="1"/>
  <c r="I95" i="18" l="1"/>
  <c r="E100" i="28"/>
  <c r="C100" i="28"/>
  <c r="B100" i="28"/>
  <c r="G99" i="28"/>
  <c r="K99" i="28" s="1"/>
  <c r="I99" i="28"/>
  <c r="D99" i="28"/>
  <c r="F99" i="28" s="1"/>
  <c r="J99" i="28" s="1"/>
  <c r="D95" i="26"/>
  <c r="I95" i="26"/>
  <c r="E95" i="26"/>
  <c r="E92" i="24"/>
  <c r="C92" i="24"/>
  <c r="B92" i="24"/>
  <c r="E92" i="22"/>
  <c r="C92" i="22"/>
  <c r="B92" i="22"/>
  <c r="D91" i="22"/>
  <c r="F91" i="22" s="1"/>
  <c r="J91" i="22" s="1"/>
  <c r="G91" i="22"/>
  <c r="K91" i="22" s="1"/>
  <c r="I91" i="22"/>
  <c r="F95" i="20"/>
  <c r="C96" i="20"/>
  <c r="B96" i="20"/>
  <c r="E96" i="20"/>
  <c r="G95" i="20"/>
  <c r="K95" i="20" s="1"/>
  <c r="E95" i="18"/>
  <c r="G95" i="18" s="1"/>
  <c r="K95" i="18" s="1"/>
  <c r="D95" i="18"/>
  <c r="F95" i="18" s="1"/>
  <c r="H95" i="18"/>
  <c r="M77" i="14"/>
  <c r="L77" i="14"/>
  <c r="P76" i="14"/>
  <c r="Q76" i="14"/>
  <c r="O79" i="12"/>
  <c r="L80" i="12" s="1"/>
  <c r="D100" i="28" l="1"/>
  <c r="F100" i="28" s="1"/>
  <c r="J100" i="28" s="1"/>
  <c r="G100" i="28"/>
  <c r="K100" i="28" s="1"/>
  <c r="I100" i="28"/>
  <c r="E101" i="28"/>
  <c r="C101" i="28"/>
  <c r="B101" i="28"/>
  <c r="B96" i="26"/>
  <c r="E96" i="26"/>
  <c r="C96" i="26"/>
  <c r="F95" i="26"/>
  <c r="J95" i="26" s="1"/>
  <c r="G95" i="26"/>
  <c r="K95" i="26" s="1"/>
  <c r="E93" i="24"/>
  <c r="C93" i="24"/>
  <c r="B93" i="24"/>
  <c r="I92" i="24"/>
  <c r="G92" i="24"/>
  <c r="K92" i="24" s="1"/>
  <c r="D92" i="24"/>
  <c r="F92" i="24" s="1"/>
  <c r="J92" i="24" s="1"/>
  <c r="D92" i="22"/>
  <c r="F92" i="22" s="1"/>
  <c r="J92" i="22" s="1"/>
  <c r="G92" i="22"/>
  <c r="K92" i="22" s="1"/>
  <c r="I92" i="22"/>
  <c r="B93" i="22"/>
  <c r="C93" i="22"/>
  <c r="E93" i="22"/>
  <c r="D96" i="20"/>
  <c r="F96" i="20" s="1"/>
  <c r="H96" i="20"/>
  <c r="C97" i="20"/>
  <c r="E97" i="20"/>
  <c r="B97" i="20"/>
  <c r="I96" i="20"/>
  <c r="G96" i="20"/>
  <c r="K96" i="20" s="1"/>
  <c r="E96" i="18"/>
  <c r="B96" i="18"/>
  <c r="C96" i="18"/>
  <c r="N77" i="14"/>
  <c r="O80" i="12"/>
  <c r="M80" i="12"/>
  <c r="Q79" i="12"/>
  <c r="P79" i="12"/>
  <c r="G96" i="18" l="1"/>
  <c r="K96" i="18" s="1"/>
  <c r="D101" i="28"/>
  <c r="F101" i="28" s="1"/>
  <c r="J101" i="28" s="1"/>
  <c r="G101" i="28"/>
  <c r="K101" i="28" s="1"/>
  <c r="I101" i="28"/>
  <c r="E102" i="28"/>
  <c r="C102" i="28"/>
  <c r="B102" i="28"/>
  <c r="C97" i="26"/>
  <c r="B97" i="26"/>
  <c r="E97" i="26"/>
  <c r="D96" i="26"/>
  <c r="F96" i="26" s="1"/>
  <c r="J96" i="26" s="1"/>
  <c r="I96" i="26"/>
  <c r="G96" i="26"/>
  <c r="K96" i="26" s="1"/>
  <c r="D93" i="24"/>
  <c r="F93" i="24" s="1"/>
  <c r="J93" i="24" s="1"/>
  <c r="I93" i="24"/>
  <c r="G93" i="24"/>
  <c r="K93" i="24" s="1"/>
  <c r="E94" i="24"/>
  <c r="C94" i="24"/>
  <c r="B94" i="24"/>
  <c r="D93" i="22"/>
  <c r="F93" i="22" s="1"/>
  <c r="J93" i="22" s="1"/>
  <c r="G93" i="22"/>
  <c r="K93" i="22" s="1"/>
  <c r="I93" i="22"/>
  <c r="B94" i="22"/>
  <c r="E94" i="22"/>
  <c r="C94" i="22"/>
  <c r="I97" i="20"/>
  <c r="G97" i="20"/>
  <c r="K97" i="20" s="1"/>
  <c r="E98" i="20"/>
  <c r="C98" i="20"/>
  <c r="B98" i="20"/>
  <c r="D97" i="20"/>
  <c r="F97" i="20" s="1"/>
  <c r="H97" i="20"/>
  <c r="H96" i="18"/>
  <c r="D96" i="18"/>
  <c r="F96" i="18" s="1"/>
  <c r="I96" i="18"/>
  <c r="B97" i="18"/>
  <c r="E97" i="18"/>
  <c r="C97" i="18"/>
  <c r="O77" i="14"/>
  <c r="L81" i="12"/>
  <c r="P80" i="12"/>
  <c r="O81" i="12"/>
  <c r="M81" i="12"/>
  <c r="N80" i="12"/>
  <c r="Q80" i="12" s="1"/>
  <c r="G97" i="18" l="1"/>
  <c r="K97" i="18" s="1"/>
  <c r="D102" i="28"/>
  <c r="F102" i="28" s="1"/>
  <c r="J102" i="28" s="1"/>
  <c r="C103" i="28"/>
  <c r="B103" i="28"/>
  <c r="E103" i="28"/>
  <c r="G102" i="28"/>
  <c r="K102" i="28" s="1"/>
  <c r="I102" i="28"/>
  <c r="E98" i="26"/>
  <c r="B98" i="26"/>
  <c r="C98" i="26"/>
  <c r="I97" i="26"/>
  <c r="G97" i="26"/>
  <c r="K97" i="26" s="1"/>
  <c r="D97" i="26"/>
  <c r="F97" i="26" s="1"/>
  <c r="J97" i="26" s="1"/>
  <c r="D94" i="24"/>
  <c r="F94" i="24" s="1"/>
  <c r="J94" i="24" s="1"/>
  <c r="C95" i="24"/>
  <c r="B95" i="24"/>
  <c r="I94" i="24"/>
  <c r="G94" i="24"/>
  <c r="K94" i="24" s="1"/>
  <c r="D94" i="22"/>
  <c r="F94" i="22" s="1"/>
  <c r="J94" i="22" s="1"/>
  <c r="E95" i="22"/>
  <c r="B95" i="22"/>
  <c r="C95" i="22"/>
  <c r="I94" i="22"/>
  <c r="G94" i="22"/>
  <c r="K94" i="22" s="1"/>
  <c r="C99" i="20"/>
  <c r="B99" i="20"/>
  <c r="G98" i="20"/>
  <c r="K98" i="20" s="1"/>
  <c r="I98" i="20"/>
  <c r="H98" i="20"/>
  <c r="D98" i="20"/>
  <c r="F98" i="20" s="1"/>
  <c r="B98" i="18"/>
  <c r="G98" i="18" s="1"/>
  <c r="K98" i="18" s="1"/>
  <c r="C98" i="18"/>
  <c r="E98" i="18"/>
  <c r="D97" i="18"/>
  <c r="F97" i="18" s="1"/>
  <c r="H97" i="18"/>
  <c r="I97" i="18"/>
  <c r="M78" i="14"/>
  <c r="O78" i="14"/>
  <c r="L78" i="14"/>
  <c r="N78" i="14" s="1"/>
  <c r="Q78" i="14" s="1"/>
  <c r="P77" i="14"/>
  <c r="Q77" i="14"/>
  <c r="P81" i="12"/>
  <c r="L82" i="12"/>
  <c r="M82" i="12"/>
  <c r="N81" i="12"/>
  <c r="Q81" i="12" s="1"/>
  <c r="D103" i="28" l="1"/>
  <c r="F103" i="28" s="1"/>
  <c r="J103" i="28" s="1"/>
  <c r="C104" i="28"/>
  <c r="B104" i="28"/>
  <c r="E104" i="28"/>
  <c r="I103" i="28"/>
  <c r="G103" i="28"/>
  <c r="K103" i="28" s="1"/>
  <c r="G98" i="26"/>
  <c r="K98" i="26" s="1"/>
  <c r="I98" i="26"/>
  <c r="D98" i="26"/>
  <c r="F98" i="26" s="1"/>
  <c r="J98" i="26" s="1"/>
  <c r="C99" i="26"/>
  <c r="B99" i="26"/>
  <c r="D95" i="24"/>
  <c r="I95" i="24"/>
  <c r="E95" i="24"/>
  <c r="E96" i="22"/>
  <c r="C96" i="22"/>
  <c r="B96" i="22"/>
  <c r="D95" i="22"/>
  <c r="F95" i="22" s="1"/>
  <c r="J95" i="22" s="1"/>
  <c r="I95" i="22"/>
  <c r="G95" i="22"/>
  <c r="K95" i="22" s="1"/>
  <c r="H99" i="20"/>
  <c r="D99" i="20"/>
  <c r="I99" i="20"/>
  <c r="E99" i="20"/>
  <c r="B99" i="18"/>
  <c r="C99" i="18"/>
  <c r="I98" i="18"/>
  <c r="D98" i="18"/>
  <c r="F98" i="18" s="1"/>
  <c r="H98" i="18"/>
  <c r="M79" i="14"/>
  <c r="L79" i="14"/>
  <c r="N79" i="14" s="1"/>
  <c r="P78" i="14"/>
  <c r="N82" i="12"/>
  <c r="D104" i="28" l="1"/>
  <c r="F104" i="28" s="1"/>
  <c r="J104" i="28" s="1"/>
  <c r="E105" i="28"/>
  <c r="C105" i="28"/>
  <c r="B105" i="28"/>
  <c r="G104" i="28"/>
  <c r="K104" i="28" s="1"/>
  <c r="I104" i="28"/>
  <c r="I99" i="26"/>
  <c r="D99" i="26"/>
  <c r="E99" i="26"/>
  <c r="E96" i="24"/>
  <c r="C96" i="24"/>
  <c r="B96" i="24"/>
  <c r="G95" i="24"/>
  <c r="K95" i="24" s="1"/>
  <c r="F95" i="24"/>
  <c r="J95" i="24" s="1"/>
  <c r="D96" i="22"/>
  <c r="F96" i="22" s="1"/>
  <c r="J96" i="22" s="1"/>
  <c r="I96" i="22"/>
  <c r="G96" i="22"/>
  <c r="K96" i="22" s="1"/>
  <c r="B97" i="22"/>
  <c r="E97" i="22"/>
  <c r="C97" i="22"/>
  <c r="E100" i="20"/>
  <c r="C100" i="20"/>
  <c r="B100" i="20"/>
  <c r="G99" i="20"/>
  <c r="K99" i="20" s="1"/>
  <c r="F99" i="20"/>
  <c r="I99" i="18"/>
  <c r="E99" i="18"/>
  <c r="G99" i="18" s="1"/>
  <c r="K99" i="18" s="1"/>
  <c r="D99" i="18"/>
  <c r="F99" i="18" s="1"/>
  <c r="H99" i="18"/>
  <c r="O79" i="14"/>
  <c r="P79" i="14" s="1"/>
  <c r="O82" i="12"/>
  <c r="Q82" i="12" s="1"/>
  <c r="M2" i="12"/>
  <c r="L2" i="12"/>
  <c r="I105" i="28" l="1"/>
  <c r="G105" i="28"/>
  <c r="K105" i="28" s="1"/>
  <c r="D105" i="28"/>
  <c r="F105" i="28" s="1"/>
  <c r="J105" i="28" s="1"/>
  <c r="E106" i="28"/>
  <c r="C106" i="28"/>
  <c r="B106" i="28"/>
  <c r="C100" i="26"/>
  <c r="B100" i="26"/>
  <c r="E100" i="26"/>
  <c r="G99" i="26"/>
  <c r="K99" i="26" s="1"/>
  <c r="F99" i="26"/>
  <c r="J99" i="26" s="1"/>
  <c r="D96" i="24"/>
  <c r="F96" i="24" s="1"/>
  <c r="J96" i="24" s="1"/>
  <c r="I96" i="24"/>
  <c r="G96" i="24"/>
  <c r="K96" i="24" s="1"/>
  <c r="B97" i="24"/>
  <c r="E97" i="24"/>
  <c r="C97" i="24"/>
  <c r="D97" i="22"/>
  <c r="F97" i="22" s="1"/>
  <c r="J97" i="22" s="1"/>
  <c r="E98" i="22"/>
  <c r="C98" i="22"/>
  <c r="B98" i="22"/>
  <c r="I97" i="22"/>
  <c r="G97" i="22"/>
  <c r="K97" i="22" s="1"/>
  <c r="I100" i="20"/>
  <c r="G100" i="20"/>
  <c r="K100" i="20" s="1"/>
  <c r="H100" i="20"/>
  <c r="D100" i="20"/>
  <c r="F100" i="20" s="1"/>
  <c r="C101" i="20"/>
  <c r="B101" i="20"/>
  <c r="E101" i="20"/>
  <c r="E100" i="18"/>
  <c r="B100" i="18"/>
  <c r="G100" i="18" s="1"/>
  <c r="K100" i="18" s="1"/>
  <c r="C100" i="18"/>
  <c r="T104" i="12"/>
  <c r="T40" i="12"/>
  <c r="T24" i="12"/>
  <c r="T185" i="12"/>
  <c r="T30" i="12"/>
  <c r="T55" i="12"/>
  <c r="T140" i="12"/>
  <c r="T76" i="12"/>
  <c r="T20" i="12"/>
  <c r="T240" i="12"/>
  <c r="T21" i="12"/>
  <c r="O80" i="14"/>
  <c r="M80" i="14"/>
  <c r="Q79" i="14"/>
  <c r="L80" i="14"/>
  <c r="N80" i="14" s="1"/>
  <c r="Q80" i="14" s="1"/>
  <c r="R20" i="12"/>
  <c r="R23" i="12"/>
  <c r="R29" i="12"/>
  <c r="R39" i="12"/>
  <c r="R54" i="12"/>
  <c r="R75" i="12"/>
  <c r="E20" i="12"/>
  <c r="E21" i="12"/>
  <c r="E23" i="12"/>
  <c r="E26" i="12"/>
  <c r="E30" i="12"/>
  <c r="E35" i="12"/>
  <c r="E41" i="12"/>
  <c r="E48" i="12"/>
  <c r="E56" i="12"/>
  <c r="E65" i="12"/>
  <c r="E75" i="12"/>
  <c r="O83" i="12"/>
  <c r="M83" i="12"/>
  <c r="P82" i="12"/>
  <c r="L83" i="12"/>
  <c r="N83" i="12" s="1"/>
  <c r="Q83" i="12" s="1"/>
  <c r="C107" i="28" l="1"/>
  <c r="B107" i="28"/>
  <c r="E107" i="28" s="1"/>
  <c r="G106" i="28"/>
  <c r="K106" i="28" s="1"/>
  <c r="I106" i="28"/>
  <c r="D106" i="28"/>
  <c r="F106" i="28" s="1"/>
  <c r="J106" i="28" s="1"/>
  <c r="I100" i="26"/>
  <c r="G100" i="26"/>
  <c r="K100" i="26" s="1"/>
  <c r="D100" i="26"/>
  <c r="F100" i="26" s="1"/>
  <c r="J100" i="26" s="1"/>
  <c r="C101" i="26"/>
  <c r="E101" i="26"/>
  <c r="B101" i="26"/>
  <c r="D97" i="24"/>
  <c r="F97" i="24" s="1"/>
  <c r="J97" i="24" s="1"/>
  <c r="I97" i="24"/>
  <c r="G97" i="24"/>
  <c r="K97" i="24" s="1"/>
  <c r="E98" i="24"/>
  <c r="C98" i="24"/>
  <c r="B98" i="24"/>
  <c r="D98" i="22"/>
  <c r="F98" i="22" s="1"/>
  <c r="J98" i="22" s="1"/>
  <c r="C99" i="22"/>
  <c r="B99" i="22"/>
  <c r="E99" i="22" s="1"/>
  <c r="I98" i="22"/>
  <c r="G98" i="22"/>
  <c r="K98" i="22" s="1"/>
  <c r="E102" i="20"/>
  <c r="C102" i="20"/>
  <c r="B102" i="20"/>
  <c r="I101" i="20"/>
  <c r="G101" i="20"/>
  <c r="K101" i="20" s="1"/>
  <c r="D101" i="20"/>
  <c r="F101" i="20" s="1"/>
  <c r="H101" i="20"/>
  <c r="D100" i="18"/>
  <c r="F100" i="18" s="1"/>
  <c r="H100" i="18"/>
  <c r="I100" i="18"/>
  <c r="B101" i="18"/>
  <c r="C101" i="18"/>
  <c r="E101" i="18"/>
  <c r="K23" i="12"/>
  <c r="K39" i="12"/>
  <c r="K75" i="12"/>
  <c r="K54" i="12"/>
  <c r="K29" i="12"/>
  <c r="K20" i="12"/>
  <c r="J20" i="12" s="1"/>
  <c r="F20" i="12" s="1"/>
  <c r="H20" i="12" s="1"/>
  <c r="B6" i="12" s="1"/>
  <c r="K6" i="19" s="1"/>
  <c r="V20" i="12"/>
  <c r="E6" i="12" s="1"/>
  <c r="P80" i="14"/>
  <c r="L81" i="14"/>
  <c r="O81" i="14"/>
  <c r="M81" i="14"/>
  <c r="P83" i="12"/>
  <c r="L84" i="12"/>
  <c r="O84" i="12"/>
  <c r="M84" i="12"/>
  <c r="M3" i="12"/>
  <c r="L3" i="12"/>
  <c r="G101" i="18" l="1"/>
  <c r="K101" i="18" s="1"/>
  <c r="E108" i="28"/>
  <c r="C108" i="28"/>
  <c r="B108" i="28"/>
  <c r="G107" i="28"/>
  <c r="K107" i="28" s="1"/>
  <c r="I107" i="28"/>
  <c r="D107" i="28"/>
  <c r="F107" i="28" s="1"/>
  <c r="J107" i="28" s="1"/>
  <c r="C102" i="26"/>
  <c r="B102" i="26"/>
  <c r="E102" i="26"/>
  <c r="I101" i="26"/>
  <c r="G101" i="26"/>
  <c r="K101" i="26" s="1"/>
  <c r="D101" i="26"/>
  <c r="F101" i="26" s="1"/>
  <c r="J101" i="26" s="1"/>
  <c r="B99" i="24"/>
  <c r="E99" i="24"/>
  <c r="C99" i="24"/>
  <c r="I98" i="24"/>
  <c r="G98" i="24"/>
  <c r="K98" i="24" s="1"/>
  <c r="D98" i="24"/>
  <c r="F98" i="24" s="1"/>
  <c r="J98" i="24" s="1"/>
  <c r="C100" i="22"/>
  <c r="B100" i="22"/>
  <c r="E100" i="22"/>
  <c r="I99" i="22"/>
  <c r="G99" i="22"/>
  <c r="K99" i="22" s="1"/>
  <c r="D99" i="22"/>
  <c r="F99" i="22" s="1"/>
  <c r="J99" i="22" s="1"/>
  <c r="C103" i="20"/>
  <c r="B103" i="20"/>
  <c r="G102" i="20"/>
  <c r="K102" i="20" s="1"/>
  <c r="I102" i="20"/>
  <c r="H102" i="20"/>
  <c r="D102" i="20"/>
  <c r="F102" i="20" s="1"/>
  <c r="B102" i="18"/>
  <c r="G102" i="18" s="1"/>
  <c r="K102" i="18" s="1"/>
  <c r="E102" i="18"/>
  <c r="C102" i="18"/>
  <c r="I101" i="18"/>
  <c r="D101" i="18"/>
  <c r="F101" i="18" s="1"/>
  <c r="H101" i="18"/>
  <c r="C6" i="12"/>
  <c r="K5" i="13"/>
  <c r="E29" i="13" s="1"/>
  <c r="H29" i="13" s="1"/>
  <c r="I29" i="13" s="1"/>
  <c r="L2" i="10"/>
  <c r="C6" i="2"/>
  <c r="T56" i="12"/>
  <c r="T141" i="12"/>
  <c r="T77" i="12"/>
  <c r="T105" i="12"/>
  <c r="T242" i="12"/>
  <c r="T23" i="12"/>
  <c r="V23" i="12" s="1"/>
  <c r="T41" i="12"/>
  <c r="T241" i="12"/>
  <c r="T22" i="12"/>
  <c r="T187" i="12"/>
  <c r="T25" i="12"/>
  <c r="T142" i="12"/>
  <c r="T32" i="12"/>
  <c r="T186" i="12"/>
  <c r="T106" i="12"/>
  <c r="T42" i="12"/>
  <c r="T26" i="12"/>
  <c r="T57" i="12"/>
  <c r="T31" i="12"/>
  <c r="T78" i="12"/>
  <c r="R20" i="10"/>
  <c r="M82" i="14"/>
  <c r="O82" i="14"/>
  <c r="L82" i="14"/>
  <c r="N82" i="14" s="1"/>
  <c r="P81" i="14"/>
  <c r="N81" i="14"/>
  <c r="Q81" i="14" s="1"/>
  <c r="R21" i="12"/>
  <c r="R22" i="12"/>
  <c r="R26" i="12"/>
  <c r="R28" i="12"/>
  <c r="R35" i="12"/>
  <c r="R38" i="12"/>
  <c r="R49" i="12"/>
  <c r="R53" i="12"/>
  <c r="R69" i="12"/>
  <c r="R74" i="12"/>
  <c r="E22" i="12"/>
  <c r="E24" i="12"/>
  <c r="E27" i="12"/>
  <c r="E31" i="12"/>
  <c r="E36" i="12"/>
  <c r="E42" i="12"/>
  <c r="E49" i="12"/>
  <c r="E57" i="12"/>
  <c r="E66" i="12"/>
  <c r="E76" i="12"/>
  <c r="N84" i="12"/>
  <c r="Q84" i="12" s="1"/>
  <c r="P84" i="12"/>
  <c r="L85" i="12"/>
  <c r="N85" i="12" s="1"/>
  <c r="Q85" i="12" s="1"/>
  <c r="O85" i="12"/>
  <c r="M85" i="12"/>
  <c r="L4" i="12"/>
  <c r="G108" i="28" l="1"/>
  <c r="K108" i="28" s="1"/>
  <c r="I108" i="28"/>
  <c r="D108" i="28"/>
  <c r="F108" i="28" s="1"/>
  <c r="J108" i="28" s="1"/>
  <c r="C109" i="28"/>
  <c r="B109" i="28"/>
  <c r="E109" i="28"/>
  <c r="C103" i="26"/>
  <c r="B103" i="26"/>
  <c r="E103" i="26"/>
  <c r="G102" i="26"/>
  <c r="K102" i="26" s="1"/>
  <c r="I102" i="26"/>
  <c r="D102" i="26"/>
  <c r="F102" i="26" s="1"/>
  <c r="J102" i="26" s="1"/>
  <c r="D99" i="24"/>
  <c r="F99" i="24" s="1"/>
  <c r="J99" i="24" s="1"/>
  <c r="E100" i="24"/>
  <c r="C100" i="24"/>
  <c r="B100" i="24"/>
  <c r="G99" i="24"/>
  <c r="K99" i="24" s="1"/>
  <c r="I99" i="24"/>
  <c r="B101" i="22"/>
  <c r="E101" i="22"/>
  <c r="C101" i="22"/>
  <c r="G100" i="22"/>
  <c r="K100" i="22" s="1"/>
  <c r="I100" i="22"/>
  <c r="D100" i="22"/>
  <c r="F100" i="22" s="1"/>
  <c r="J100" i="22" s="1"/>
  <c r="I103" i="20"/>
  <c r="H103" i="20"/>
  <c r="D103" i="20"/>
  <c r="E103" i="20"/>
  <c r="H102" i="18"/>
  <c r="D102" i="18"/>
  <c r="F102" i="18" s="1"/>
  <c r="B103" i="18"/>
  <c r="C103" i="18"/>
  <c r="I102" i="18"/>
  <c r="K53" i="12"/>
  <c r="K26" i="12"/>
  <c r="V26" i="12"/>
  <c r="K38" i="12"/>
  <c r="K49" i="12"/>
  <c r="K21" i="12"/>
  <c r="J21" i="12" s="1"/>
  <c r="F21" i="12" s="1"/>
  <c r="H21" i="12" s="1"/>
  <c r="V21" i="12"/>
  <c r="K28" i="12"/>
  <c r="K74" i="12"/>
  <c r="K35" i="12"/>
  <c r="K22" i="12"/>
  <c r="J22" i="12" s="1"/>
  <c r="F22" i="12" s="1"/>
  <c r="H22" i="12" s="1"/>
  <c r="V22" i="12"/>
  <c r="K69" i="12"/>
  <c r="K20" i="10"/>
  <c r="J20" i="10" s="1"/>
  <c r="F20" i="10" s="1"/>
  <c r="O83" i="14"/>
  <c r="M83" i="14"/>
  <c r="P82" i="14"/>
  <c r="L83" i="14"/>
  <c r="N83" i="14" s="1"/>
  <c r="Q83" i="14" s="1"/>
  <c r="Q82" i="14"/>
  <c r="R24" i="12"/>
  <c r="R25" i="12"/>
  <c r="R27" i="12"/>
  <c r="R32" i="12"/>
  <c r="R34" i="12"/>
  <c r="R37" i="12"/>
  <c r="R45" i="12"/>
  <c r="R48" i="12"/>
  <c r="R52" i="12"/>
  <c r="R64" i="12"/>
  <c r="R68" i="12"/>
  <c r="R73" i="12"/>
  <c r="L86" i="12"/>
  <c r="P85" i="12"/>
  <c r="M86" i="12"/>
  <c r="M4" i="12"/>
  <c r="L5" i="12"/>
  <c r="E103" i="18" l="1"/>
  <c r="G103" i="18" s="1"/>
  <c r="K103" i="18" s="1"/>
  <c r="E110" i="28"/>
  <c r="C110" i="28"/>
  <c r="B110" i="28"/>
  <c r="I109" i="28"/>
  <c r="G109" i="28"/>
  <c r="K109" i="28" s="1"/>
  <c r="D109" i="28"/>
  <c r="F109" i="28" s="1"/>
  <c r="J109" i="28" s="1"/>
  <c r="E104" i="26"/>
  <c r="C104" i="26"/>
  <c r="B104" i="26"/>
  <c r="I103" i="26"/>
  <c r="G103" i="26"/>
  <c r="K103" i="26" s="1"/>
  <c r="D103" i="26"/>
  <c r="F103" i="26" s="1"/>
  <c r="J103" i="26" s="1"/>
  <c r="D100" i="24"/>
  <c r="F100" i="24" s="1"/>
  <c r="J100" i="24" s="1"/>
  <c r="E101" i="24"/>
  <c r="C101" i="24"/>
  <c r="B101" i="24"/>
  <c r="I100" i="24"/>
  <c r="G100" i="24"/>
  <c r="K100" i="24" s="1"/>
  <c r="E102" i="22"/>
  <c r="B102" i="22"/>
  <c r="C102" i="22"/>
  <c r="I101" i="22"/>
  <c r="G101" i="22"/>
  <c r="K101" i="22" s="1"/>
  <c r="D101" i="22"/>
  <c r="F101" i="22" s="1"/>
  <c r="J101" i="22" s="1"/>
  <c r="E104" i="20"/>
  <c r="C104" i="20"/>
  <c r="B104" i="20"/>
  <c r="F103" i="20"/>
  <c r="G103" i="20"/>
  <c r="K103" i="20" s="1"/>
  <c r="E104" i="18"/>
  <c r="B104" i="18"/>
  <c r="D103" i="18"/>
  <c r="F103" i="18" s="1"/>
  <c r="H103" i="18"/>
  <c r="I103" i="18"/>
  <c r="E7" i="12"/>
  <c r="L3" i="10"/>
  <c r="C7" i="2"/>
  <c r="T243" i="12"/>
  <c r="T35" i="12"/>
  <c r="V35" i="12" s="1"/>
  <c r="T189" i="12"/>
  <c r="T109" i="12"/>
  <c r="T45" i="12"/>
  <c r="T29" i="12"/>
  <c r="V29" i="12" s="1"/>
  <c r="T34" i="12"/>
  <c r="V34" i="12" s="1"/>
  <c r="T188" i="12"/>
  <c r="T108" i="12"/>
  <c r="T60" i="12"/>
  <c r="T44" i="12"/>
  <c r="T28" i="12"/>
  <c r="V28" i="12" s="1"/>
  <c r="T145" i="12"/>
  <c r="T81" i="12"/>
  <c r="T33" i="12"/>
  <c r="T107" i="12"/>
  <c r="T59" i="12"/>
  <c r="T43" i="12"/>
  <c r="T27" i="12"/>
  <c r="V27" i="12" s="1"/>
  <c r="T144" i="12"/>
  <c r="T80" i="12"/>
  <c r="T245" i="12"/>
  <c r="T58" i="12"/>
  <c r="T190" i="12"/>
  <c r="T143" i="12"/>
  <c r="T79" i="12"/>
  <c r="T244" i="12"/>
  <c r="K24" i="12"/>
  <c r="J24" i="12" s="1"/>
  <c r="F23" i="12" s="1"/>
  <c r="H23" i="12" s="1"/>
  <c r="V24" i="12"/>
  <c r="K27" i="12"/>
  <c r="J27" i="12" s="1"/>
  <c r="F25" i="12" s="1"/>
  <c r="K68" i="12"/>
  <c r="K32" i="12"/>
  <c r="V32" i="12"/>
  <c r="K73" i="12"/>
  <c r="K64" i="12"/>
  <c r="B7" i="12"/>
  <c r="K7" i="19" s="1"/>
  <c r="K48" i="12"/>
  <c r="K45" i="12"/>
  <c r="V45" i="12"/>
  <c r="K37" i="12"/>
  <c r="K25" i="12"/>
  <c r="J25" i="12" s="1"/>
  <c r="F24" i="12" s="1"/>
  <c r="H24" i="12" s="1"/>
  <c r="V25" i="12"/>
  <c r="K52" i="12"/>
  <c r="K34" i="12"/>
  <c r="L84" i="14"/>
  <c r="P83" i="14"/>
  <c r="M84" i="14"/>
  <c r="O84" i="14"/>
  <c r="R30" i="12"/>
  <c r="R31" i="12"/>
  <c r="R33" i="12"/>
  <c r="R36" i="12"/>
  <c r="R42" i="12"/>
  <c r="R44" i="12"/>
  <c r="R47" i="12"/>
  <c r="R51" i="12"/>
  <c r="R60" i="12"/>
  <c r="R63" i="12"/>
  <c r="R67" i="12"/>
  <c r="R72" i="12"/>
  <c r="R85" i="12"/>
  <c r="E25" i="12"/>
  <c r="E28" i="12"/>
  <c r="E32" i="12"/>
  <c r="E37" i="12"/>
  <c r="E43" i="12"/>
  <c r="E50" i="12"/>
  <c r="E58" i="12"/>
  <c r="E67" i="12"/>
  <c r="E77" i="12"/>
  <c r="N86" i="12"/>
  <c r="M5" i="12"/>
  <c r="G104" i="18" l="1"/>
  <c r="K104" i="18" s="1"/>
  <c r="C104" i="18"/>
  <c r="I104" i="18" s="1"/>
  <c r="I110" i="28"/>
  <c r="G110" i="28"/>
  <c r="K110" i="28" s="1"/>
  <c r="D110" i="28"/>
  <c r="F110" i="28" s="1"/>
  <c r="J110" i="28" s="1"/>
  <c r="C111" i="28"/>
  <c r="B111" i="28"/>
  <c r="E111" i="28"/>
  <c r="I104" i="26"/>
  <c r="G104" i="26"/>
  <c r="K104" i="26" s="1"/>
  <c r="D104" i="26"/>
  <c r="F104" i="26" s="1"/>
  <c r="J104" i="26" s="1"/>
  <c r="C105" i="26"/>
  <c r="E105" i="26"/>
  <c r="B105" i="26"/>
  <c r="I101" i="24"/>
  <c r="G101" i="24"/>
  <c r="K101" i="24" s="1"/>
  <c r="D101" i="24"/>
  <c r="F101" i="24" s="1"/>
  <c r="J101" i="24" s="1"/>
  <c r="E102" i="24"/>
  <c r="C102" i="24"/>
  <c r="B102" i="24"/>
  <c r="D102" i="22"/>
  <c r="F102" i="22" s="1"/>
  <c r="J102" i="22" s="1"/>
  <c r="I102" i="22"/>
  <c r="G102" i="22"/>
  <c r="K102" i="22" s="1"/>
  <c r="C103" i="22"/>
  <c r="B103" i="22"/>
  <c r="E103" i="22"/>
  <c r="G104" i="20"/>
  <c r="K104" i="20" s="1"/>
  <c r="I104" i="20"/>
  <c r="H104" i="20"/>
  <c r="D104" i="20"/>
  <c r="F104" i="20" s="1"/>
  <c r="C105" i="20"/>
  <c r="E105" i="20"/>
  <c r="B105" i="20"/>
  <c r="D104" i="18"/>
  <c r="F104" i="18" s="1"/>
  <c r="H104" i="18"/>
  <c r="B105" i="18"/>
  <c r="E105" i="18"/>
  <c r="C105" i="18"/>
  <c r="E8" i="12"/>
  <c r="K6" i="13"/>
  <c r="C7" i="12"/>
  <c r="L4" i="10"/>
  <c r="C8" i="2"/>
  <c r="H25" i="12"/>
  <c r="T147" i="12"/>
  <c r="T83" i="12"/>
  <c r="T248" i="12"/>
  <c r="T36" i="12"/>
  <c r="V36" i="12" s="1"/>
  <c r="T61" i="12"/>
  <c r="T194" i="12"/>
  <c r="T146" i="12"/>
  <c r="T82" i="12"/>
  <c r="T48" i="12"/>
  <c r="V48" i="12" s="1"/>
  <c r="T247" i="12"/>
  <c r="T39" i="12"/>
  <c r="V39" i="12" s="1"/>
  <c r="T64" i="12"/>
  <c r="V64" i="12" s="1"/>
  <c r="T148" i="12"/>
  <c r="T193" i="12"/>
  <c r="T113" i="12"/>
  <c r="T49" i="12"/>
  <c r="V49" i="12" s="1"/>
  <c r="T110" i="12"/>
  <c r="T246" i="12"/>
  <c r="T38" i="12"/>
  <c r="V38" i="12" s="1"/>
  <c r="T249" i="12"/>
  <c r="T84" i="12"/>
  <c r="T62" i="12"/>
  <c r="T192" i="12"/>
  <c r="T112" i="12"/>
  <c r="T149" i="12"/>
  <c r="T85" i="12"/>
  <c r="V85" i="12" s="1"/>
  <c r="T37" i="12"/>
  <c r="V37" i="12" s="1"/>
  <c r="T191" i="12"/>
  <c r="T111" i="12"/>
  <c r="T63" i="12"/>
  <c r="V63" i="12" s="1"/>
  <c r="T47" i="12"/>
  <c r="V47" i="12" s="1"/>
  <c r="T46" i="12"/>
  <c r="B8" i="12"/>
  <c r="K8" i="19" s="1"/>
  <c r="K72" i="12"/>
  <c r="K47" i="12"/>
  <c r="K85" i="12"/>
  <c r="K51" i="12"/>
  <c r="K67" i="12"/>
  <c r="K60" i="12"/>
  <c r="V60" i="12"/>
  <c r="K44" i="12"/>
  <c r="V44" i="12"/>
  <c r="K31" i="12"/>
  <c r="J31" i="12" s="1"/>
  <c r="F27" i="12" s="1"/>
  <c r="H27" i="12" s="1"/>
  <c r="V31" i="12"/>
  <c r="K63" i="12"/>
  <c r="K42" i="12"/>
  <c r="V42" i="12"/>
  <c r="K36" i="12"/>
  <c r="J36" i="12" s="1"/>
  <c r="F29" i="12" s="1"/>
  <c r="K33" i="12"/>
  <c r="J33" i="12" s="1"/>
  <c r="F28" i="12" s="1"/>
  <c r="H28" i="12" s="1"/>
  <c r="V33" i="12"/>
  <c r="K30" i="12"/>
  <c r="J30" i="12" s="1"/>
  <c r="F26" i="12" s="1"/>
  <c r="H26" i="12" s="1"/>
  <c r="V30" i="12"/>
  <c r="L85" i="14"/>
  <c r="P84" i="14"/>
  <c r="N84" i="14"/>
  <c r="Q84" i="14" s="1"/>
  <c r="O85" i="14"/>
  <c r="M85" i="14"/>
  <c r="E29" i="12"/>
  <c r="E33" i="12"/>
  <c r="E38" i="12"/>
  <c r="E44" i="12"/>
  <c r="E51" i="12"/>
  <c r="E59" i="12"/>
  <c r="E68" i="12"/>
  <c r="E78" i="12"/>
  <c r="O86" i="12"/>
  <c r="M6" i="12"/>
  <c r="M2" i="10"/>
  <c r="G105" i="18" l="1"/>
  <c r="K105" i="18" s="1"/>
  <c r="D111" i="28"/>
  <c r="F111" i="28" s="1"/>
  <c r="J111" i="28" s="1"/>
  <c r="E112" i="28"/>
  <c r="C112" i="28"/>
  <c r="B112" i="28"/>
  <c r="I111" i="28"/>
  <c r="G111" i="28"/>
  <c r="K111" i="28" s="1"/>
  <c r="E106" i="26"/>
  <c r="C106" i="26"/>
  <c r="B106" i="26"/>
  <c r="G105" i="26"/>
  <c r="K105" i="26" s="1"/>
  <c r="I105" i="26"/>
  <c r="D105" i="26"/>
  <c r="F105" i="26" s="1"/>
  <c r="J105" i="26" s="1"/>
  <c r="D102" i="24"/>
  <c r="F102" i="24" s="1"/>
  <c r="J102" i="24" s="1"/>
  <c r="C103" i="24"/>
  <c r="B103" i="24"/>
  <c r="G102" i="24"/>
  <c r="K102" i="24" s="1"/>
  <c r="I102" i="24"/>
  <c r="D103" i="22"/>
  <c r="F103" i="22" s="1"/>
  <c r="J103" i="22" s="1"/>
  <c r="I103" i="22"/>
  <c r="G103" i="22"/>
  <c r="K103" i="22" s="1"/>
  <c r="E104" i="22"/>
  <c r="C104" i="22"/>
  <c r="B104" i="22"/>
  <c r="D105" i="20"/>
  <c r="F105" i="20" s="1"/>
  <c r="H105" i="20"/>
  <c r="E106" i="20"/>
  <c r="C106" i="20"/>
  <c r="B106" i="20"/>
  <c r="I105" i="20"/>
  <c r="G105" i="20"/>
  <c r="K105" i="20" s="1"/>
  <c r="D105" i="18"/>
  <c r="F105" i="18" s="1"/>
  <c r="H105" i="18"/>
  <c r="B106" i="18"/>
  <c r="E106" i="18"/>
  <c r="C106" i="18"/>
  <c r="I105" i="18"/>
  <c r="E9" i="12"/>
  <c r="E28" i="13"/>
  <c r="H28" i="13" s="1"/>
  <c r="I28" i="13" s="1"/>
  <c r="E39" i="13"/>
  <c r="H39" i="13" s="1"/>
  <c r="I39" i="13" s="1"/>
  <c r="C8" i="12"/>
  <c r="K7" i="13"/>
  <c r="E27" i="13"/>
  <c r="H27" i="13" s="1"/>
  <c r="I27" i="13" s="1"/>
  <c r="E38" i="13"/>
  <c r="H38" i="13" s="1"/>
  <c r="I38" i="13" s="1"/>
  <c r="E48" i="13"/>
  <c r="H48" i="13" s="1"/>
  <c r="I48" i="13" s="1"/>
  <c r="T195" i="12"/>
  <c r="T115" i="12"/>
  <c r="T67" i="12"/>
  <c r="V67" i="12" s="1"/>
  <c r="T51" i="12"/>
  <c r="V51" i="12" s="1"/>
  <c r="T116" i="12"/>
  <c r="T152" i="12"/>
  <c r="T88" i="12"/>
  <c r="T153" i="12"/>
  <c r="T253" i="12"/>
  <c r="T68" i="12"/>
  <c r="V68" i="12" s="1"/>
  <c r="T114" i="12"/>
  <c r="T66" i="12"/>
  <c r="T50" i="12"/>
  <c r="T199" i="12"/>
  <c r="T151" i="12"/>
  <c r="T87" i="12"/>
  <c r="T252" i="12"/>
  <c r="T65" i="12"/>
  <c r="T198" i="12"/>
  <c r="T150" i="12"/>
  <c r="T118" i="12"/>
  <c r="T86" i="12"/>
  <c r="T54" i="12"/>
  <c r="V54" i="12" s="1"/>
  <c r="T251" i="12"/>
  <c r="T89" i="12"/>
  <c r="T197" i="12"/>
  <c r="T117" i="12"/>
  <c r="T69" i="12"/>
  <c r="V69" i="12" s="1"/>
  <c r="T53" i="12"/>
  <c r="V53" i="12" s="1"/>
  <c r="T250" i="12"/>
  <c r="T154" i="12"/>
  <c r="T90" i="12"/>
  <c r="T196" i="12"/>
  <c r="T52" i="12"/>
  <c r="V52" i="12" s="1"/>
  <c r="T254" i="12"/>
  <c r="H29" i="12"/>
  <c r="B9" i="12" s="1"/>
  <c r="K9" i="19" s="1"/>
  <c r="T55" i="10"/>
  <c r="T24" i="10"/>
  <c r="T40" i="10"/>
  <c r="T104" i="10"/>
  <c r="T185" i="10"/>
  <c r="T20" i="10"/>
  <c r="V20" i="10" s="1"/>
  <c r="E6" i="10" s="1"/>
  <c r="T76" i="10"/>
  <c r="T140" i="10"/>
  <c r="T30" i="10"/>
  <c r="T240" i="10"/>
  <c r="T21" i="10"/>
  <c r="M86" i="14"/>
  <c r="L86" i="14"/>
  <c r="N86" i="14" s="1"/>
  <c r="O86" i="14" s="1"/>
  <c r="P85" i="14"/>
  <c r="N85" i="14"/>
  <c r="Q85" i="14" s="1"/>
  <c r="E20" i="10"/>
  <c r="H20" i="10" s="1"/>
  <c r="B6" i="10" s="1"/>
  <c r="K6" i="21" s="1"/>
  <c r="E21" i="10"/>
  <c r="E23" i="10"/>
  <c r="E26" i="10"/>
  <c r="E30" i="10"/>
  <c r="E35" i="10"/>
  <c r="E41" i="10"/>
  <c r="E48" i="10"/>
  <c r="E56" i="10"/>
  <c r="E65" i="10"/>
  <c r="E75" i="10"/>
  <c r="E34" i="12"/>
  <c r="E39" i="12"/>
  <c r="E45" i="12"/>
  <c r="E52" i="12"/>
  <c r="E60" i="12"/>
  <c r="E69" i="12"/>
  <c r="E79" i="12"/>
  <c r="O87" i="12"/>
  <c r="M87" i="12"/>
  <c r="L87" i="12"/>
  <c r="P86" i="12"/>
  <c r="Q86" i="12"/>
  <c r="M7" i="12"/>
  <c r="L6" i="12"/>
  <c r="M3" i="10"/>
  <c r="L5" i="10"/>
  <c r="G106" i="18" l="1"/>
  <c r="K106" i="18" s="1"/>
  <c r="G112" i="28"/>
  <c r="K112" i="28" s="1"/>
  <c r="I112" i="28"/>
  <c r="D112" i="28"/>
  <c r="F112" i="28" s="1"/>
  <c r="J112" i="28" s="1"/>
  <c r="E113" i="28"/>
  <c r="C113" i="28"/>
  <c r="B113" i="28"/>
  <c r="G106" i="26"/>
  <c r="K106" i="26" s="1"/>
  <c r="I106" i="26"/>
  <c r="D106" i="26"/>
  <c r="F106" i="26" s="1"/>
  <c r="J106" i="26" s="1"/>
  <c r="C107" i="26"/>
  <c r="B107" i="26"/>
  <c r="I103" i="24"/>
  <c r="D103" i="24"/>
  <c r="E103" i="24"/>
  <c r="G104" i="22"/>
  <c r="K104" i="22" s="1"/>
  <c r="I104" i="22"/>
  <c r="D104" i="22"/>
  <c r="F104" i="22" s="1"/>
  <c r="J104" i="22" s="1"/>
  <c r="B105" i="22"/>
  <c r="E105" i="22"/>
  <c r="C105" i="22"/>
  <c r="G106" i="20"/>
  <c r="K106" i="20" s="1"/>
  <c r="I106" i="20"/>
  <c r="H106" i="20"/>
  <c r="D106" i="20"/>
  <c r="F106" i="20" s="1"/>
  <c r="B107" i="20"/>
  <c r="E107" i="20"/>
  <c r="C107" i="20"/>
  <c r="D106" i="18"/>
  <c r="F106" i="18" s="1"/>
  <c r="H106" i="18"/>
  <c r="B107" i="18"/>
  <c r="C107" i="18"/>
  <c r="I106" i="18"/>
  <c r="K5" i="11"/>
  <c r="E29" i="11" s="1"/>
  <c r="H29" i="11" s="1"/>
  <c r="I29" i="11" s="1"/>
  <c r="C6" i="10"/>
  <c r="K8" i="13"/>
  <c r="E26" i="13" s="1"/>
  <c r="H26" i="13" s="1"/>
  <c r="I26" i="13" s="1"/>
  <c r="C9" i="12"/>
  <c r="T259" i="12"/>
  <c r="T200" i="12"/>
  <c r="T120" i="12"/>
  <c r="T72" i="12"/>
  <c r="V72" i="12" s="1"/>
  <c r="T205" i="12"/>
  <c r="T157" i="12"/>
  <c r="T93" i="12"/>
  <c r="T258" i="12"/>
  <c r="T158" i="12"/>
  <c r="T119" i="12"/>
  <c r="T71" i="12"/>
  <c r="T204" i="12"/>
  <c r="T156" i="12"/>
  <c r="T124" i="12"/>
  <c r="T92" i="12"/>
  <c r="T257" i="12"/>
  <c r="T70" i="12"/>
  <c r="T203" i="12"/>
  <c r="T155" i="12"/>
  <c r="T123" i="12"/>
  <c r="T91" i="12"/>
  <c r="T75" i="12"/>
  <c r="V75" i="12" s="1"/>
  <c r="T121" i="12"/>
  <c r="T256" i="12"/>
  <c r="T160" i="12"/>
  <c r="T96" i="12"/>
  <c r="T94" i="12"/>
  <c r="T202" i="12"/>
  <c r="T122" i="12"/>
  <c r="T74" i="12"/>
  <c r="V74" i="12" s="1"/>
  <c r="T255" i="12"/>
  <c r="T159" i="12"/>
  <c r="T95" i="12"/>
  <c r="T201" i="12"/>
  <c r="T73" i="12"/>
  <c r="V73" i="12" s="1"/>
  <c r="T260" i="12"/>
  <c r="T23" i="10"/>
  <c r="T56" i="10"/>
  <c r="T25" i="10"/>
  <c r="T41" i="10"/>
  <c r="T57" i="10"/>
  <c r="T105" i="10"/>
  <c r="T26" i="10"/>
  <c r="T42" i="10"/>
  <c r="T106" i="10"/>
  <c r="T186" i="10"/>
  <c r="T187" i="10"/>
  <c r="T77" i="10"/>
  <c r="T141" i="10"/>
  <c r="T78" i="10"/>
  <c r="T142" i="10"/>
  <c r="T31" i="10"/>
  <c r="T22" i="10"/>
  <c r="T32" i="10"/>
  <c r="T241" i="10"/>
  <c r="T242" i="10"/>
  <c r="O87" i="14"/>
  <c r="M87" i="14"/>
  <c r="Q86" i="14"/>
  <c r="L87" i="14"/>
  <c r="N87" i="14" s="1"/>
  <c r="Q87" i="14" s="1"/>
  <c r="P86" i="14"/>
  <c r="E22" i="10"/>
  <c r="E24" i="10"/>
  <c r="E27" i="10"/>
  <c r="E31" i="10"/>
  <c r="E36" i="10"/>
  <c r="E42" i="10"/>
  <c r="E49" i="10"/>
  <c r="E57" i="10"/>
  <c r="E66" i="10"/>
  <c r="E76" i="10"/>
  <c r="R40" i="12"/>
  <c r="R41" i="12"/>
  <c r="R43" i="12"/>
  <c r="R46" i="12"/>
  <c r="R50" i="12"/>
  <c r="R57" i="12"/>
  <c r="R59" i="12"/>
  <c r="R62" i="12"/>
  <c r="R66" i="12"/>
  <c r="R71" i="12"/>
  <c r="R81" i="12"/>
  <c r="R84" i="12"/>
  <c r="E40" i="12"/>
  <c r="E46" i="12"/>
  <c r="E53" i="12"/>
  <c r="E61" i="12"/>
  <c r="E70" i="12"/>
  <c r="E80" i="12"/>
  <c r="L88" i="12"/>
  <c r="P87" i="12"/>
  <c r="N87" i="12"/>
  <c r="Q87" i="12" s="1"/>
  <c r="O88" i="12"/>
  <c r="M88" i="12"/>
  <c r="E107" i="18" l="1"/>
  <c r="G107" i="18" s="1"/>
  <c r="K107" i="18" s="1"/>
  <c r="E56" i="13"/>
  <c r="H56" i="13" s="1"/>
  <c r="I56" i="13" s="1"/>
  <c r="E47" i="13"/>
  <c r="H47" i="13" s="1"/>
  <c r="I47" i="13" s="1"/>
  <c r="E37" i="13"/>
  <c r="H37" i="13" s="1"/>
  <c r="I37" i="13" s="1"/>
  <c r="I113" i="28"/>
  <c r="G113" i="28"/>
  <c r="K113" i="28" s="1"/>
  <c r="D113" i="28"/>
  <c r="F113" i="28" s="1"/>
  <c r="J113" i="28" s="1"/>
  <c r="C114" i="28"/>
  <c r="B114" i="28"/>
  <c r="E114" i="28"/>
  <c r="I107" i="26"/>
  <c r="D107" i="26"/>
  <c r="E107" i="26"/>
  <c r="E104" i="24"/>
  <c r="C104" i="24"/>
  <c r="B104" i="24"/>
  <c r="F103" i="24"/>
  <c r="J103" i="24" s="1"/>
  <c r="G103" i="24"/>
  <c r="K103" i="24" s="1"/>
  <c r="D105" i="22"/>
  <c r="F105" i="22" s="1"/>
  <c r="J105" i="22" s="1"/>
  <c r="E106" i="22"/>
  <c r="C106" i="22"/>
  <c r="B106" i="22"/>
  <c r="I105" i="22"/>
  <c r="G105" i="22"/>
  <c r="K105" i="22" s="1"/>
  <c r="H107" i="20"/>
  <c r="D107" i="20"/>
  <c r="F107" i="20" s="1"/>
  <c r="C108" i="20"/>
  <c r="B108" i="20"/>
  <c r="E108" i="20"/>
  <c r="I107" i="20"/>
  <c r="G107" i="20"/>
  <c r="K107" i="20" s="1"/>
  <c r="D107" i="18"/>
  <c r="H107" i="18"/>
  <c r="I107" i="18"/>
  <c r="E108" i="18"/>
  <c r="C108" i="18"/>
  <c r="B108" i="18"/>
  <c r="G108" i="18" s="1"/>
  <c r="K108" i="18" s="1"/>
  <c r="K62" i="12"/>
  <c r="V62" i="12"/>
  <c r="K43" i="12"/>
  <c r="J43" i="12" s="1"/>
  <c r="F32" i="12" s="1"/>
  <c r="H32" i="12" s="1"/>
  <c r="V43" i="12"/>
  <c r="K71" i="12"/>
  <c r="V71" i="12"/>
  <c r="K59" i="12"/>
  <c r="V59" i="12"/>
  <c r="K50" i="12"/>
  <c r="J50" i="12" s="1"/>
  <c r="F34" i="12" s="1"/>
  <c r="H34" i="12" s="1"/>
  <c r="V50" i="12"/>
  <c r="K40" i="12"/>
  <c r="V40" i="12"/>
  <c r="K57" i="12"/>
  <c r="V57" i="12"/>
  <c r="K84" i="12"/>
  <c r="V84" i="12"/>
  <c r="K66" i="12"/>
  <c r="V66" i="12"/>
  <c r="K46" i="12"/>
  <c r="J46" i="12" s="1"/>
  <c r="F33" i="12" s="1"/>
  <c r="H33" i="12" s="1"/>
  <c r="V46" i="12"/>
  <c r="K41" i="12"/>
  <c r="J41" i="12" s="1"/>
  <c r="F31" i="12" s="1"/>
  <c r="H31" i="12" s="1"/>
  <c r="V41" i="12"/>
  <c r="K81" i="12"/>
  <c r="V81" i="12"/>
  <c r="L88" i="14"/>
  <c r="P87" i="14"/>
  <c r="O88" i="14"/>
  <c r="M88" i="14"/>
  <c r="M89" i="12"/>
  <c r="O89" i="12"/>
  <c r="L89" i="12"/>
  <c r="N89" i="12" s="1"/>
  <c r="Q89" i="12" s="1"/>
  <c r="P88" i="12"/>
  <c r="R88" i="12" s="1"/>
  <c r="V88" i="12" s="1"/>
  <c r="N88" i="12"/>
  <c r="Q88" i="12" s="1"/>
  <c r="L7" i="12"/>
  <c r="L6" i="10"/>
  <c r="F107" i="18" l="1"/>
  <c r="C115" i="28"/>
  <c r="B115" i="28"/>
  <c r="E115" i="28"/>
  <c r="I114" i="28"/>
  <c r="G114" i="28"/>
  <c r="K114" i="28" s="1"/>
  <c r="D114" i="28"/>
  <c r="F114" i="28" s="1"/>
  <c r="J114" i="28" s="1"/>
  <c r="B108" i="26"/>
  <c r="E108" i="26"/>
  <c r="C108" i="26"/>
  <c r="G107" i="26"/>
  <c r="K107" i="26" s="1"/>
  <c r="F107" i="26"/>
  <c r="J107" i="26" s="1"/>
  <c r="I104" i="24"/>
  <c r="G104" i="24"/>
  <c r="K104" i="24" s="1"/>
  <c r="D104" i="24"/>
  <c r="F104" i="24" s="1"/>
  <c r="J104" i="24" s="1"/>
  <c r="E105" i="24"/>
  <c r="C105" i="24"/>
  <c r="B105" i="24"/>
  <c r="D106" i="22"/>
  <c r="F106" i="22" s="1"/>
  <c r="J106" i="22" s="1"/>
  <c r="C107" i="22"/>
  <c r="B107" i="22"/>
  <c r="E107" i="22" s="1"/>
  <c r="I106" i="22"/>
  <c r="G106" i="22"/>
  <c r="K106" i="22" s="1"/>
  <c r="D108" i="20"/>
  <c r="F108" i="20" s="1"/>
  <c r="H108" i="20"/>
  <c r="C109" i="20"/>
  <c r="E109" i="20"/>
  <c r="B109" i="20"/>
  <c r="I108" i="20"/>
  <c r="G108" i="20"/>
  <c r="K108" i="20" s="1"/>
  <c r="I108" i="18"/>
  <c r="D108" i="18"/>
  <c r="F108" i="18" s="1"/>
  <c r="H108" i="18"/>
  <c r="C109" i="18"/>
  <c r="E109" i="18"/>
  <c r="B109" i="18"/>
  <c r="E10" i="12"/>
  <c r="J40" i="12"/>
  <c r="F30" i="12" s="1"/>
  <c r="H30" i="12" s="1"/>
  <c r="B10" i="12" s="1"/>
  <c r="K10" i="19" s="1"/>
  <c r="P88" i="14"/>
  <c r="L89" i="14"/>
  <c r="O89" i="14"/>
  <c r="M89" i="14"/>
  <c r="N88" i="14"/>
  <c r="Q88" i="14" s="1"/>
  <c r="R55" i="12"/>
  <c r="R56" i="12"/>
  <c r="R58" i="12"/>
  <c r="R61" i="12"/>
  <c r="R65" i="12"/>
  <c r="R70" i="12"/>
  <c r="R78" i="12"/>
  <c r="R80" i="12"/>
  <c r="R83" i="12"/>
  <c r="R87" i="12"/>
  <c r="K88" i="12"/>
  <c r="O90" i="12"/>
  <c r="M90" i="12"/>
  <c r="L90" i="12"/>
  <c r="P89" i="12"/>
  <c r="R89" i="12" s="1"/>
  <c r="M8" i="12"/>
  <c r="M4" i="10"/>
  <c r="L7" i="10"/>
  <c r="I109" i="18" l="1"/>
  <c r="G109" i="18"/>
  <c r="K109" i="18" s="1"/>
  <c r="B116" i="28"/>
  <c r="E116" i="28" s="1"/>
  <c r="C116" i="28"/>
  <c r="I115" i="28"/>
  <c r="G115" i="28"/>
  <c r="K115" i="28" s="1"/>
  <c r="D115" i="28"/>
  <c r="F115" i="28" s="1"/>
  <c r="J115" i="28" s="1"/>
  <c r="I108" i="26"/>
  <c r="G108" i="26"/>
  <c r="K108" i="26" s="1"/>
  <c r="D108" i="26"/>
  <c r="F108" i="26" s="1"/>
  <c r="J108" i="26" s="1"/>
  <c r="C109" i="26"/>
  <c r="E109" i="26"/>
  <c r="B109" i="26"/>
  <c r="I105" i="24"/>
  <c r="G105" i="24"/>
  <c r="K105" i="24" s="1"/>
  <c r="D105" i="24"/>
  <c r="F105" i="24" s="1"/>
  <c r="J105" i="24" s="1"/>
  <c r="B106" i="24"/>
  <c r="C106" i="24"/>
  <c r="E106" i="24"/>
  <c r="E108" i="22"/>
  <c r="C108" i="22"/>
  <c r="B108" i="22"/>
  <c r="I107" i="22"/>
  <c r="G107" i="22"/>
  <c r="K107" i="22" s="1"/>
  <c r="D107" i="22"/>
  <c r="F107" i="22" s="1"/>
  <c r="J107" i="22" s="1"/>
  <c r="D109" i="20"/>
  <c r="F109" i="20" s="1"/>
  <c r="H109" i="20"/>
  <c r="I109" i="20"/>
  <c r="G109" i="20"/>
  <c r="K109" i="20" s="1"/>
  <c r="E110" i="20"/>
  <c r="C110" i="20"/>
  <c r="B110" i="20"/>
  <c r="D109" i="18"/>
  <c r="F109" i="18" s="1"/>
  <c r="H109" i="18"/>
  <c r="E110" i="18"/>
  <c r="B110" i="18"/>
  <c r="G110" i="18" s="1"/>
  <c r="K110" i="18" s="1"/>
  <c r="C110" i="18"/>
  <c r="K9" i="13"/>
  <c r="C10" i="12"/>
  <c r="T211" i="12"/>
  <c r="T163" i="12"/>
  <c r="T131" i="12"/>
  <c r="T99" i="12"/>
  <c r="T264" i="12"/>
  <c r="T125" i="12"/>
  <c r="T265" i="12"/>
  <c r="T210" i="12"/>
  <c r="T162" i="12"/>
  <c r="T130" i="12"/>
  <c r="T98" i="12"/>
  <c r="T263" i="12"/>
  <c r="T167" i="12"/>
  <c r="T103" i="12"/>
  <c r="T206" i="12"/>
  <c r="T209" i="12"/>
  <c r="T161" i="12"/>
  <c r="T129" i="12"/>
  <c r="T97" i="12"/>
  <c r="T262" i="12"/>
  <c r="T166" i="12"/>
  <c r="T102" i="12"/>
  <c r="T267" i="12"/>
  <c r="T208" i="12"/>
  <c r="T128" i="12"/>
  <c r="T261" i="12"/>
  <c r="T165" i="12"/>
  <c r="T101" i="12"/>
  <c r="T266" i="12"/>
  <c r="T207" i="12"/>
  <c r="T127" i="12"/>
  <c r="T126" i="12"/>
  <c r="T212" i="12"/>
  <c r="T164" i="12"/>
  <c r="T100" i="12"/>
  <c r="K83" i="12"/>
  <c r="V83" i="12"/>
  <c r="K65" i="12"/>
  <c r="J65" i="12" s="1"/>
  <c r="F39" i="12" s="1"/>
  <c r="H39" i="12" s="1"/>
  <c r="V65" i="12"/>
  <c r="K80" i="12"/>
  <c r="V80" i="12"/>
  <c r="K70" i="12"/>
  <c r="J70" i="12" s="1"/>
  <c r="F40" i="12" s="1"/>
  <c r="H40" i="12" s="1"/>
  <c r="V70" i="12"/>
  <c r="K89" i="12"/>
  <c r="V89" i="12"/>
  <c r="K87" i="12"/>
  <c r="V87" i="12"/>
  <c r="K78" i="12"/>
  <c r="V78" i="12"/>
  <c r="K61" i="12"/>
  <c r="J61" i="12" s="1"/>
  <c r="F38" i="12" s="1"/>
  <c r="H38" i="12" s="1"/>
  <c r="V61" i="12"/>
  <c r="K58" i="12"/>
  <c r="J58" i="12" s="1"/>
  <c r="F37" i="12" s="1"/>
  <c r="H37" i="12" s="1"/>
  <c r="V58" i="12"/>
  <c r="K56" i="12"/>
  <c r="J56" i="12" s="1"/>
  <c r="F36" i="12" s="1"/>
  <c r="H36" i="12" s="1"/>
  <c r="V56" i="12"/>
  <c r="K55" i="12"/>
  <c r="J55" i="12" s="1"/>
  <c r="F35" i="12" s="1"/>
  <c r="H35" i="12" s="1"/>
  <c r="V55" i="12"/>
  <c r="T58" i="10"/>
  <c r="T27" i="10"/>
  <c r="T43" i="10"/>
  <c r="T59" i="10"/>
  <c r="T107" i="10"/>
  <c r="T28" i="10"/>
  <c r="T44" i="10"/>
  <c r="T60" i="10"/>
  <c r="T108" i="10"/>
  <c r="T188" i="10"/>
  <c r="T29" i="10"/>
  <c r="T45" i="10"/>
  <c r="T109" i="10"/>
  <c r="T189" i="10"/>
  <c r="T190" i="10"/>
  <c r="T79" i="10"/>
  <c r="T143" i="10"/>
  <c r="T80" i="10"/>
  <c r="T144" i="10"/>
  <c r="T33" i="10"/>
  <c r="T81" i="10"/>
  <c r="T145" i="10"/>
  <c r="T34" i="10"/>
  <c r="T35" i="10"/>
  <c r="T243" i="10"/>
  <c r="T244" i="10"/>
  <c r="T245" i="10"/>
  <c r="P89" i="14"/>
  <c r="L90" i="14"/>
  <c r="O90" i="14"/>
  <c r="M90" i="14"/>
  <c r="N89" i="14"/>
  <c r="Q89" i="14" s="1"/>
  <c r="E25" i="10"/>
  <c r="E28" i="10"/>
  <c r="E32" i="10"/>
  <c r="E37" i="10"/>
  <c r="E43" i="10"/>
  <c r="E50" i="10"/>
  <c r="E58" i="10"/>
  <c r="E67" i="10"/>
  <c r="E77" i="10"/>
  <c r="E47" i="12"/>
  <c r="E54" i="12"/>
  <c r="E62" i="12"/>
  <c r="E71" i="12"/>
  <c r="E81" i="12"/>
  <c r="P90" i="12"/>
  <c r="R90" i="12" s="1"/>
  <c r="V90" i="12" s="1"/>
  <c r="L91" i="12"/>
  <c r="N91" i="12" s="1"/>
  <c r="N90" i="12"/>
  <c r="Q90" i="12" s="1"/>
  <c r="M91" i="12"/>
  <c r="M9" i="12"/>
  <c r="L8" i="12"/>
  <c r="E117" i="28" l="1"/>
  <c r="C117" i="28"/>
  <c r="B117" i="28"/>
  <c r="D116" i="28"/>
  <c r="F116" i="28" s="1"/>
  <c r="J116" i="28" s="1"/>
  <c r="G116" i="28"/>
  <c r="K116" i="28" s="1"/>
  <c r="I116" i="28"/>
  <c r="I109" i="26"/>
  <c r="G109" i="26"/>
  <c r="K109" i="26" s="1"/>
  <c r="E110" i="26"/>
  <c r="B110" i="26"/>
  <c r="C110" i="26"/>
  <c r="D109" i="26"/>
  <c r="F109" i="26" s="1"/>
  <c r="J109" i="26" s="1"/>
  <c r="C107" i="24"/>
  <c r="B107" i="24"/>
  <c r="D106" i="24"/>
  <c r="F106" i="24" s="1"/>
  <c r="J106" i="24" s="1"/>
  <c r="I106" i="24"/>
  <c r="G106" i="24"/>
  <c r="K106" i="24" s="1"/>
  <c r="I108" i="22"/>
  <c r="G108" i="22"/>
  <c r="K108" i="22" s="1"/>
  <c r="D108" i="22"/>
  <c r="F108" i="22" s="1"/>
  <c r="J108" i="22" s="1"/>
  <c r="B109" i="22"/>
  <c r="E109" i="22"/>
  <c r="C109" i="22"/>
  <c r="H110" i="20"/>
  <c r="D110" i="20"/>
  <c r="F110" i="20" s="1"/>
  <c r="C111" i="20"/>
  <c r="B111" i="20"/>
  <c r="E111" i="20" s="1"/>
  <c r="G110" i="20"/>
  <c r="K110" i="20" s="1"/>
  <c r="I110" i="20"/>
  <c r="I110" i="18"/>
  <c r="B111" i="18"/>
  <c r="C111" i="18"/>
  <c r="D110" i="18"/>
  <c r="F110" i="18" s="1"/>
  <c r="H110" i="18"/>
  <c r="E11" i="12"/>
  <c r="E25" i="13"/>
  <c r="H25" i="13" s="1"/>
  <c r="I25" i="13" s="1"/>
  <c r="E55" i="13"/>
  <c r="H55" i="13" s="1"/>
  <c r="I55" i="13" s="1"/>
  <c r="E36" i="13"/>
  <c r="H36" i="13" s="1"/>
  <c r="I36" i="13" s="1"/>
  <c r="E63" i="13"/>
  <c r="H63" i="13" s="1"/>
  <c r="I63" i="13" s="1"/>
  <c r="E46" i="13"/>
  <c r="H46" i="13" s="1"/>
  <c r="I46" i="13" s="1"/>
  <c r="B11" i="12"/>
  <c r="K11" i="19" s="1"/>
  <c r="T275" i="12"/>
  <c r="T216" i="12"/>
  <c r="T168" i="12"/>
  <c r="T136" i="12"/>
  <c r="T269" i="12"/>
  <c r="T173" i="12"/>
  <c r="T274" i="12"/>
  <c r="T215" i="12"/>
  <c r="T135" i="12"/>
  <c r="T268" i="12"/>
  <c r="T220" i="12"/>
  <c r="T172" i="12"/>
  <c r="T273" i="12"/>
  <c r="T169" i="12"/>
  <c r="T214" i="12"/>
  <c r="T134" i="12"/>
  <c r="T270" i="12"/>
  <c r="T219" i="12"/>
  <c r="T171" i="12"/>
  <c r="T139" i="12"/>
  <c r="T272" i="12"/>
  <c r="T132" i="12"/>
  <c r="T213" i="12"/>
  <c r="T133" i="12"/>
  <c r="T137" i="12"/>
  <c r="T174" i="12"/>
  <c r="T218" i="12"/>
  <c r="T170" i="12"/>
  <c r="T138" i="12"/>
  <c r="T271" i="12"/>
  <c r="T175" i="12"/>
  <c r="T217" i="12"/>
  <c r="L91" i="14"/>
  <c r="P90" i="14"/>
  <c r="N90" i="14"/>
  <c r="Q90" i="14" s="1"/>
  <c r="M91" i="14"/>
  <c r="R76" i="12"/>
  <c r="R77" i="12"/>
  <c r="R79" i="12"/>
  <c r="R82" i="12"/>
  <c r="R86" i="12"/>
  <c r="E55" i="12"/>
  <c r="E63" i="12"/>
  <c r="E72" i="12"/>
  <c r="E82" i="12"/>
  <c r="O91" i="12"/>
  <c r="K90" i="12"/>
  <c r="L92" i="12"/>
  <c r="P91" i="12"/>
  <c r="R91" i="12" s="1"/>
  <c r="V91" i="12" s="1"/>
  <c r="M10" i="12"/>
  <c r="M5" i="10"/>
  <c r="L8" i="10"/>
  <c r="I117" i="28" l="1"/>
  <c r="G117" i="28"/>
  <c r="K117" i="28" s="1"/>
  <c r="D117" i="28"/>
  <c r="F117" i="28" s="1"/>
  <c r="J117" i="28" s="1"/>
  <c r="E118" i="28"/>
  <c r="C118" i="28"/>
  <c r="B118" i="28"/>
  <c r="D110" i="26"/>
  <c r="F110" i="26" s="1"/>
  <c r="J110" i="26" s="1"/>
  <c r="G110" i="26"/>
  <c r="K110" i="26" s="1"/>
  <c r="I110" i="26"/>
  <c r="C111" i="26"/>
  <c r="B111" i="26"/>
  <c r="E111" i="26"/>
  <c r="I107" i="24"/>
  <c r="D107" i="24"/>
  <c r="E107" i="24"/>
  <c r="D109" i="22"/>
  <c r="F109" i="22" s="1"/>
  <c r="J109" i="22" s="1"/>
  <c r="E110" i="22"/>
  <c r="C110" i="22"/>
  <c r="B110" i="22"/>
  <c r="I109" i="22"/>
  <c r="G109" i="22"/>
  <c r="K109" i="22" s="1"/>
  <c r="B112" i="20"/>
  <c r="E112" i="20"/>
  <c r="C112" i="20"/>
  <c r="H111" i="20"/>
  <c r="D111" i="20"/>
  <c r="F111" i="20" s="1"/>
  <c r="I111" i="20"/>
  <c r="G111" i="20"/>
  <c r="K111" i="20" s="1"/>
  <c r="I111" i="18"/>
  <c r="D111" i="18"/>
  <c r="H111" i="18"/>
  <c r="E111" i="18"/>
  <c r="G111" i="18" s="1"/>
  <c r="K111" i="18" s="1"/>
  <c r="C11" i="12"/>
  <c r="K10" i="13"/>
  <c r="T227" i="12"/>
  <c r="T179" i="12"/>
  <c r="T280" i="12"/>
  <c r="T184" i="12"/>
  <c r="T221" i="12"/>
  <c r="T226" i="12"/>
  <c r="T178" i="12"/>
  <c r="T279" i="12"/>
  <c r="T183" i="12"/>
  <c r="T284" i="12"/>
  <c r="T225" i="12"/>
  <c r="T177" i="12"/>
  <c r="T278" i="12"/>
  <c r="T182" i="12"/>
  <c r="T283" i="12"/>
  <c r="T224" i="12"/>
  <c r="T176" i="12"/>
  <c r="T281" i="12"/>
  <c r="T222" i="12"/>
  <c r="T277" i="12"/>
  <c r="T229" i="12"/>
  <c r="T181" i="12"/>
  <c r="T282" i="12"/>
  <c r="T223" i="12"/>
  <c r="T276" i="12"/>
  <c r="T228" i="12"/>
  <c r="T180" i="12"/>
  <c r="K79" i="12"/>
  <c r="J79" i="12" s="1"/>
  <c r="F43" i="12" s="1"/>
  <c r="H43" i="12" s="1"/>
  <c r="V79" i="12"/>
  <c r="K82" i="12"/>
  <c r="J82" i="12" s="1"/>
  <c r="F44" i="12" s="1"/>
  <c r="H44" i="12" s="1"/>
  <c r="V82" i="12"/>
  <c r="K76" i="12"/>
  <c r="J76" i="12" s="1"/>
  <c r="F41" i="12" s="1"/>
  <c r="H41" i="12" s="1"/>
  <c r="V76" i="12"/>
  <c r="K86" i="12"/>
  <c r="J86" i="12" s="1"/>
  <c r="F45" i="12" s="1"/>
  <c r="H45" i="12" s="1"/>
  <c r="V86" i="12"/>
  <c r="K77" i="12"/>
  <c r="J77" i="12" s="1"/>
  <c r="F42" i="12" s="1"/>
  <c r="H42" i="12" s="1"/>
  <c r="V77" i="12"/>
  <c r="T39" i="10"/>
  <c r="T247" i="10"/>
  <c r="T248" i="10"/>
  <c r="T249" i="10"/>
  <c r="T61" i="10"/>
  <c r="T46" i="10"/>
  <c r="T62" i="10"/>
  <c r="T110" i="10"/>
  <c r="T47" i="10"/>
  <c r="T63" i="10"/>
  <c r="T111" i="10"/>
  <c r="T191" i="10"/>
  <c r="T48" i="10"/>
  <c r="T64" i="10"/>
  <c r="T112" i="10"/>
  <c r="T192" i="10"/>
  <c r="T38" i="10"/>
  <c r="T49" i="10"/>
  <c r="T113" i="10"/>
  <c r="T193" i="10"/>
  <c r="T82" i="10"/>
  <c r="T146" i="10"/>
  <c r="T194" i="10"/>
  <c r="T83" i="10"/>
  <c r="T147" i="10"/>
  <c r="T246" i="10"/>
  <c r="T36" i="10"/>
  <c r="T84" i="10"/>
  <c r="T148" i="10"/>
  <c r="T37" i="10"/>
  <c r="T85" i="10"/>
  <c r="T149" i="10"/>
  <c r="N91" i="14"/>
  <c r="E29" i="10"/>
  <c r="E33" i="10"/>
  <c r="E38" i="10"/>
  <c r="E44" i="10"/>
  <c r="E51" i="10"/>
  <c r="E59" i="10"/>
  <c r="E68" i="10"/>
  <c r="E78" i="10"/>
  <c r="E64" i="12"/>
  <c r="E73" i="12"/>
  <c r="E83" i="12"/>
  <c r="O92" i="12"/>
  <c r="M92" i="12"/>
  <c r="Q91" i="12"/>
  <c r="K91" i="12" s="1"/>
  <c r="M11" i="12"/>
  <c r="L9" i="12"/>
  <c r="M6" i="10"/>
  <c r="L9" i="10"/>
  <c r="D118" i="28" l="1"/>
  <c r="F118" i="28" s="1"/>
  <c r="J118" i="28" s="1"/>
  <c r="C119" i="28"/>
  <c r="B119" i="28"/>
  <c r="E119" i="28"/>
  <c r="I118" i="28"/>
  <c r="G118" i="28"/>
  <c r="K118" i="28" s="1"/>
  <c r="B112" i="26"/>
  <c r="E112" i="26"/>
  <c r="C112" i="26"/>
  <c r="I111" i="26"/>
  <c r="G111" i="26"/>
  <c r="K111" i="26" s="1"/>
  <c r="D111" i="26"/>
  <c r="F111" i="26" s="1"/>
  <c r="J111" i="26" s="1"/>
  <c r="E108" i="24"/>
  <c r="C108" i="24"/>
  <c r="B108" i="24"/>
  <c r="F107" i="24"/>
  <c r="J107" i="24" s="1"/>
  <c r="G107" i="24"/>
  <c r="K107" i="24" s="1"/>
  <c r="D110" i="22"/>
  <c r="F110" i="22" s="1"/>
  <c r="J110" i="22" s="1"/>
  <c r="B111" i="22"/>
  <c r="C111" i="22"/>
  <c r="G110" i="22"/>
  <c r="K110" i="22" s="1"/>
  <c r="I110" i="22"/>
  <c r="D112" i="20"/>
  <c r="F112" i="20" s="1"/>
  <c r="H112" i="20"/>
  <c r="C113" i="20"/>
  <c r="B113" i="20"/>
  <c r="E113" i="20"/>
  <c r="G112" i="20"/>
  <c r="K112" i="20" s="1"/>
  <c r="I112" i="20"/>
  <c r="E112" i="18"/>
  <c r="B112" i="18"/>
  <c r="G112" i="18" s="1"/>
  <c r="K112" i="18" s="1"/>
  <c r="C112" i="18"/>
  <c r="F111" i="18"/>
  <c r="E24" i="13"/>
  <c r="H24" i="13" s="1"/>
  <c r="I24" i="13" s="1"/>
  <c r="E54" i="13"/>
  <c r="H54" i="13" s="1"/>
  <c r="I54" i="13" s="1"/>
  <c r="E62" i="13"/>
  <c r="H62" i="13" s="1"/>
  <c r="I62" i="13" s="1"/>
  <c r="E35" i="13"/>
  <c r="H35" i="13" s="1"/>
  <c r="I35" i="13" s="1"/>
  <c r="E45" i="13"/>
  <c r="H45" i="13" s="1"/>
  <c r="I45" i="13" s="1"/>
  <c r="E69" i="13"/>
  <c r="H69" i="13" s="1"/>
  <c r="I69" i="13" s="1"/>
  <c r="T291" i="12"/>
  <c r="T232" i="12"/>
  <c r="T238" i="12"/>
  <c r="T285" i="12"/>
  <c r="T237" i="12"/>
  <c r="T290" i="12"/>
  <c r="T231" i="12"/>
  <c r="T233" i="12"/>
  <c r="T236" i="12"/>
  <c r="T289" i="12"/>
  <c r="T294" i="12"/>
  <c r="T230" i="12"/>
  <c r="T235" i="12"/>
  <c r="T288" i="12"/>
  <c r="T293" i="12"/>
  <c r="T234" i="12"/>
  <c r="T287" i="12"/>
  <c r="T239" i="12"/>
  <c r="T292" i="12"/>
  <c r="T286" i="12"/>
  <c r="T87" i="10"/>
  <c r="T151" i="10"/>
  <c r="T199" i="10"/>
  <c r="T253" i="10"/>
  <c r="T88" i="10"/>
  <c r="T152" i="10"/>
  <c r="T89" i="10"/>
  <c r="T153" i="10"/>
  <c r="T150" i="10"/>
  <c r="T90" i="10"/>
  <c r="T154" i="10"/>
  <c r="T250" i="10"/>
  <c r="T198" i="10"/>
  <c r="T251" i="10"/>
  <c r="T252" i="10"/>
  <c r="T118" i="10"/>
  <c r="T254" i="10"/>
  <c r="T65" i="10"/>
  <c r="T54" i="10"/>
  <c r="T50" i="10"/>
  <c r="T66" i="10"/>
  <c r="T114" i="10"/>
  <c r="T86" i="10"/>
  <c r="T51" i="10"/>
  <c r="T67" i="10"/>
  <c r="T115" i="10"/>
  <c r="T195" i="10"/>
  <c r="T52" i="10"/>
  <c r="T68" i="10"/>
  <c r="T116" i="10"/>
  <c r="T196" i="10"/>
  <c r="T53" i="10"/>
  <c r="T69" i="10"/>
  <c r="T117" i="10"/>
  <c r="T197" i="10"/>
  <c r="O91" i="14"/>
  <c r="E34" i="10"/>
  <c r="E39" i="10"/>
  <c r="E45" i="10"/>
  <c r="E52" i="10"/>
  <c r="E60" i="10"/>
  <c r="E69" i="10"/>
  <c r="E79" i="10"/>
  <c r="E74" i="12"/>
  <c r="E84" i="12"/>
  <c r="P92" i="12"/>
  <c r="R92" i="12" s="1"/>
  <c r="V92" i="12" s="1"/>
  <c r="L93" i="12"/>
  <c r="O93" i="12"/>
  <c r="M93" i="12"/>
  <c r="N92" i="12"/>
  <c r="Q92" i="12" s="1"/>
  <c r="M12" i="12"/>
  <c r="L10" i="12"/>
  <c r="M7" i="10"/>
  <c r="E120" i="28" l="1"/>
  <c r="C120" i="28"/>
  <c r="B120" i="28"/>
  <c r="I119" i="28"/>
  <c r="G119" i="28"/>
  <c r="K119" i="28" s="1"/>
  <c r="D119" i="28"/>
  <c r="F119" i="28" s="1"/>
  <c r="J119" i="28" s="1"/>
  <c r="D112" i="26"/>
  <c r="F112" i="26" s="1"/>
  <c r="J112" i="26" s="1"/>
  <c r="C113" i="26"/>
  <c r="E113" i="26"/>
  <c r="B113" i="26"/>
  <c r="I112" i="26"/>
  <c r="G112" i="26"/>
  <c r="K112" i="26" s="1"/>
  <c r="I108" i="24"/>
  <c r="G108" i="24"/>
  <c r="K108" i="24" s="1"/>
  <c r="D108" i="24"/>
  <c r="F108" i="24" s="1"/>
  <c r="J108" i="24" s="1"/>
  <c r="E109" i="24"/>
  <c r="C109" i="24"/>
  <c r="B109" i="24"/>
  <c r="D111" i="22"/>
  <c r="I111" i="22"/>
  <c r="E111" i="22"/>
  <c r="E114" i="20"/>
  <c r="C114" i="20"/>
  <c r="B114" i="20"/>
  <c r="I113" i="20"/>
  <c r="G113" i="20"/>
  <c r="K113" i="20" s="1"/>
  <c r="D113" i="20"/>
  <c r="F113" i="20" s="1"/>
  <c r="H113" i="20"/>
  <c r="I112" i="18"/>
  <c r="B113" i="18"/>
  <c r="C113" i="18"/>
  <c r="E113" i="18"/>
  <c r="D112" i="18"/>
  <c r="F112" i="18" s="1"/>
  <c r="H112" i="18"/>
  <c r="E85" i="12"/>
  <c r="T296" i="12"/>
  <c r="T297" i="12"/>
  <c r="T301" i="12"/>
  <c r="T295" i="12"/>
  <c r="T300" i="12"/>
  <c r="T305" i="12"/>
  <c r="T299" i="12"/>
  <c r="T304" i="12"/>
  <c r="T302" i="12"/>
  <c r="T298" i="12"/>
  <c r="T303" i="12"/>
  <c r="T71" i="10"/>
  <c r="T119" i="10"/>
  <c r="T204" i="10"/>
  <c r="T72" i="10"/>
  <c r="T120" i="10"/>
  <c r="T200" i="10"/>
  <c r="T73" i="10"/>
  <c r="T121" i="10"/>
  <c r="T201" i="10"/>
  <c r="T74" i="10"/>
  <c r="T122" i="10"/>
  <c r="T202" i="10"/>
  <c r="T124" i="10"/>
  <c r="T205" i="10"/>
  <c r="T75" i="10"/>
  <c r="T91" i="10"/>
  <c r="T123" i="10"/>
  <c r="T155" i="10"/>
  <c r="T203" i="10"/>
  <c r="T156" i="10"/>
  <c r="T92" i="10"/>
  <c r="T93" i="10"/>
  <c r="T157" i="10"/>
  <c r="T94" i="10"/>
  <c r="T158" i="10"/>
  <c r="T95" i="10"/>
  <c r="T159" i="10"/>
  <c r="T255" i="10"/>
  <c r="T96" i="10"/>
  <c r="T160" i="10"/>
  <c r="T256" i="10"/>
  <c r="T257" i="10"/>
  <c r="T258" i="10"/>
  <c r="T259" i="10"/>
  <c r="T70" i="10"/>
  <c r="T260" i="10"/>
  <c r="O92" i="14"/>
  <c r="M92" i="14"/>
  <c r="P91" i="14"/>
  <c r="L92" i="14"/>
  <c r="N92" i="14" s="1"/>
  <c r="Q92" i="14" s="1"/>
  <c r="Q91" i="14"/>
  <c r="E40" i="10"/>
  <c r="E46" i="10"/>
  <c r="E53" i="10"/>
  <c r="E61" i="10"/>
  <c r="E70" i="10"/>
  <c r="E80" i="10"/>
  <c r="L94" i="12"/>
  <c r="P93" i="12"/>
  <c r="R93" i="12" s="1"/>
  <c r="V93" i="12" s="1"/>
  <c r="K92" i="12"/>
  <c r="O94" i="12"/>
  <c r="M94" i="12"/>
  <c r="N93" i="12"/>
  <c r="Q93" i="12" s="1"/>
  <c r="L11" i="12"/>
  <c r="L10" i="10"/>
  <c r="G113" i="18" l="1"/>
  <c r="K113" i="18" s="1"/>
  <c r="G120" i="28"/>
  <c r="K120" i="28" s="1"/>
  <c r="I120" i="28"/>
  <c r="D120" i="28"/>
  <c r="F120" i="28" s="1"/>
  <c r="J120" i="28" s="1"/>
  <c r="C121" i="28"/>
  <c r="B121" i="28"/>
  <c r="I113" i="26"/>
  <c r="G113" i="26"/>
  <c r="K113" i="26" s="1"/>
  <c r="E114" i="26"/>
  <c r="C114" i="26"/>
  <c r="B114" i="26"/>
  <c r="D113" i="26"/>
  <c r="F113" i="26" s="1"/>
  <c r="J113" i="26" s="1"/>
  <c r="D109" i="24"/>
  <c r="F109" i="24" s="1"/>
  <c r="J109" i="24" s="1"/>
  <c r="E110" i="24"/>
  <c r="C110" i="24"/>
  <c r="B110" i="24"/>
  <c r="I109" i="24"/>
  <c r="G109" i="24"/>
  <c r="K109" i="24" s="1"/>
  <c r="E112" i="22"/>
  <c r="C112" i="22"/>
  <c r="B112" i="22"/>
  <c r="G111" i="22"/>
  <c r="K111" i="22" s="1"/>
  <c r="F111" i="22"/>
  <c r="J111" i="22" s="1"/>
  <c r="G114" i="20"/>
  <c r="K114" i="20" s="1"/>
  <c r="I114" i="20"/>
  <c r="H114" i="20"/>
  <c r="D114" i="20"/>
  <c r="F114" i="20" s="1"/>
  <c r="E115" i="20"/>
  <c r="B115" i="20"/>
  <c r="C115" i="20"/>
  <c r="B114" i="18"/>
  <c r="G114" i="18" s="1"/>
  <c r="K114" i="18" s="1"/>
  <c r="C114" i="18"/>
  <c r="E114" i="18"/>
  <c r="D113" i="18"/>
  <c r="F113" i="18" s="1"/>
  <c r="H113" i="18"/>
  <c r="I113" i="18"/>
  <c r="L93" i="14"/>
  <c r="P92" i="14"/>
  <c r="M93" i="14"/>
  <c r="O93" i="14"/>
  <c r="O95" i="12"/>
  <c r="M95" i="12"/>
  <c r="K93" i="12"/>
  <c r="P94" i="12"/>
  <c r="R94" i="12" s="1"/>
  <c r="V94" i="12" s="1"/>
  <c r="L95" i="12"/>
  <c r="N95" i="12" s="1"/>
  <c r="Q95" i="12" s="1"/>
  <c r="N94" i="12"/>
  <c r="Q94" i="12" s="1"/>
  <c r="L12" i="12"/>
  <c r="L11" i="10"/>
  <c r="D121" i="28" l="1"/>
  <c r="I121" i="28"/>
  <c r="E121" i="28"/>
  <c r="E115" i="26"/>
  <c r="C115" i="26"/>
  <c r="B115" i="26"/>
  <c r="G114" i="26"/>
  <c r="K114" i="26" s="1"/>
  <c r="I114" i="26"/>
  <c r="D114" i="26"/>
  <c r="F114" i="26" s="1"/>
  <c r="J114" i="26" s="1"/>
  <c r="C111" i="24"/>
  <c r="B111" i="24"/>
  <c r="I110" i="24"/>
  <c r="G110" i="24"/>
  <c r="K110" i="24" s="1"/>
  <c r="D110" i="24"/>
  <c r="F110" i="24" s="1"/>
  <c r="J110" i="24" s="1"/>
  <c r="D112" i="22"/>
  <c r="F112" i="22" s="1"/>
  <c r="J112" i="22" s="1"/>
  <c r="I112" i="22"/>
  <c r="G112" i="22"/>
  <c r="K112" i="22" s="1"/>
  <c r="B113" i="22"/>
  <c r="E113" i="22"/>
  <c r="C113" i="22"/>
  <c r="I115" i="20"/>
  <c r="G115" i="20"/>
  <c r="K115" i="20" s="1"/>
  <c r="H115" i="20"/>
  <c r="D115" i="20"/>
  <c r="F115" i="20" s="1"/>
  <c r="C116" i="20"/>
  <c r="B116" i="20"/>
  <c r="I114" i="18"/>
  <c r="C115" i="18"/>
  <c r="B115" i="18"/>
  <c r="E115" i="18"/>
  <c r="D114" i="18"/>
  <c r="F114" i="18" s="1"/>
  <c r="H114" i="18"/>
  <c r="O94" i="14"/>
  <c r="M94" i="14"/>
  <c r="L94" i="14"/>
  <c r="N94" i="14" s="1"/>
  <c r="Q94" i="14" s="1"/>
  <c r="P93" i="14"/>
  <c r="N93" i="14"/>
  <c r="Q93" i="14" s="1"/>
  <c r="M96" i="12"/>
  <c r="O96" i="12"/>
  <c r="K94" i="12"/>
  <c r="L96" i="12"/>
  <c r="N96" i="12" s="1"/>
  <c r="Q96" i="12" s="1"/>
  <c r="P95" i="12"/>
  <c r="R95" i="12" s="1"/>
  <c r="M8" i="10"/>
  <c r="L12" i="10"/>
  <c r="G115" i="18" l="1"/>
  <c r="K115" i="18" s="1"/>
  <c r="F121" i="28"/>
  <c r="J121" i="28" s="1"/>
  <c r="E122" i="28"/>
  <c r="C122" i="28"/>
  <c r="B122" i="28"/>
  <c r="G121" i="28"/>
  <c r="K121" i="28" s="1"/>
  <c r="D115" i="26"/>
  <c r="F115" i="26" s="1"/>
  <c r="J115" i="26" s="1"/>
  <c r="I115" i="26"/>
  <c r="G115" i="26"/>
  <c r="K115" i="26" s="1"/>
  <c r="C116" i="26"/>
  <c r="B116" i="26"/>
  <c r="D111" i="24"/>
  <c r="I111" i="24"/>
  <c r="E111" i="24"/>
  <c r="D113" i="22"/>
  <c r="F113" i="22" s="1"/>
  <c r="J113" i="22" s="1"/>
  <c r="E114" i="22"/>
  <c r="C114" i="22"/>
  <c r="B114" i="22"/>
  <c r="G113" i="22"/>
  <c r="K113" i="22" s="1"/>
  <c r="I113" i="22"/>
  <c r="I116" i="20"/>
  <c r="E116" i="20"/>
  <c r="H116" i="20"/>
  <c r="D116" i="20"/>
  <c r="F116" i="20" s="1"/>
  <c r="I115" i="18"/>
  <c r="B116" i="18"/>
  <c r="C116" i="18"/>
  <c r="D115" i="18"/>
  <c r="F115" i="18" s="1"/>
  <c r="H115" i="18"/>
  <c r="K95" i="12"/>
  <c r="V95" i="12"/>
  <c r="T103" i="10"/>
  <c r="T167" i="10"/>
  <c r="T263" i="10"/>
  <c r="T264" i="10"/>
  <c r="T166" i="10"/>
  <c r="T265" i="10"/>
  <c r="T266" i="10"/>
  <c r="T267" i="10"/>
  <c r="T125" i="10"/>
  <c r="T126" i="10"/>
  <c r="T206" i="10"/>
  <c r="T127" i="10"/>
  <c r="T207" i="10"/>
  <c r="T128" i="10"/>
  <c r="T208" i="10"/>
  <c r="T97" i="10"/>
  <c r="T129" i="10"/>
  <c r="T161" i="10"/>
  <c r="T209" i="10"/>
  <c r="T262" i="10"/>
  <c r="T98" i="10"/>
  <c r="T130" i="10"/>
  <c r="T162" i="10"/>
  <c r="T210" i="10"/>
  <c r="T99" i="10"/>
  <c r="T131" i="10"/>
  <c r="T163" i="10"/>
  <c r="T211" i="10"/>
  <c r="T100" i="10"/>
  <c r="T164" i="10"/>
  <c r="T212" i="10"/>
  <c r="T101" i="10"/>
  <c r="T165" i="10"/>
  <c r="T261" i="10"/>
  <c r="T102" i="10"/>
  <c r="M95" i="14"/>
  <c r="O95" i="14"/>
  <c r="L95" i="14"/>
  <c r="P94" i="14"/>
  <c r="E47" i="10"/>
  <c r="E54" i="10"/>
  <c r="E62" i="10"/>
  <c r="E71" i="10"/>
  <c r="E81" i="10"/>
  <c r="M97" i="12"/>
  <c r="P96" i="12"/>
  <c r="R96" i="12" s="1"/>
  <c r="L97" i="12"/>
  <c r="N97" i="12" s="1"/>
  <c r="M9" i="10"/>
  <c r="I122" i="28" l="1"/>
  <c r="G122" i="28"/>
  <c r="K122" i="28" s="1"/>
  <c r="D122" i="28"/>
  <c r="F122" i="28" s="1"/>
  <c r="J122" i="28" s="1"/>
  <c r="C123" i="28"/>
  <c r="B123" i="28"/>
  <c r="E123" i="28"/>
  <c r="D116" i="26"/>
  <c r="I116" i="26"/>
  <c r="E116" i="26"/>
  <c r="E112" i="24"/>
  <c r="C112" i="24"/>
  <c r="B112" i="24"/>
  <c r="G111" i="24"/>
  <c r="K111" i="24" s="1"/>
  <c r="F111" i="24"/>
  <c r="J111" i="24" s="1"/>
  <c r="D114" i="22"/>
  <c r="F114" i="22" s="1"/>
  <c r="J114" i="22" s="1"/>
  <c r="I114" i="22"/>
  <c r="G114" i="22"/>
  <c r="K114" i="22" s="1"/>
  <c r="E115" i="22"/>
  <c r="C115" i="22"/>
  <c r="B115" i="22"/>
  <c r="C117" i="20"/>
  <c r="B117" i="20"/>
  <c r="E117" i="20"/>
  <c r="G116" i="20"/>
  <c r="K116" i="20" s="1"/>
  <c r="I116" i="18"/>
  <c r="E116" i="18"/>
  <c r="G116" i="18" s="1"/>
  <c r="K116" i="18" s="1"/>
  <c r="D116" i="18"/>
  <c r="H116" i="18"/>
  <c r="K96" i="12"/>
  <c r="J91" i="12" s="1"/>
  <c r="F46" i="12" s="1"/>
  <c r="H46" i="12" s="1"/>
  <c r="V96" i="12"/>
  <c r="T135" i="10"/>
  <c r="T215" i="10"/>
  <c r="T136" i="10"/>
  <c r="T168" i="10"/>
  <c r="T216" i="10"/>
  <c r="T269" i="10"/>
  <c r="T137" i="10"/>
  <c r="T169" i="10"/>
  <c r="T217" i="10"/>
  <c r="T172" i="10"/>
  <c r="T220" i="10"/>
  <c r="T268" i="10"/>
  <c r="T271" i="10"/>
  <c r="T138" i="10"/>
  <c r="T170" i="10"/>
  <c r="T218" i="10"/>
  <c r="T139" i="10"/>
  <c r="T171" i="10"/>
  <c r="T219" i="10"/>
  <c r="T173" i="10"/>
  <c r="T174" i="10"/>
  <c r="T270" i="10"/>
  <c r="T175" i="10"/>
  <c r="T272" i="10"/>
  <c r="T214" i="10"/>
  <c r="T273" i="10"/>
  <c r="T274" i="10"/>
  <c r="T275" i="10"/>
  <c r="T132" i="10"/>
  <c r="T134" i="10"/>
  <c r="T133" i="10"/>
  <c r="T213" i="10"/>
  <c r="L96" i="14"/>
  <c r="P95" i="14"/>
  <c r="N95" i="14"/>
  <c r="Q95" i="14" s="1"/>
  <c r="O96" i="14"/>
  <c r="M96" i="14"/>
  <c r="E55" i="10"/>
  <c r="E63" i="10"/>
  <c r="E72" i="10"/>
  <c r="E82" i="10"/>
  <c r="O97" i="12"/>
  <c r="L98" i="12"/>
  <c r="P97" i="12"/>
  <c r="R97" i="12" s="1"/>
  <c r="V97" i="12" s="1"/>
  <c r="D123" i="28" l="1"/>
  <c r="F123" i="28" s="1"/>
  <c r="J123" i="28" s="1"/>
  <c r="E124" i="28"/>
  <c r="C124" i="28"/>
  <c r="B124" i="28"/>
  <c r="I123" i="28"/>
  <c r="G123" i="28"/>
  <c r="K123" i="28" s="1"/>
  <c r="C117" i="26"/>
  <c r="B117" i="26"/>
  <c r="E117" i="26"/>
  <c r="G116" i="26"/>
  <c r="K116" i="26" s="1"/>
  <c r="F116" i="26"/>
  <c r="J116" i="26" s="1"/>
  <c r="G112" i="24"/>
  <c r="K112" i="24" s="1"/>
  <c r="I112" i="24"/>
  <c r="D112" i="24"/>
  <c r="F112" i="24" s="1"/>
  <c r="J112" i="24" s="1"/>
  <c r="C113" i="24"/>
  <c r="B113" i="24"/>
  <c r="E113" i="24"/>
  <c r="D115" i="22"/>
  <c r="F115" i="22" s="1"/>
  <c r="J115" i="22" s="1"/>
  <c r="I115" i="22"/>
  <c r="G115" i="22"/>
  <c r="K115" i="22" s="1"/>
  <c r="C116" i="22"/>
  <c r="B116" i="22"/>
  <c r="I117" i="20"/>
  <c r="G117" i="20"/>
  <c r="K117" i="20" s="1"/>
  <c r="D117" i="20"/>
  <c r="F117" i="20" s="1"/>
  <c r="H117" i="20"/>
  <c r="E118" i="20"/>
  <c r="B118" i="20"/>
  <c r="C118" i="20"/>
  <c r="F116" i="18"/>
  <c r="B117" i="18"/>
  <c r="G117" i="18" s="1"/>
  <c r="K117" i="18" s="1"/>
  <c r="C117" i="18"/>
  <c r="E117" i="18"/>
  <c r="M97" i="14"/>
  <c r="P96" i="14"/>
  <c r="L97" i="14"/>
  <c r="N97" i="14" s="1"/>
  <c r="O97" i="14" s="1"/>
  <c r="N96" i="14"/>
  <c r="Q96" i="14" s="1"/>
  <c r="O98" i="12"/>
  <c r="M98" i="12"/>
  <c r="Q97" i="12"/>
  <c r="K97" i="12" s="1"/>
  <c r="E125" i="28" l="1"/>
  <c r="C125" i="28"/>
  <c r="B125" i="28"/>
  <c r="G124" i="28"/>
  <c r="K124" i="28" s="1"/>
  <c r="I124" i="28"/>
  <c r="D124" i="28"/>
  <c r="F124" i="28" s="1"/>
  <c r="J124" i="28" s="1"/>
  <c r="E118" i="26"/>
  <c r="C118" i="26"/>
  <c r="B118" i="26"/>
  <c r="I117" i="26"/>
  <c r="G117" i="26"/>
  <c r="K117" i="26" s="1"/>
  <c r="D117" i="26"/>
  <c r="F117" i="26" s="1"/>
  <c r="J117" i="26" s="1"/>
  <c r="I113" i="24"/>
  <c r="G113" i="24"/>
  <c r="K113" i="24" s="1"/>
  <c r="D113" i="24"/>
  <c r="F113" i="24" s="1"/>
  <c r="J113" i="24" s="1"/>
  <c r="E114" i="24"/>
  <c r="C114" i="24"/>
  <c r="B114" i="24"/>
  <c r="I116" i="22"/>
  <c r="E116" i="22"/>
  <c r="D116" i="22"/>
  <c r="F116" i="22" s="1"/>
  <c r="J116" i="22" s="1"/>
  <c r="G118" i="20"/>
  <c r="K118" i="20" s="1"/>
  <c r="I118" i="20"/>
  <c r="H118" i="20"/>
  <c r="D118" i="20"/>
  <c r="F118" i="20" s="1"/>
  <c r="E119" i="20"/>
  <c r="C119" i="20"/>
  <c r="B119" i="20"/>
  <c r="B118" i="18"/>
  <c r="E118" i="18"/>
  <c r="C118" i="18"/>
  <c r="D117" i="18"/>
  <c r="F117" i="18" s="1"/>
  <c r="H117" i="18"/>
  <c r="I117" i="18"/>
  <c r="O98" i="14"/>
  <c r="M98" i="14"/>
  <c r="Q97" i="14"/>
  <c r="L98" i="14"/>
  <c r="N98" i="14" s="1"/>
  <c r="Q98" i="14" s="1"/>
  <c r="P97" i="14"/>
  <c r="P98" i="12"/>
  <c r="R98" i="12" s="1"/>
  <c r="V98" i="12" s="1"/>
  <c r="L99" i="12"/>
  <c r="N99" i="12" s="1"/>
  <c r="Q99" i="12" s="1"/>
  <c r="O99" i="12"/>
  <c r="M99" i="12"/>
  <c r="N98" i="12"/>
  <c r="Q98" i="12" s="1"/>
  <c r="M10" i="10"/>
  <c r="G118" i="18" l="1"/>
  <c r="K118" i="18" s="1"/>
  <c r="D125" i="28"/>
  <c r="F125" i="28" s="1"/>
  <c r="J125" i="28" s="1"/>
  <c r="G125" i="28"/>
  <c r="K125" i="28" s="1"/>
  <c r="I125" i="28"/>
  <c r="C126" i="28"/>
  <c r="B126" i="28"/>
  <c r="E126" i="28" s="1"/>
  <c r="D118" i="26"/>
  <c r="F118" i="26" s="1"/>
  <c r="J118" i="26" s="1"/>
  <c r="G118" i="26"/>
  <c r="K118" i="26" s="1"/>
  <c r="I118" i="26"/>
  <c r="E119" i="26"/>
  <c r="B119" i="26"/>
  <c r="C119" i="26"/>
  <c r="I114" i="24"/>
  <c r="G114" i="24"/>
  <c r="K114" i="24" s="1"/>
  <c r="B115" i="24"/>
  <c r="E115" i="24"/>
  <c r="C115" i="24"/>
  <c r="D114" i="24"/>
  <c r="F114" i="24" s="1"/>
  <c r="J114" i="24" s="1"/>
  <c r="B117" i="22"/>
  <c r="E117" i="22"/>
  <c r="C117" i="22"/>
  <c r="G116" i="22"/>
  <c r="K116" i="22" s="1"/>
  <c r="I119" i="20"/>
  <c r="G119" i="20"/>
  <c r="K119" i="20" s="1"/>
  <c r="H119" i="20"/>
  <c r="D119" i="20"/>
  <c r="F119" i="20" s="1"/>
  <c r="E120" i="20"/>
  <c r="C120" i="20"/>
  <c r="B120" i="20"/>
  <c r="I118" i="18"/>
  <c r="D118" i="18"/>
  <c r="F118" i="18" s="1"/>
  <c r="H118" i="18"/>
  <c r="C119" i="18"/>
  <c r="B119" i="18"/>
  <c r="G119" i="18" s="1"/>
  <c r="K119" i="18" s="1"/>
  <c r="E119" i="18"/>
  <c r="T183" i="10"/>
  <c r="T279" i="10"/>
  <c r="T184" i="10"/>
  <c r="T280" i="10"/>
  <c r="T281" i="10"/>
  <c r="T221" i="10"/>
  <c r="T282" i="10"/>
  <c r="T283" i="10"/>
  <c r="T284" i="10"/>
  <c r="T182" i="10"/>
  <c r="T222" i="10"/>
  <c r="T223" i="10"/>
  <c r="T176" i="10"/>
  <c r="T224" i="10"/>
  <c r="T177" i="10"/>
  <c r="T225" i="10"/>
  <c r="T178" i="10"/>
  <c r="T226" i="10"/>
  <c r="T179" i="10"/>
  <c r="T227" i="10"/>
  <c r="T180" i="10"/>
  <c r="T228" i="10"/>
  <c r="T276" i="10"/>
  <c r="T181" i="10"/>
  <c r="T229" i="10"/>
  <c r="T277" i="10"/>
  <c r="T278" i="10"/>
  <c r="L99" i="14"/>
  <c r="P98" i="14"/>
  <c r="O99" i="14"/>
  <c r="M99" i="14"/>
  <c r="E64" i="10"/>
  <c r="E73" i="10"/>
  <c r="E83" i="10"/>
  <c r="P99" i="12"/>
  <c r="R99" i="12" s="1"/>
  <c r="L100" i="12"/>
  <c r="N100" i="12" s="1"/>
  <c r="Q100" i="12" s="1"/>
  <c r="O100" i="12"/>
  <c r="M100" i="12"/>
  <c r="K98" i="12"/>
  <c r="C127" i="28" l="1"/>
  <c r="B127" i="28"/>
  <c r="E127" i="28"/>
  <c r="D126" i="28"/>
  <c r="F126" i="28" s="1"/>
  <c r="J126" i="28" s="1"/>
  <c r="I126" i="28"/>
  <c r="G126" i="28"/>
  <c r="K126" i="28" s="1"/>
  <c r="D119" i="26"/>
  <c r="F119" i="26" s="1"/>
  <c r="J119" i="26" s="1"/>
  <c r="I119" i="26"/>
  <c r="G119" i="26"/>
  <c r="K119" i="26" s="1"/>
  <c r="E120" i="26"/>
  <c r="C120" i="26"/>
  <c r="B120" i="26"/>
  <c r="C116" i="24"/>
  <c r="B116" i="24"/>
  <c r="G115" i="24"/>
  <c r="K115" i="24" s="1"/>
  <c r="I115" i="24"/>
  <c r="D115" i="24"/>
  <c r="F115" i="24" s="1"/>
  <c r="J115" i="24" s="1"/>
  <c r="D117" i="22"/>
  <c r="F117" i="22" s="1"/>
  <c r="J117" i="22" s="1"/>
  <c r="E118" i="22"/>
  <c r="C118" i="22"/>
  <c r="B118" i="22"/>
  <c r="I117" i="22"/>
  <c r="G117" i="22"/>
  <c r="K117" i="22" s="1"/>
  <c r="I120" i="20"/>
  <c r="G120" i="20"/>
  <c r="K120" i="20" s="1"/>
  <c r="C121" i="20"/>
  <c r="B121" i="20"/>
  <c r="H120" i="20"/>
  <c r="D120" i="20"/>
  <c r="F120" i="20" s="1"/>
  <c r="D119" i="18"/>
  <c r="F119" i="18" s="1"/>
  <c r="H119" i="18"/>
  <c r="I119" i="18"/>
  <c r="C120" i="18"/>
  <c r="E120" i="18"/>
  <c r="B120" i="18"/>
  <c r="K99" i="12"/>
  <c r="V99" i="12"/>
  <c r="P99" i="14"/>
  <c r="L100" i="14"/>
  <c r="M100" i="14"/>
  <c r="O100" i="14"/>
  <c r="N99" i="14"/>
  <c r="Q99" i="14" s="1"/>
  <c r="P100" i="12"/>
  <c r="R100" i="12" s="1"/>
  <c r="L101" i="12"/>
  <c r="O101" i="12"/>
  <c r="M101" i="12"/>
  <c r="M11" i="10"/>
  <c r="I120" i="18" l="1"/>
  <c r="G120" i="18"/>
  <c r="K120" i="18" s="1"/>
  <c r="E128" i="28"/>
  <c r="C128" i="28"/>
  <c r="B128" i="28"/>
  <c r="I127" i="28"/>
  <c r="G127" i="28"/>
  <c r="K127" i="28" s="1"/>
  <c r="D127" i="28"/>
  <c r="F127" i="28" s="1"/>
  <c r="J127" i="28" s="1"/>
  <c r="I120" i="26"/>
  <c r="G120" i="26"/>
  <c r="K120" i="26" s="1"/>
  <c r="C121" i="26"/>
  <c r="B121" i="26"/>
  <c r="E121" i="26"/>
  <c r="D120" i="26"/>
  <c r="F120" i="26" s="1"/>
  <c r="J120" i="26" s="1"/>
  <c r="D116" i="24"/>
  <c r="I116" i="24"/>
  <c r="E116" i="24"/>
  <c r="E119" i="22"/>
  <c r="C119" i="22"/>
  <c r="B119" i="22"/>
  <c r="I118" i="22"/>
  <c r="G118" i="22"/>
  <c r="K118" i="22" s="1"/>
  <c r="D118" i="22"/>
  <c r="F118" i="22" s="1"/>
  <c r="J118" i="22" s="1"/>
  <c r="I121" i="20"/>
  <c r="E121" i="20"/>
  <c r="D121" i="20"/>
  <c r="F121" i="20" s="1"/>
  <c r="H121" i="20"/>
  <c r="C121" i="18"/>
  <c r="B121" i="18"/>
  <c r="D120" i="18"/>
  <c r="F120" i="18" s="1"/>
  <c r="H120" i="18"/>
  <c r="K100" i="12"/>
  <c r="V100" i="12"/>
  <c r="T231" i="10"/>
  <c r="T294" i="10"/>
  <c r="T232" i="10"/>
  <c r="T233" i="10"/>
  <c r="T234" i="10"/>
  <c r="T236" i="10"/>
  <c r="T235" i="10"/>
  <c r="T285" i="10"/>
  <c r="T287" i="10"/>
  <c r="T286" i="10"/>
  <c r="T237" i="10"/>
  <c r="T238" i="10"/>
  <c r="T239" i="10"/>
  <c r="T291" i="10"/>
  <c r="T230" i="10"/>
  <c r="T288" i="10"/>
  <c r="T290" i="10"/>
  <c r="T289" i="10"/>
  <c r="T292" i="10"/>
  <c r="T293" i="10"/>
  <c r="M101" i="14"/>
  <c r="O101" i="14"/>
  <c r="P100" i="14"/>
  <c r="L101" i="14"/>
  <c r="N101" i="14" s="1"/>
  <c r="Q101" i="14" s="1"/>
  <c r="N100" i="14"/>
  <c r="Q100" i="14" s="1"/>
  <c r="E74" i="10"/>
  <c r="E84" i="10"/>
  <c r="L102" i="12"/>
  <c r="P101" i="12"/>
  <c r="R101" i="12" s="1"/>
  <c r="V101" i="12" s="1"/>
  <c r="O102" i="12"/>
  <c r="M102" i="12"/>
  <c r="N101" i="12"/>
  <c r="Q101" i="12" s="1"/>
  <c r="M12" i="10"/>
  <c r="N21" i="10"/>
  <c r="I121" i="18" l="1"/>
  <c r="G128" i="28"/>
  <c r="K128" i="28" s="1"/>
  <c r="I128" i="28"/>
  <c r="D128" i="28"/>
  <c r="F128" i="28" s="1"/>
  <c r="J128" i="28" s="1"/>
  <c r="B129" i="28"/>
  <c r="E129" i="28"/>
  <c r="C129" i="28"/>
  <c r="G121" i="26"/>
  <c r="K121" i="26" s="1"/>
  <c r="I121" i="26"/>
  <c r="D121" i="26"/>
  <c r="F121" i="26" s="1"/>
  <c r="J121" i="26" s="1"/>
  <c r="E122" i="26"/>
  <c r="C122" i="26"/>
  <c r="B122" i="26"/>
  <c r="E117" i="24"/>
  <c r="C117" i="24"/>
  <c r="B117" i="24"/>
  <c r="F116" i="24"/>
  <c r="J116" i="24" s="1"/>
  <c r="G116" i="24"/>
  <c r="K116" i="24" s="1"/>
  <c r="I119" i="22"/>
  <c r="G119" i="22"/>
  <c r="K119" i="22" s="1"/>
  <c r="D119" i="22"/>
  <c r="F119" i="22" s="1"/>
  <c r="J119" i="22" s="1"/>
  <c r="E120" i="22"/>
  <c r="B120" i="22"/>
  <c r="C120" i="22"/>
  <c r="E122" i="20"/>
  <c r="C122" i="20"/>
  <c r="B122" i="20"/>
  <c r="G121" i="20"/>
  <c r="K121" i="20" s="1"/>
  <c r="D121" i="18"/>
  <c r="H121" i="18"/>
  <c r="E121" i="18"/>
  <c r="G121" i="18" s="1"/>
  <c r="K121" i="18" s="1"/>
  <c r="E85" i="10"/>
  <c r="T295" i="10"/>
  <c r="T296" i="10"/>
  <c r="T297" i="10"/>
  <c r="T298" i="10"/>
  <c r="T302" i="10"/>
  <c r="T303" i="10"/>
  <c r="T299" i="10"/>
  <c r="T300" i="10"/>
  <c r="T301" i="10"/>
  <c r="T304" i="10"/>
  <c r="T305" i="10"/>
  <c r="L102" i="14"/>
  <c r="P101" i="14"/>
  <c r="O102" i="14"/>
  <c r="M102" i="14"/>
  <c r="K101" i="12"/>
  <c r="M103" i="12"/>
  <c r="O103" i="12"/>
  <c r="N102" i="12"/>
  <c r="Q102" i="12" s="1"/>
  <c r="L103" i="12"/>
  <c r="N103" i="12" s="1"/>
  <c r="Q103" i="12" s="1"/>
  <c r="P102" i="12"/>
  <c r="R102" i="12" s="1"/>
  <c r="V102" i="12" s="1"/>
  <c r="O21" i="10"/>
  <c r="Q21" i="10"/>
  <c r="S21" i="10" s="1"/>
  <c r="M22" i="10"/>
  <c r="P21" i="10"/>
  <c r="R21" i="10" s="1"/>
  <c r="L22" i="10"/>
  <c r="N22" i="10" s="1"/>
  <c r="V21" i="10" l="1"/>
  <c r="D129" i="28"/>
  <c r="F129" i="28" s="1"/>
  <c r="J129" i="28" s="1"/>
  <c r="E130" i="28"/>
  <c r="C130" i="28"/>
  <c r="B130" i="28"/>
  <c r="I129" i="28"/>
  <c r="G129" i="28"/>
  <c r="K129" i="28" s="1"/>
  <c r="D122" i="26"/>
  <c r="F122" i="26" s="1"/>
  <c r="J122" i="26" s="1"/>
  <c r="C123" i="26"/>
  <c r="B123" i="26"/>
  <c r="E123" i="26"/>
  <c r="G122" i="26"/>
  <c r="K122" i="26" s="1"/>
  <c r="I122" i="26"/>
  <c r="I117" i="24"/>
  <c r="G117" i="24"/>
  <c r="K117" i="24" s="1"/>
  <c r="D117" i="24"/>
  <c r="F117" i="24" s="1"/>
  <c r="J117" i="24" s="1"/>
  <c r="E118" i="24"/>
  <c r="C118" i="24"/>
  <c r="B118" i="24"/>
  <c r="B121" i="22"/>
  <c r="C121" i="22"/>
  <c r="E121" i="22"/>
  <c r="D120" i="22"/>
  <c r="F120" i="22" s="1"/>
  <c r="J120" i="22" s="1"/>
  <c r="I120" i="22"/>
  <c r="G120" i="22"/>
  <c r="K120" i="22" s="1"/>
  <c r="E123" i="20"/>
  <c r="C123" i="20"/>
  <c r="B123" i="20"/>
  <c r="G122" i="20"/>
  <c r="K122" i="20" s="1"/>
  <c r="I122" i="20"/>
  <c r="H122" i="20"/>
  <c r="D122" i="20"/>
  <c r="F122" i="20" s="1"/>
  <c r="B122" i="18"/>
  <c r="C122" i="18"/>
  <c r="E122" i="18"/>
  <c r="F121" i="18"/>
  <c r="P102" i="14"/>
  <c r="L103" i="14"/>
  <c r="N103" i="14" s="1"/>
  <c r="Q103" i="14" s="1"/>
  <c r="M103" i="14"/>
  <c r="O103" i="14"/>
  <c r="N102" i="14"/>
  <c r="Q102" i="14" s="1"/>
  <c r="K102" i="12"/>
  <c r="L104" i="12"/>
  <c r="P103" i="12"/>
  <c r="R103" i="12" s="1"/>
  <c r="K21" i="10"/>
  <c r="J21" i="10" s="1"/>
  <c r="F21" i="10" s="1"/>
  <c r="H21" i="10" s="1"/>
  <c r="O22" i="10"/>
  <c r="Q22" i="10" s="1"/>
  <c r="S22" i="10" s="1"/>
  <c r="L23" i="10"/>
  <c r="G122" i="18" l="1"/>
  <c r="K122" i="18" s="1"/>
  <c r="C131" i="28"/>
  <c r="B131" i="28"/>
  <c r="E131" i="28"/>
  <c r="I130" i="28"/>
  <c r="G130" i="28"/>
  <c r="K130" i="28" s="1"/>
  <c r="D130" i="28"/>
  <c r="F130" i="28" s="1"/>
  <c r="J130" i="28" s="1"/>
  <c r="D123" i="26"/>
  <c r="F123" i="26" s="1"/>
  <c r="J123" i="26" s="1"/>
  <c r="C124" i="26"/>
  <c r="B124" i="26"/>
  <c r="E124" i="26"/>
  <c r="I123" i="26"/>
  <c r="G123" i="26"/>
  <c r="K123" i="26" s="1"/>
  <c r="D118" i="24"/>
  <c r="F118" i="24" s="1"/>
  <c r="J118" i="24" s="1"/>
  <c r="G118" i="24"/>
  <c r="K118" i="24" s="1"/>
  <c r="I118" i="24"/>
  <c r="B119" i="24"/>
  <c r="E119" i="24"/>
  <c r="C119" i="24"/>
  <c r="E122" i="22"/>
  <c r="C122" i="22"/>
  <c r="B122" i="22"/>
  <c r="D121" i="22"/>
  <c r="F121" i="22" s="1"/>
  <c r="J121" i="22" s="1"/>
  <c r="I121" i="22"/>
  <c r="G121" i="22"/>
  <c r="K121" i="22" s="1"/>
  <c r="H123" i="20"/>
  <c r="D123" i="20"/>
  <c r="F123" i="20" s="1"/>
  <c r="I123" i="20"/>
  <c r="G123" i="20"/>
  <c r="K123" i="20" s="1"/>
  <c r="B124" i="20"/>
  <c r="C124" i="20"/>
  <c r="E124" i="20"/>
  <c r="B123" i="18"/>
  <c r="E123" i="18"/>
  <c r="C123" i="18"/>
  <c r="D122" i="18"/>
  <c r="F122" i="18" s="1"/>
  <c r="H122" i="18"/>
  <c r="I122" i="18"/>
  <c r="K103" i="12"/>
  <c r="J97" i="12" s="1"/>
  <c r="F47" i="12" s="1"/>
  <c r="H47" i="12" s="1"/>
  <c r="B12" i="12" s="1"/>
  <c r="K12" i="19" s="1"/>
  <c r="V103" i="12"/>
  <c r="E12" i="12" s="1"/>
  <c r="M104" i="14"/>
  <c r="L104" i="14"/>
  <c r="P103" i="14"/>
  <c r="M104" i="12"/>
  <c r="P22" i="10"/>
  <c r="R22" i="10" s="1"/>
  <c r="V22" i="10" s="1"/>
  <c r="M23" i="10"/>
  <c r="N23" i="10" s="1"/>
  <c r="O23" i="10"/>
  <c r="P23" i="10"/>
  <c r="R23" i="10" s="1"/>
  <c r="L24" i="10"/>
  <c r="G123" i="18" l="1"/>
  <c r="K123" i="18" s="1"/>
  <c r="E132" i="28"/>
  <c r="C132" i="28"/>
  <c r="B132" i="28"/>
  <c r="I131" i="28"/>
  <c r="G131" i="28"/>
  <c r="K131" i="28" s="1"/>
  <c r="D131" i="28"/>
  <c r="F131" i="28" s="1"/>
  <c r="J131" i="28" s="1"/>
  <c r="D124" i="26"/>
  <c r="F124" i="26" s="1"/>
  <c r="J124" i="26" s="1"/>
  <c r="C125" i="26"/>
  <c r="B125" i="26"/>
  <c r="E125" i="26"/>
  <c r="I124" i="26"/>
  <c r="G124" i="26"/>
  <c r="K124" i="26" s="1"/>
  <c r="E120" i="24"/>
  <c r="C120" i="24"/>
  <c r="B120" i="24"/>
  <c r="D119" i="24"/>
  <c r="F119" i="24" s="1"/>
  <c r="J119" i="24" s="1"/>
  <c r="G119" i="24"/>
  <c r="K119" i="24" s="1"/>
  <c r="I119" i="24"/>
  <c r="D122" i="22"/>
  <c r="F122" i="22" s="1"/>
  <c r="J122" i="22" s="1"/>
  <c r="I122" i="22"/>
  <c r="G122" i="22"/>
  <c r="K122" i="22" s="1"/>
  <c r="E123" i="22"/>
  <c r="C123" i="22"/>
  <c r="B123" i="22"/>
  <c r="E125" i="20"/>
  <c r="C125" i="20"/>
  <c r="B125" i="20"/>
  <c r="H124" i="20"/>
  <c r="D124" i="20"/>
  <c r="F124" i="20" s="1"/>
  <c r="I124" i="20"/>
  <c r="G124" i="20"/>
  <c r="K124" i="20" s="1"/>
  <c r="I123" i="18"/>
  <c r="D123" i="18"/>
  <c r="F123" i="18" s="1"/>
  <c r="H123" i="18"/>
  <c r="E124" i="18"/>
  <c r="B124" i="18"/>
  <c r="G124" i="18" s="1"/>
  <c r="K124" i="18" s="1"/>
  <c r="C124" i="18"/>
  <c r="C12" i="12"/>
  <c r="K11" i="13"/>
  <c r="K22" i="10"/>
  <c r="N104" i="14"/>
  <c r="N104" i="12"/>
  <c r="Q23" i="10"/>
  <c r="S23" i="10" s="1"/>
  <c r="K23" i="10" s="1"/>
  <c r="J22" i="10" s="1"/>
  <c r="F22" i="10" s="1"/>
  <c r="H22" i="10" s="1"/>
  <c r="B7" i="10" s="1"/>
  <c r="K7" i="21" s="1"/>
  <c r="M24" i="10"/>
  <c r="D132" i="28" l="1"/>
  <c r="F132" i="28" s="1"/>
  <c r="J132" i="28" s="1"/>
  <c r="G132" i="28"/>
  <c r="K132" i="28" s="1"/>
  <c r="I132" i="28"/>
  <c r="E133" i="28"/>
  <c r="C133" i="28"/>
  <c r="B133" i="28"/>
  <c r="I125" i="26"/>
  <c r="G125" i="26"/>
  <c r="K125" i="26" s="1"/>
  <c r="C126" i="26"/>
  <c r="B126" i="26"/>
  <c r="E126" i="26" s="1"/>
  <c r="D125" i="26"/>
  <c r="F125" i="26" s="1"/>
  <c r="J125" i="26" s="1"/>
  <c r="D120" i="24"/>
  <c r="F120" i="24" s="1"/>
  <c r="J120" i="24" s="1"/>
  <c r="I120" i="24"/>
  <c r="G120" i="24"/>
  <c r="K120" i="24" s="1"/>
  <c r="E121" i="24"/>
  <c r="B121" i="24"/>
  <c r="C121" i="24"/>
  <c r="D123" i="22"/>
  <c r="F123" i="22" s="1"/>
  <c r="J123" i="22" s="1"/>
  <c r="C124" i="22"/>
  <c r="B124" i="22"/>
  <c r="E124" i="22"/>
  <c r="I123" i="22"/>
  <c r="G123" i="22"/>
  <c r="K123" i="22" s="1"/>
  <c r="D125" i="20"/>
  <c r="F125" i="20" s="1"/>
  <c r="H125" i="20"/>
  <c r="G125" i="20"/>
  <c r="K125" i="20" s="1"/>
  <c r="I125" i="20"/>
  <c r="C126" i="20"/>
  <c r="B126" i="20"/>
  <c r="D124" i="18"/>
  <c r="F124" i="18" s="1"/>
  <c r="H124" i="18"/>
  <c r="I124" i="18"/>
  <c r="E125" i="18"/>
  <c r="B125" i="18"/>
  <c r="G125" i="18" s="1"/>
  <c r="K125" i="18" s="1"/>
  <c r="C125" i="18"/>
  <c r="V23" i="10"/>
  <c r="E7" i="10" s="1"/>
  <c r="E53" i="13"/>
  <c r="H53" i="13" s="1"/>
  <c r="I53" i="13" s="1"/>
  <c r="E61" i="13"/>
  <c r="H61" i="13" s="1"/>
  <c r="I61" i="13" s="1"/>
  <c r="E44" i="13"/>
  <c r="H44" i="13" s="1"/>
  <c r="I44" i="13" s="1"/>
  <c r="E34" i="13"/>
  <c r="H34" i="13" s="1"/>
  <c r="I34" i="13" s="1"/>
  <c r="E74" i="13"/>
  <c r="H74" i="13" s="1"/>
  <c r="I74" i="13" s="1"/>
  <c r="E23" i="13"/>
  <c r="H23" i="13" s="1"/>
  <c r="I23" i="13" s="1"/>
  <c r="E68" i="13"/>
  <c r="H68" i="13" s="1"/>
  <c r="I68" i="13" s="1"/>
  <c r="C7" i="10"/>
  <c r="K6" i="11"/>
  <c r="O104" i="14"/>
  <c r="O104" i="12"/>
  <c r="N24" i="10"/>
  <c r="B134" i="28" l="1"/>
  <c r="E134" i="28"/>
  <c r="C134" i="28"/>
  <c r="D133" i="28"/>
  <c r="F133" i="28" s="1"/>
  <c r="J133" i="28" s="1"/>
  <c r="I133" i="28"/>
  <c r="G133" i="28"/>
  <c r="K133" i="28" s="1"/>
  <c r="B127" i="26"/>
  <c r="C127" i="26"/>
  <c r="E127" i="26"/>
  <c r="I126" i="26"/>
  <c r="G126" i="26"/>
  <c r="K126" i="26" s="1"/>
  <c r="D126" i="26"/>
  <c r="F126" i="26" s="1"/>
  <c r="J126" i="26" s="1"/>
  <c r="E122" i="24"/>
  <c r="C122" i="24"/>
  <c r="B122" i="24"/>
  <c r="I121" i="24"/>
  <c r="G121" i="24"/>
  <c r="K121" i="24" s="1"/>
  <c r="D121" i="24"/>
  <c r="F121" i="24" s="1"/>
  <c r="J121" i="24" s="1"/>
  <c r="B125" i="22"/>
  <c r="E125" i="22"/>
  <c r="C125" i="22"/>
  <c r="I124" i="22"/>
  <c r="G124" i="22"/>
  <c r="K124" i="22" s="1"/>
  <c r="D124" i="22"/>
  <c r="F124" i="22" s="1"/>
  <c r="J124" i="22" s="1"/>
  <c r="H126" i="20"/>
  <c r="D126" i="20"/>
  <c r="I126" i="20"/>
  <c r="E126" i="20"/>
  <c r="I125" i="18"/>
  <c r="D125" i="18"/>
  <c r="F125" i="18" s="1"/>
  <c r="H125" i="18"/>
  <c r="C126" i="18"/>
  <c r="B126" i="18"/>
  <c r="E39" i="11"/>
  <c r="H39" i="11" s="1"/>
  <c r="I39" i="11" s="1"/>
  <c r="E28" i="11"/>
  <c r="H28" i="11" s="1"/>
  <c r="I28" i="11" s="1"/>
  <c r="M105" i="14"/>
  <c r="P104" i="14"/>
  <c r="L105" i="14"/>
  <c r="N105" i="14" s="1"/>
  <c r="Q104" i="14"/>
  <c r="M105" i="12"/>
  <c r="L105" i="12"/>
  <c r="N105" i="12" s="1"/>
  <c r="P104" i="12"/>
  <c r="R104" i="12" s="1"/>
  <c r="V104" i="12" s="1"/>
  <c r="Q104" i="12"/>
  <c r="O24" i="10"/>
  <c r="M25" i="10" s="1"/>
  <c r="Q24" i="10"/>
  <c r="S24" i="10" s="1"/>
  <c r="L25" i="10"/>
  <c r="N25" i="10" s="1"/>
  <c r="P24" i="10"/>
  <c r="R24" i="10" s="1"/>
  <c r="D134" i="28" l="1"/>
  <c r="F134" i="28" s="1"/>
  <c r="J134" i="28" s="1"/>
  <c r="E135" i="28"/>
  <c r="C135" i="28"/>
  <c r="B135" i="28"/>
  <c r="I134" i="28"/>
  <c r="G134" i="28"/>
  <c r="K134" i="28" s="1"/>
  <c r="D127" i="26"/>
  <c r="F127" i="26" s="1"/>
  <c r="J127" i="26" s="1"/>
  <c r="E128" i="26"/>
  <c r="B128" i="26"/>
  <c r="C128" i="26"/>
  <c r="I127" i="26"/>
  <c r="G127" i="26"/>
  <c r="K127" i="26" s="1"/>
  <c r="D122" i="24"/>
  <c r="F122" i="24" s="1"/>
  <c r="J122" i="24" s="1"/>
  <c r="G122" i="24"/>
  <c r="K122" i="24" s="1"/>
  <c r="I122" i="24"/>
  <c r="B123" i="24"/>
  <c r="C123" i="24"/>
  <c r="E123" i="24"/>
  <c r="C126" i="22"/>
  <c r="B126" i="22"/>
  <c r="D125" i="22"/>
  <c r="F125" i="22" s="1"/>
  <c r="J125" i="22" s="1"/>
  <c r="I125" i="22"/>
  <c r="G125" i="22"/>
  <c r="K125" i="22" s="1"/>
  <c r="B127" i="20"/>
  <c r="E127" i="20"/>
  <c r="C127" i="20"/>
  <c r="G126" i="20"/>
  <c r="K126" i="20" s="1"/>
  <c r="F126" i="20"/>
  <c r="E126" i="18"/>
  <c r="G126" i="18" s="1"/>
  <c r="K126" i="18" s="1"/>
  <c r="I126" i="18"/>
  <c r="D126" i="18"/>
  <c r="F126" i="18" s="1"/>
  <c r="H126" i="18"/>
  <c r="V24" i="10"/>
  <c r="O105" i="14"/>
  <c r="K104" i="12"/>
  <c r="J104" i="12" s="1"/>
  <c r="F48" i="12" s="1"/>
  <c r="H48" i="12" s="1"/>
  <c r="O105" i="12"/>
  <c r="P105" i="12" s="1"/>
  <c r="R105" i="12" s="1"/>
  <c r="V105" i="12" s="1"/>
  <c r="K24" i="10"/>
  <c r="J24" i="10" s="1"/>
  <c r="F23" i="10" s="1"/>
  <c r="H23" i="10" s="1"/>
  <c r="O25" i="10"/>
  <c r="Q25" i="10" s="1"/>
  <c r="S25" i="10" s="1"/>
  <c r="I135" i="28" l="1"/>
  <c r="G135" i="28"/>
  <c r="K135" i="28" s="1"/>
  <c r="D135" i="28"/>
  <c r="F135" i="28" s="1"/>
  <c r="J135" i="28" s="1"/>
  <c r="C136" i="28"/>
  <c r="B136" i="28"/>
  <c r="I128" i="26"/>
  <c r="G128" i="26"/>
  <c r="K128" i="26" s="1"/>
  <c r="D128" i="26"/>
  <c r="F128" i="26" s="1"/>
  <c r="J128" i="26" s="1"/>
  <c r="E129" i="26"/>
  <c r="C129" i="26"/>
  <c r="B129" i="26"/>
  <c r="E124" i="24"/>
  <c r="B124" i="24"/>
  <c r="C124" i="24"/>
  <c r="I123" i="24"/>
  <c r="G123" i="24"/>
  <c r="K123" i="24" s="1"/>
  <c r="D123" i="24"/>
  <c r="F123" i="24" s="1"/>
  <c r="J123" i="24" s="1"/>
  <c r="D126" i="22"/>
  <c r="I126" i="22"/>
  <c r="E126" i="22"/>
  <c r="B128" i="20"/>
  <c r="E128" i="20"/>
  <c r="C128" i="20"/>
  <c r="H127" i="20"/>
  <c r="D127" i="20"/>
  <c r="F127" i="20" s="1"/>
  <c r="I127" i="20"/>
  <c r="G127" i="20"/>
  <c r="K127" i="20" s="1"/>
  <c r="C127" i="18"/>
  <c r="E127" i="18"/>
  <c r="B127" i="18"/>
  <c r="M106" i="14"/>
  <c r="O106" i="14"/>
  <c r="Q105" i="14"/>
  <c r="P105" i="14"/>
  <c r="L106" i="14"/>
  <c r="N106" i="14" s="1"/>
  <c r="Q106" i="14" s="1"/>
  <c r="O106" i="12"/>
  <c r="M106" i="12"/>
  <c r="L106" i="12"/>
  <c r="N106" i="12" s="1"/>
  <c r="Q106" i="12" s="1"/>
  <c r="Q105" i="12"/>
  <c r="K105" i="12" s="1"/>
  <c r="P25" i="10"/>
  <c r="R25" i="10" s="1"/>
  <c r="L26" i="10"/>
  <c r="O26" i="10"/>
  <c r="M26" i="10"/>
  <c r="N26" i="10" s="1"/>
  <c r="Q26" i="10" s="1"/>
  <c r="S26" i="10" s="1"/>
  <c r="I127" i="18" l="1"/>
  <c r="G127" i="18"/>
  <c r="K127" i="18" s="1"/>
  <c r="I136" i="28"/>
  <c r="D136" i="28"/>
  <c r="E136" i="28"/>
  <c r="I129" i="26"/>
  <c r="G129" i="26"/>
  <c r="K129" i="26" s="1"/>
  <c r="E130" i="26"/>
  <c r="B130" i="26"/>
  <c r="C130" i="26"/>
  <c r="D129" i="26"/>
  <c r="F129" i="26" s="1"/>
  <c r="J129" i="26" s="1"/>
  <c r="I124" i="24"/>
  <c r="G124" i="24"/>
  <c r="K124" i="24" s="1"/>
  <c r="D124" i="24"/>
  <c r="F124" i="24" s="1"/>
  <c r="J124" i="24" s="1"/>
  <c r="E125" i="24"/>
  <c r="C125" i="24"/>
  <c r="B125" i="24"/>
  <c r="F126" i="22"/>
  <c r="J126" i="22" s="1"/>
  <c r="C127" i="22"/>
  <c r="B127" i="22"/>
  <c r="E127" i="22"/>
  <c r="G126" i="22"/>
  <c r="K126" i="22" s="1"/>
  <c r="E129" i="20"/>
  <c r="C129" i="20"/>
  <c r="B129" i="20"/>
  <c r="D128" i="20"/>
  <c r="F128" i="20" s="1"/>
  <c r="H128" i="20"/>
  <c r="G128" i="20"/>
  <c r="K128" i="20" s="1"/>
  <c r="I128" i="20"/>
  <c r="C128" i="18"/>
  <c r="E128" i="18"/>
  <c r="B128" i="18"/>
  <c r="D127" i="18"/>
  <c r="F127" i="18" s="1"/>
  <c r="H127" i="18"/>
  <c r="K25" i="10"/>
  <c r="V25" i="10"/>
  <c r="M107" i="14"/>
  <c r="P106" i="14"/>
  <c r="L107" i="14"/>
  <c r="N107" i="14" s="1"/>
  <c r="P106" i="12"/>
  <c r="R106" i="12" s="1"/>
  <c r="L107" i="12"/>
  <c r="M107" i="12"/>
  <c r="P26" i="10"/>
  <c r="R26" i="10" s="1"/>
  <c r="L27" i="10"/>
  <c r="N27" i="10" s="1"/>
  <c r="M27" i="10"/>
  <c r="O27" i="10"/>
  <c r="Q27" i="10" s="1"/>
  <c r="S27" i="10" s="1"/>
  <c r="L28" i="10"/>
  <c r="I128" i="18" l="1"/>
  <c r="G128" i="18"/>
  <c r="K128" i="18" s="1"/>
  <c r="E137" i="28"/>
  <c r="C137" i="28"/>
  <c r="B137" i="28"/>
  <c r="F136" i="28"/>
  <c r="J136" i="28" s="1"/>
  <c r="G136" i="28"/>
  <c r="K136" i="28" s="1"/>
  <c r="C131" i="26"/>
  <c r="B131" i="26"/>
  <c r="D130" i="26"/>
  <c r="F130" i="26" s="1"/>
  <c r="J130" i="26" s="1"/>
  <c r="I130" i="26"/>
  <c r="G130" i="26"/>
  <c r="K130" i="26" s="1"/>
  <c r="C126" i="24"/>
  <c r="B126" i="24"/>
  <c r="I125" i="24"/>
  <c r="G125" i="24"/>
  <c r="K125" i="24" s="1"/>
  <c r="D125" i="24"/>
  <c r="F125" i="24" s="1"/>
  <c r="J125" i="24" s="1"/>
  <c r="E128" i="22"/>
  <c r="C128" i="22"/>
  <c r="B128" i="22"/>
  <c r="D127" i="22"/>
  <c r="F127" i="22" s="1"/>
  <c r="J127" i="22" s="1"/>
  <c r="I127" i="22"/>
  <c r="G127" i="22"/>
  <c r="K127" i="22" s="1"/>
  <c r="H129" i="20"/>
  <c r="D129" i="20"/>
  <c r="F129" i="20" s="1"/>
  <c r="I129" i="20"/>
  <c r="G129" i="20"/>
  <c r="K129" i="20" s="1"/>
  <c r="C130" i="20"/>
  <c r="B130" i="20"/>
  <c r="E130" i="20"/>
  <c r="E129" i="18"/>
  <c r="B129" i="18"/>
  <c r="G129" i="18" s="1"/>
  <c r="K129" i="18" s="1"/>
  <c r="C129" i="18"/>
  <c r="D128" i="18"/>
  <c r="F128" i="18" s="1"/>
  <c r="H128" i="18"/>
  <c r="K106" i="12"/>
  <c r="J105" i="12" s="1"/>
  <c r="F49" i="12" s="1"/>
  <c r="H49" i="12" s="1"/>
  <c r="V106" i="12"/>
  <c r="K26" i="10"/>
  <c r="J25" i="10" s="1"/>
  <c r="F24" i="10" s="1"/>
  <c r="H24" i="10" s="1"/>
  <c r="V26" i="10"/>
  <c r="O107" i="14"/>
  <c r="L108" i="14" s="1"/>
  <c r="P107" i="14"/>
  <c r="N107" i="12"/>
  <c r="M28" i="10"/>
  <c r="N28" i="10"/>
  <c r="P27" i="10"/>
  <c r="R27" i="10" s="1"/>
  <c r="O28" i="10"/>
  <c r="M29" i="10"/>
  <c r="O29" i="10"/>
  <c r="P28" i="10"/>
  <c r="R28" i="10" s="1"/>
  <c r="L29" i="10"/>
  <c r="N29" i="10" s="1"/>
  <c r="Q29" i="10" s="1"/>
  <c r="S29" i="10" s="1"/>
  <c r="D137" i="28" l="1"/>
  <c r="F137" i="28" s="1"/>
  <c r="J137" i="28" s="1"/>
  <c r="G137" i="28"/>
  <c r="K137" i="28" s="1"/>
  <c r="I137" i="28"/>
  <c r="E138" i="28"/>
  <c r="C138" i="28"/>
  <c r="B138" i="28"/>
  <c r="D131" i="26"/>
  <c r="I131" i="26"/>
  <c r="E131" i="26"/>
  <c r="G131" i="26" s="1"/>
  <c r="K131" i="26" s="1"/>
  <c r="I126" i="24"/>
  <c r="E126" i="24"/>
  <c r="D126" i="24"/>
  <c r="F126" i="24" s="1"/>
  <c r="J126" i="24" s="1"/>
  <c r="I128" i="22"/>
  <c r="G128" i="22"/>
  <c r="K128" i="22" s="1"/>
  <c r="D128" i="22"/>
  <c r="F128" i="22" s="1"/>
  <c r="J128" i="22" s="1"/>
  <c r="B129" i="22"/>
  <c r="E129" i="22"/>
  <c r="C129" i="22"/>
  <c r="I130" i="20"/>
  <c r="G130" i="20"/>
  <c r="K130" i="20" s="1"/>
  <c r="C131" i="20"/>
  <c r="B131" i="20"/>
  <c r="D130" i="20"/>
  <c r="F130" i="20" s="1"/>
  <c r="H130" i="20"/>
  <c r="D129" i="18"/>
  <c r="F129" i="18" s="1"/>
  <c r="H129" i="18"/>
  <c r="B130" i="18"/>
  <c r="C130" i="18"/>
  <c r="E130" i="18"/>
  <c r="I129" i="18"/>
  <c r="K27" i="10"/>
  <c r="V27" i="10"/>
  <c r="O108" i="14"/>
  <c r="M108" i="14"/>
  <c r="Q107" i="14"/>
  <c r="O107" i="12"/>
  <c r="Q28" i="10"/>
  <c r="S28" i="10" s="1"/>
  <c r="K28" i="10" s="1"/>
  <c r="P29" i="10"/>
  <c r="R29" i="10" s="1"/>
  <c r="L30" i="10"/>
  <c r="I130" i="18" l="1"/>
  <c r="G130" i="18"/>
  <c r="K130" i="18" s="1"/>
  <c r="B139" i="28"/>
  <c r="C139" i="28"/>
  <c r="E139" i="28"/>
  <c r="D138" i="28"/>
  <c r="F138" i="28" s="1"/>
  <c r="J138" i="28" s="1"/>
  <c r="I138" i="28"/>
  <c r="G138" i="28"/>
  <c r="K138" i="28" s="1"/>
  <c r="E132" i="26"/>
  <c r="C132" i="26"/>
  <c r="B132" i="26"/>
  <c r="F131" i="26"/>
  <c r="J131" i="26" s="1"/>
  <c r="B127" i="24"/>
  <c r="E127" i="24"/>
  <c r="C127" i="24"/>
  <c r="G126" i="24"/>
  <c r="K126" i="24" s="1"/>
  <c r="E130" i="22"/>
  <c r="C130" i="22"/>
  <c r="B130" i="22"/>
  <c r="I129" i="22"/>
  <c r="G129" i="22"/>
  <c r="K129" i="22" s="1"/>
  <c r="D129" i="22"/>
  <c r="F129" i="22" s="1"/>
  <c r="J129" i="22" s="1"/>
  <c r="D131" i="20"/>
  <c r="H131" i="20"/>
  <c r="I131" i="20"/>
  <c r="E131" i="20"/>
  <c r="C131" i="18"/>
  <c r="B131" i="18"/>
  <c r="D130" i="18"/>
  <c r="F130" i="18" s="1"/>
  <c r="H130" i="18"/>
  <c r="V28" i="10"/>
  <c r="K29" i="10"/>
  <c r="J27" i="10" s="1"/>
  <c r="F25" i="10" s="1"/>
  <c r="H25" i="10" s="1"/>
  <c r="B8" i="10" s="1"/>
  <c r="K8" i="21" s="1"/>
  <c r="V29" i="10"/>
  <c r="L109" i="14"/>
  <c r="P108" i="14"/>
  <c r="O109" i="14"/>
  <c r="M109" i="14"/>
  <c r="N108" i="14"/>
  <c r="Q108" i="14" s="1"/>
  <c r="M108" i="12"/>
  <c r="O108" i="12"/>
  <c r="P107" i="12"/>
  <c r="R107" i="12" s="1"/>
  <c r="V107" i="12" s="1"/>
  <c r="L108" i="12"/>
  <c r="N108" i="12" s="1"/>
  <c r="Q108" i="12" s="1"/>
  <c r="Q107" i="12"/>
  <c r="M30" i="10"/>
  <c r="E8" i="10" l="1"/>
  <c r="I131" i="18"/>
  <c r="D139" i="28"/>
  <c r="F139" i="28" s="1"/>
  <c r="J139" i="28" s="1"/>
  <c r="C140" i="28"/>
  <c r="B140" i="28"/>
  <c r="E140" i="28"/>
  <c r="I139" i="28"/>
  <c r="G139" i="28"/>
  <c r="K139" i="28" s="1"/>
  <c r="D132" i="26"/>
  <c r="F132" i="26" s="1"/>
  <c r="J132" i="26" s="1"/>
  <c r="I132" i="26"/>
  <c r="G132" i="26"/>
  <c r="K132" i="26" s="1"/>
  <c r="C133" i="26"/>
  <c r="B133" i="26"/>
  <c r="E133" i="26"/>
  <c r="I127" i="24"/>
  <c r="G127" i="24"/>
  <c r="K127" i="24" s="1"/>
  <c r="D127" i="24"/>
  <c r="F127" i="24" s="1"/>
  <c r="J127" i="24" s="1"/>
  <c r="E128" i="24"/>
  <c r="B128" i="24"/>
  <c r="C128" i="24"/>
  <c r="D130" i="22"/>
  <c r="F130" i="22" s="1"/>
  <c r="J130" i="22" s="1"/>
  <c r="I130" i="22"/>
  <c r="G130" i="22"/>
  <c r="K130" i="22" s="1"/>
  <c r="C131" i="22"/>
  <c r="B131" i="22"/>
  <c r="E131" i="22" s="1"/>
  <c r="B132" i="20"/>
  <c r="E132" i="20"/>
  <c r="C132" i="20"/>
  <c r="G131" i="20"/>
  <c r="K131" i="20" s="1"/>
  <c r="F131" i="20"/>
  <c r="D131" i="18"/>
  <c r="H131" i="18"/>
  <c r="E131" i="18"/>
  <c r="G131" i="18" s="1"/>
  <c r="K131" i="18" s="1"/>
  <c r="C8" i="10"/>
  <c r="K7" i="11"/>
  <c r="P109" i="14"/>
  <c r="L110" i="14"/>
  <c r="N109" i="14"/>
  <c r="Q109" i="14" s="1"/>
  <c r="M110" i="14"/>
  <c r="O109" i="12"/>
  <c r="M109" i="12"/>
  <c r="K107" i="12"/>
  <c r="P108" i="12"/>
  <c r="R108" i="12" s="1"/>
  <c r="L109" i="12"/>
  <c r="N109" i="12" s="1"/>
  <c r="Q109" i="12" s="1"/>
  <c r="N30" i="10"/>
  <c r="C141" i="28" l="1"/>
  <c r="B141" i="28"/>
  <c r="I140" i="28"/>
  <c r="G140" i="28"/>
  <c r="K140" i="28" s="1"/>
  <c r="D140" i="28"/>
  <c r="F140" i="28" s="1"/>
  <c r="J140" i="28" s="1"/>
  <c r="E134" i="26"/>
  <c r="C134" i="26"/>
  <c r="B134" i="26"/>
  <c r="D133" i="26"/>
  <c r="F133" i="26" s="1"/>
  <c r="J133" i="26" s="1"/>
  <c r="I133" i="26"/>
  <c r="G133" i="26"/>
  <c r="K133" i="26" s="1"/>
  <c r="I128" i="24"/>
  <c r="G128" i="24"/>
  <c r="K128" i="24" s="1"/>
  <c r="D128" i="24"/>
  <c r="F128" i="24" s="1"/>
  <c r="J128" i="24" s="1"/>
  <c r="E129" i="24"/>
  <c r="C129" i="24"/>
  <c r="B129" i="24"/>
  <c r="E132" i="22"/>
  <c r="C132" i="22"/>
  <c r="B132" i="22"/>
  <c r="D131" i="22"/>
  <c r="F131" i="22" s="1"/>
  <c r="J131" i="22" s="1"/>
  <c r="I131" i="22"/>
  <c r="G131" i="22"/>
  <c r="K131" i="22" s="1"/>
  <c r="E133" i="20"/>
  <c r="C133" i="20"/>
  <c r="B133" i="20"/>
  <c r="D132" i="20"/>
  <c r="F132" i="20" s="1"/>
  <c r="H132" i="20"/>
  <c r="I132" i="20"/>
  <c r="G132" i="20"/>
  <c r="K132" i="20" s="1"/>
  <c r="C132" i="18"/>
  <c r="E132" i="18"/>
  <c r="B132" i="18"/>
  <c r="F131" i="18"/>
  <c r="E38" i="11"/>
  <c r="H38" i="11" s="1"/>
  <c r="I38" i="11" s="1"/>
  <c r="E48" i="11"/>
  <c r="H48" i="11" s="1"/>
  <c r="I48" i="11" s="1"/>
  <c r="E27" i="11"/>
  <c r="H27" i="11" s="1"/>
  <c r="I27" i="11" s="1"/>
  <c r="K108" i="12"/>
  <c r="V108" i="12"/>
  <c r="N110" i="14"/>
  <c r="P109" i="12"/>
  <c r="R109" i="12" s="1"/>
  <c r="L110" i="12"/>
  <c r="M110" i="12"/>
  <c r="O30" i="10"/>
  <c r="M31" i="10" s="1"/>
  <c r="Q30" i="10"/>
  <c r="S30" i="10" s="1"/>
  <c r="L31" i="10"/>
  <c r="N31" i="10" s="1"/>
  <c r="P30" i="10"/>
  <c r="R30" i="10" s="1"/>
  <c r="I132" i="18" l="1"/>
  <c r="G132" i="18"/>
  <c r="K132" i="18" s="1"/>
  <c r="D141" i="28"/>
  <c r="I141" i="28"/>
  <c r="E141" i="28"/>
  <c r="D134" i="26"/>
  <c r="F134" i="26" s="1"/>
  <c r="J134" i="26" s="1"/>
  <c r="G134" i="26"/>
  <c r="K134" i="26" s="1"/>
  <c r="I134" i="26"/>
  <c r="C135" i="26"/>
  <c r="B135" i="26"/>
  <c r="E135" i="26"/>
  <c r="D129" i="24"/>
  <c r="F129" i="24" s="1"/>
  <c r="J129" i="24" s="1"/>
  <c r="E130" i="24"/>
  <c r="C130" i="24"/>
  <c r="B130" i="24"/>
  <c r="I129" i="24"/>
  <c r="G129" i="24"/>
  <c r="K129" i="24" s="1"/>
  <c r="I132" i="22"/>
  <c r="G132" i="22"/>
  <c r="K132" i="22" s="1"/>
  <c r="D132" i="22"/>
  <c r="F132" i="22" s="1"/>
  <c r="J132" i="22" s="1"/>
  <c r="B133" i="22"/>
  <c r="E133" i="22"/>
  <c r="C133" i="22"/>
  <c r="D133" i="20"/>
  <c r="F133" i="20" s="1"/>
  <c r="H133" i="20"/>
  <c r="G133" i="20"/>
  <c r="K133" i="20" s="1"/>
  <c r="I133" i="20"/>
  <c r="E134" i="20"/>
  <c r="C134" i="20"/>
  <c r="B134" i="20"/>
  <c r="D132" i="18"/>
  <c r="F132" i="18" s="1"/>
  <c r="H132" i="18"/>
  <c r="B133" i="18"/>
  <c r="E133" i="18"/>
  <c r="C133" i="18"/>
  <c r="K109" i="12"/>
  <c r="J107" i="12" s="1"/>
  <c r="F50" i="12" s="1"/>
  <c r="H50" i="12" s="1"/>
  <c r="V109" i="12"/>
  <c r="K30" i="10"/>
  <c r="J30" i="10" s="1"/>
  <c r="F26" i="10" s="1"/>
  <c r="H26" i="10" s="1"/>
  <c r="V30" i="10"/>
  <c r="O110" i="14"/>
  <c r="Q110" i="14" s="1"/>
  <c r="N110" i="12"/>
  <c r="O31" i="10"/>
  <c r="Q31" i="10"/>
  <c r="S31" i="10" s="1"/>
  <c r="M32" i="10"/>
  <c r="O32" i="10"/>
  <c r="M33" i="10" s="1"/>
  <c r="L32" i="10"/>
  <c r="P31" i="10"/>
  <c r="R31" i="10" s="1"/>
  <c r="V31" i="10" s="1"/>
  <c r="G133" i="18" l="1"/>
  <c r="K133" i="18" s="1"/>
  <c r="C142" i="28"/>
  <c r="B142" i="28"/>
  <c r="E142" i="28"/>
  <c r="G141" i="28"/>
  <c r="K141" i="28" s="1"/>
  <c r="F141" i="28"/>
  <c r="J141" i="28" s="1"/>
  <c r="C136" i="26"/>
  <c r="B136" i="26"/>
  <c r="D135" i="26"/>
  <c r="F135" i="26" s="1"/>
  <c r="J135" i="26" s="1"/>
  <c r="G135" i="26"/>
  <c r="K135" i="26" s="1"/>
  <c r="I135" i="26"/>
  <c r="I130" i="24"/>
  <c r="G130" i="24"/>
  <c r="K130" i="24" s="1"/>
  <c r="D130" i="24"/>
  <c r="F130" i="24" s="1"/>
  <c r="J130" i="24" s="1"/>
  <c r="B131" i="24"/>
  <c r="C131" i="24"/>
  <c r="E131" i="24"/>
  <c r="E134" i="22"/>
  <c r="C134" i="22"/>
  <c r="B134" i="22"/>
  <c r="D133" i="22"/>
  <c r="F133" i="22" s="1"/>
  <c r="J133" i="22" s="1"/>
  <c r="I133" i="22"/>
  <c r="G133" i="22"/>
  <c r="K133" i="22" s="1"/>
  <c r="D134" i="20"/>
  <c r="F134" i="20" s="1"/>
  <c r="H134" i="20"/>
  <c r="E135" i="20"/>
  <c r="C135" i="20"/>
  <c r="B135" i="20"/>
  <c r="I134" i="20"/>
  <c r="G134" i="20"/>
  <c r="K134" i="20" s="1"/>
  <c r="E134" i="18"/>
  <c r="C134" i="18"/>
  <c r="B134" i="18"/>
  <c r="D133" i="18"/>
  <c r="F133" i="18" s="1"/>
  <c r="H133" i="18"/>
  <c r="I133" i="18"/>
  <c r="K31" i="10"/>
  <c r="M111" i="14"/>
  <c r="O111" i="14"/>
  <c r="L111" i="14"/>
  <c r="N111" i="14" s="1"/>
  <c r="Q111" i="14" s="1"/>
  <c r="P110" i="14"/>
  <c r="O110" i="12"/>
  <c r="N32" i="10"/>
  <c r="Q32" i="10" s="1"/>
  <c r="S32" i="10" s="1"/>
  <c r="P32" i="10"/>
  <c r="R32" i="10" s="1"/>
  <c r="L33" i="10"/>
  <c r="N33" i="10" s="1"/>
  <c r="I134" i="18" l="1"/>
  <c r="G134" i="18"/>
  <c r="K134" i="18" s="1"/>
  <c r="D142" i="28"/>
  <c r="F142" i="28" s="1"/>
  <c r="J142" i="28" s="1"/>
  <c r="E143" i="28"/>
  <c r="C143" i="28"/>
  <c r="B143" i="28"/>
  <c r="I142" i="28"/>
  <c r="G142" i="28"/>
  <c r="K142" i="28" s="1"/>
  <c r="I136" i="26"/>
  <c r="D136" i="26"/>
  <c r="E136" i="26"/>
  <c r="D131" i="24"/>
  <c r="F131" i="24" s="1"/>
  <c r="J131" i="24" s="1"/>
  <c r="G131" i="24"/>
  <c r="K131" i="24" s="1"/>
  <c r="I131" i="24"/>
  <c r="E132" i="24"/>
  <c r="B132" i="24"/>
  <c r="C132" i="24"/>
  <c r="D134" i="22"/>
  <c r="F134" i="22" s="1"/>
  <c r="J134" i="22" s="1"/>
  <c r="I134" i="22"/>
  <c r="G134" i="22"/>
  <c r="K134" i="22" s="1"/>
  <c r="C135" i="22"/>
  <c r="E135" i="22"/>
  <c r="B135" i="22"/>
  <c r="I135" i="20"/>
  <c r="G135" i="20"/>
  <c r="K135" i="20" s="1"/>
  <c r="H135" i="20"/>
  <c r="D135" i="20"/>
  <c r="F135" i="20" s="1"/>
  <c r="B136" i="20"/>
  <c r="C136" i="20"/>
  <c r="B135" i="18"/>
  <c r="G135" i="18" s="1"/>
  <c r="K135" i="18" s="1"/>
  <c r="C135" i="18"/>
  <c r="E135" i="18"/>
  <c r="D134" i="18"/>
  <c r="F134" i="18" s="1"/>
  <c r="H134" i="18"/>
  <c r="V32" i="10"/>
  <c r="K32" i="10"/>
  <c r="J31" i="10" s="1"/>
  <c r="F27" i="10" s="1"/>
  <c r="H27" i="10" s="1"/>
  <c r="M112" i="14"/>
  <c r="O112" i="14"/>
  <c r="P111" i="14"/>
  <c r="L112" i="14"/>
  <c r="N112" i="14" s="1"/>
  <c r="Q112" i="14" s="1"/>
  <c r="M111" i="12"/>
  <c r="O111" i="12"/>
  <c r="L111" i="12"/>
  <c r="N111" i="12" s="1"/>
  <c r="P110" i="12"/>
  <c r="R110" i="12" s="1"/>
  <c r="V110" i="12" s="1"/>
  <c r="Q110" i="12"/>
  <c r="O33" i="10"/>
  <c r="Q33" i="10"/>
  <c r="S33" i="10" s="1"/>
  <c r="M34" i="10"/>
  <c r="O34" i="10"/>
  <c r="L34" i="10"/>
  <c r="P33" i="10"/>
  <c r="R33" i="10" s="1"/>
  <c r="C144" i="28" l="1"/>
  <c r="B144" i="28"/>
  <c r="E144" i="28"/>
  <c r="I143" i="28"/>
  <c r="G143" i="28"/>
  <c r="K143" i="28" s="1"/>
  <c r="D143" i="28"/>
  <c r="F143" i="28" s="1"/>
  <c r="J143" i="28" s="1"/>
  <c r="E137" i="26"/>
  <c r="C137" i="26"/>
  <c r="B137" i="26"/>
  <c r="F136" i="26"/>
  <c r="J136" i="26" s="1"/>
  <c r="G136" i="26"/>
  <c r="K136" i="26" s="1"/>
  <c r="E133" i="24"/>
  <c r="C133" i="24"/>
  <c r="B133" i="24"/>
  <c r="I132" i="24"/>
  <c r="G132" i="24"/>
  <c r="K132" i="24" s="1"/>
  <c r="D132" i="24"/>
  <c r="F132" i="24" s="1"/>
  <c r="J132" i="24" s="1"/>
  <c r="C136" i="22"/>
  <c r="B136" i="22"/>
  <c r="I135" i="22"/>
  <c r="G135" i="22"/>
  <c r="K135" i="22" s="1"/>
  <c r="D135" i="22"/>
  <c r="F135" i="22" s="1"/>
  <c r="J135" i="22" s="1"/>
  <c r="I136" i="20"/>
  <c r="H136" i="20"/>
  <c r="D136" i="20"/>
  <c r="E136" i="20"/>
  <c r="B136" i="18"/>
  <c r="C136" i="18"/>
  <c r="D135" i="18"/>
  <c r="F135" i="18" s="1"/>
  <c r="H135" i="18"/>
  <c r="I135" i="18"/>
  <c r="V33" i="10"/>
  <c r="P112" i="14"/>
  <c r="L113" i="14"/>
  <c r="M113" i="14"/>
  <c r="O113" i="14"/>
  <c r="O112" i="12"/>
  <c r="M112" i="12"/>
  <c r="K110" i="12"/>
  <c r="Q111" i="12"/>
  <c r="P111" i="12"/>
  <c r="R111" i="12" s="1"/>
  <c r="V111" i="12" s="1"/>
  <c r="L112" i="12"/>
  <c r="N112" i="12" s="1"/>
  <c r="Q112" i="12" s="1"/>
  <c r="K33" i="10"/>
  <c r="N34" i="10"/>
  <c r="Q34" i="10" s="1"/>
  <c r="S34" i="10" s="1"/>
  <c r="M35" i="10"/>
  <c r="O35" i="10"/>
  <c r="P34" i="10"/>
  <c r="R34" i="10" s="1"/>
  <c r="L35" i="10"/>
  <c r="N35" i="10" s="1"/>
  <c r="Q35" i="10" s="1"/>
  <c r="S35" i="10" s="1"/>
  <c r="E145" i="28" l="1"/>
  <c r="C145" i="28"/>
  <c r="B145" i="28"/>
  <c r="I144" i="28"/>
  <c r="G144" i="28"/>
  <c r="K144" i="28" s="1"/>
  <c r="D144" i="28"/>
  <c r="F144" i="28" s="1"/>
  <c r="J144" i="28" s="1"/>
  <c r="D137" i="26"/>
  <c r="F137" i="26" s="1"/>
  <c r="J137" i="26" s="1"/>
  <c r="I137" i="26"/>
  <c r="G137" i="26"/>
  <c r="K137" i="26" s="1"/>
  <c r="B138" i="26"/>
  <c r="E138" i="26"/>
  <c r="C138" i="26"/>
  <c r="D133" i="24"/>
  <c r="F133" i="24" s="1"/>
  <c r="J133" i="24" s="1"/>
  <c r="I133" i="24"/>
  <c r="G133" i="24"/>
  <c r="K133" i="24" s="1"/>
  <c r="E134" i="24"/>
  <c r="C134" i="24"/>
  <c r="B134" i="24"/>
  <c r="I136" i="22"/>
  <c r="D136" i="22"/>
  <c r="E136" i="22"/>
  <c r="E137" i="20"/>
  <c r="C137" i="20"/>
  <c r="B137" i="20"/>
  <c r="F136" i="20"/>
  <c r="G136" i="20"/>
  <c r="K136" i="20" s="1"/>
  <c r="D136" i="18"/>
  <c r="H136" i="18"/>
  <c r="E136" i="18"/>
  <c r="G136" i="18" s="1"/>
  <c r="K136" i="18" s="1"/>
  <c r="I136" i="18"/>
  <c r="V34" i="10"/>
  <c r="M114" i="14"/>
  <c r="P113" i="14"/>
  <c r="L114" i="14"/>
  <c r="N114" i="14" s="1"/>
  <c r="N113" i="14"/>
  <c r="Q113" i="14" s="1"/>
  <c r="K111" i="12"/>
  <c r="L113" i="12"/>
  <c r="N113" i="12" s="1"/>
  <c r="Q113" i="12" s="1"/>
  <c r="P112" i="12"/>
  <c r="R112" i="12" s="1"/>
  <c r="O113" i="12"/>
  <c r="M113" i="12"/>
  <c r="K34" i="10"/>
  <c r="M36" i="10"/>
  <c r="P35" i="10"/>
  <c r="R35" i="10" s="1"/>
  <c r="L36" i="10"/>
  <c r="N36" i="10" s="1"/>
  <c r="D145" i="28" l="1"/>
  <c r="F145" i="28" s="1"/>
  <c r="J145" i="28" s="1"/>
  <c r="G145" i="28"/>
  <c r="K145" i="28" s="1"/>
  <c r="I145" i="28"/>
  <c r="C146" i="28"/>
  <c r="B146" i="28"/>
  <c r="G138" i="26"/>
  <c r="K138" i="26" s="1"/>
  <c r="I138" i="26"/>
  <c r="E139" i="26"/>
  <c r="C139" i="26"/>
  <c r="B139" i="26"/>
  <c r="D138" i="26"/>
  <c r="F138" i="26" s="1"/>
  <c r="J138" i="26" s="1"/>
  <c r="G134" i="24"/>
  <c r="K134" i="24" s="1"/>
  <c r="I134" i="24"/>
  <c r="D134" i="24"/>
  <c r="F134" i="24" s="1"/>
  <c r="J134" i="24" s="1"/>
  <c r="B135" i="24"/>
  <c r="E135" i="24"/>
  <c r="C135" i="24"/>
  <c r="B137" i="22"/>
  <c r="E137" i="22"/>
  <c r="C137" i="22"/>
  <c r="F136" i="22"/>
  <c r="J136" i="22" s="1"/>
  <c r="G136" i="22"/>
  <c r="K136" i="22" s="1"/>
  <c r="H137" i="20"/>
  <c r="D137" i="20"/>
  <c r="F137" i="20" s="1"/>
  <c r="I137" i="20"/>
  <c r="G137" i="20"/>
  <c r="K137" i="20" s="1"/>
  <c r="E138" i="20"/>
  <c r="C138" i="20"/>
  <c r="B138" i="20"/>
  <c r="F136" i="18"/>
  <c r="B137" i="18"/>
  <c r="G137" i="18" s="1"/>
  <c r="K137" i="18" s="1"/>
  <c r="E137" i="18"/>
  <c r="C137" i="18"/>
  <c r="K112" i="12"/>
  <c r="V112" i="12"/>
  <c r="K35" i="10"/>
  <c r="V35" i="10"/>
  <c r="O114" i="14"/>
  <c r="P114" i="14"/>
  <c r="L115" i="14"/>
  <c r="P113" i="12"/>
  <c r="R113" i="12" s="1"/>
  <c r="L114" i="12"/>
  <c r="M114" i="12"/>
  <c r="J33" i="10"/>
  <c r="F28" i="10" s="1"/>
  <c r="H28" i="10" s="1"/>
  <c r="O36" i="10"/>
  <c r="L37" i="10" s="1"/>
  <c r="I146" i="28" l="1"/>
  <c r="D146" i="28"/>
  <c r="E146" i="28"/>
  <c r="G146" i="28" s="1"/>
  <c r="K146" i="28" s="1"/>
  <c r="E140" i="26"/>
  <c r="C140" i="26"/>
  <c r="B140" i="26"/>
  <c r="G139" i="26"/>
  <c r="K139" i="26" s="1"/>
  <c r="I139" i="26"/>
  <c r="D139" i="26"/>
  <c r="F139" i="26" s="1"/>
  <c r="J139" i="26" s="1"/>
  <c r="D135" i="24"/>
  <c r="F135" i="24" s="1"/>
  <c r="J135" i="24" s="1"/>
  <c r="I135" i="24"/>
  <c r="G135" i="24"/>
  <c r="K135" i="24" s="1"/>
  <c r="B136" i="24"/>
  <c r="C136" i="24"/>
  <c r="E138" i="22"/>
  <c r="B138" i="22"/>
  <c r="C138" i="22"/>
  <c r="D137" i="22"/>
  <c r="F137" i="22" s="1"/>
  <c r="J137" i="22" s="1"/>
  <c r="I137" i="22"/>
  <c r="G137" i="22"/>
  <c r="K137" i="22" s="1"/>
  <c r="C139" i="20"/>
  <c r="B139" i="20"/>
  <c r="E139" i="20"/>
  <c r="I138" i="20"/>
  <c r="G138" i="20"/>
  <c r="K138" i="20" s="1"/>
  <c r="H138" i="20"/>
  <c r="D138" i="20"/>
  <c r="F138" i="20" s="1"/>
  <c r="D137" i="18"/>
  <c r="F137" i="18" s="1"/>
  <c r="H137" i="18"/>
  <c r="C138" i="18"/>
  <c r="B138" i="18"/>
  <c r="G138" i="18" s="1"/>
  <c r="K138" i="18" s="1"/>
  <c r="E138" i="18"/>
  <c r="I137" i="18"/>
  <c r="K113" i="12"/>
  <c r="J110" i="12" s="1"/>
  <c r="F51" i="12" s="1"/>
  <c r="H51" i="12" s="1"/>
  <c r="V113" i="12"/>
  <c r="M115" i="14"/>
  <c r="N115" i="14" s="1"/>
  <c r="Q115" i="14" s="1"/>
  <c r="O115" i="14"/>
  <c r="Q114" i="14"/>
  <c r="N114" i="12"/>
  <c r="P36" i="10"/>
  <c r="R36" i="10" s="1"/>
  <c r="M37" i="10"/>
  <c r="O37" i="10"/>
  <c r="Q36" i="10"/>
  <c r="S36" i="10" s="1"/>
  <c r="L38" i="10"/>
  <c r="P37" i="10"/>
  <c r="R37" i="10" s="1"/>
  <c r="M38" i="10"/>
  <c r="O38" i="10"/>
  <c r="N37" i="10"/>
  <c r="Q37" i="10" s="1"/>
  <c r="S37" i="10" s="1"/>
  <c r="F146" i="28" l="1"/>
  <c r="J146" i="28" s="1"/>
  <c r="E147" i="28"/>
  <c r="B147" i="28"/>
  <c r="C147" i="28"/>
  <c r="D140" i="26"/>
  <c r="F140" i="26" s="1"/>
  <c r="J140" i="26" s="1"/>
  <c r="I140" i="26"/>
  <c r="G140" i="26"/>
  <c r="K140" i="26" s="1"/>
  <c r="E141" i="26"/>
  <c r="C141" i="26"/>
  <c r="B141" i="26"/>
  <c r="I136" i="24"/>
  <c r="E136" i="24"/>
  <c r="D136" i="24"/>
  <c r="F136" i="24" s="1"/>
  <c r="J136" i="24" s="1"/>
  <c r="I138" i="22"/>
  <c r="G138" i="22"/>
  <c r="K138" i="22" s="1"/>
  <c r="D138" i="22"/>
  <c r="F138" i="22" s="1"/>
  <c r="J138" i="22" s="1"/>
  <c r="E139" i="22"/>
  <c r="C139" i="22"/>
  <c r="B139" i="22"/>
  <c r="I139" i="20"/>
  <c r="G139" i="20"/>
  <c r="K139" i="20" s="1"/>
  <c r="B140" i="20"/>
  <c r="E140" i="20"/>
  <c r="C140" i="20"/>
  <c r="D139" i="20"/>
  <c r="F139" i="20" s="1"/>
  <c r="H139" i="20"/>
  <c r="D138" i="18"/>
  <c r="F138" i="18" s="1"/>
  <c r="H138" i="18"/>
  <c r="B139" i="18"/>
  <c r="E139" i="18"/>
  <c r="C139" i="18"/>
  <c r="I138" i="18"/>
  <c r="V36" i="10"/>
  <c r="V37" i="10"/>
  <c r="K36" i="10"/>
  <c r="M116" i="14"/>
  <c r="O116" i="14"/>
  <c r="L116" i="14"/>
  <c r="P115" i="14"/>
  <c r="O114" i="12"/>
  <c r="K37" i="10"/>
  <c r="M39" i="10"/>
  <c r="O39" i="10"/>
  <c r="P38" i="10"/>
  <c r="R38" i="10" s="1"/>
  <c r="L39" i="10"/>
  <c r="N39" i="10" s="1"/>
  <c r="Q39" i="10" s="1"/>
  <c r="S39" i="10" s="1"/>
  <c r="N38" i="10"/>
  <c r="Q38" i="10" s="1"/>
  <c r="S38" i="10" s="1"/>
  <c r="G139" i="18" l="1"/>
  <c r="K139" i="18" s="1"/>
  <c r="C148" i="28"/>
  <c r="B148" i="28"/>
  <c r="E148" i="28"/>
  <c r="D147" i="28"/>
  <c r="F147" i="28" s="1"/>
  <c r="J147" i="28" s="1"/>
  <c r="I147" i="28"/>
  <c r="G147" i="28"/>
  <c r="K147" i="28" s="1"/>
  <c r="E142" i="26"/>
  <c r="C142" i="26"/>
  <c r="B142" i="26"/>
  <c r="I141" i="26"/>
  <c r="G141" i="26"/>
  <c r="K141" i="26" s="1"/>
  <c r="D141" i="26"/>
  <c r="F141" i="26" s="1"/>
  <c r="J141" i="26" s="1"/>
  <c r="E137" i="24"/>
  <c r="C137" i="24"/>
  <c r="B137" i="24"/>
  <c r="G136" i="24"/>
  <c r="K136" i="24" s="1"/>
  <c r="I139" i="22"/>
  <c r="G139" i="22"/>
  <c r="K139" i="22" s="1"/>
  <c r="E140" i="22"/>
  <c r="B140" i="22"/>
  <c r="C140" i="22"/>
  <c r="D139" i="22"/>
  <c r="F139" i="22" s="1"/>
  <c r="J139" i="22" s="1"/>
  <c r="I140" i="20"/>
  <c r="G140" i="20"/>
  <c r="K140" i="20" s="1"/>
  <c r="H140" i="20"/>
  <c r="D140" i="20"/>
  <c r="F140" i="20" s="1"/>
  <c r="C141" i="20"/>
  <c r="B141" i="20"/>
  <c r="D139" i="18"/>
  <c r="F139" i="18" s="1"/>
  <c r="H139" i="18"/>
  <c r="B140" i="18"/>
  <c r="G140" i="18" s="1"/>
  <c r="K140" i="18" s="1"/>
  <c r="E140" i="18"/>
  <c r="C140" i="18"/>
  <c r="I139" i="18"/>
  <c r="V38" i="10"/>
  <c r="L117" i="14"/>
  <c r="P116" i="14"/>
  <c r="N116" i="14"/>
  <c r="Q116" i="14" s="1"/>
  <c r="O117" i="14"/>
  <c r="M117" i="14"/>
  <c r="O115" i="12"/>
  <c r="M115" i="12"/>
  <c r="L115" i="12"/>
  <c r="N115" i="12" s="1"/>
  <c r="Q115" i="12" s="1"/>
  <c r="P114" i="12"/>
  <c r="R114" i="12" s="1"/>
  <c r="V114" i="12" s="1"/>
  <c r="Q114" i="12"/>
  <c r="K38" i="10"/>
  <c r="P39" i="10"/>
  <c r="R39" i="10" s="1"/>
  <c r="L40" i="10"/>
  <c r="I148" i="28" l="1"/>
  <c r="G148" i="28"/>
  <c r="K148" i="28" s="1"/>
  <c r="C149" i="28"/>
  <c r="E149" i="28"/>
  <c r="B149" i="28"/>
  <c r="D148" i="28"/>
  <c r="F148" i="28" s="1"/>
  <c r="J148" i="28" s="1"/>
  <c r="D142" i="26"/>
  <c r="F142" i="26" s="1"/>
  <c r="J142" i="26" s="1"/>
  <c r="I142" i="26"/>
  <c r="G142" i="26"/>
  <c r="K142" i="26" s="1"/>
  <c r="C143" i="26"/>
  <c r="B143" i="26"/>
  <c r="E143" i="26"/>
  <c r="D137" i="24"/>
  <c r="F137" i="24" s="1"/>
  <c r="J137" i="24" s="1"/>
  <c r="I137" i="24"/>
  <c r="G137" i="24"/>
  <c r="K137" i="24" s="1"/>
  <c r="B138" i="24"/>
  <c r="E138" i="24"/>
  <c r="C138" i="24"/>
  <c r="B141" i="22"/>
  <c r="E141" i="22"/>
  <c r="C141" i="22"/>
  <c r="D140" i="22"/>
  <c r="F140" i="22" s="1"/>
  <c r="J140" i="22" s="1"/>
  <c r="I140" i="22"/>
  <c r="G140" i="22"/>
  <c r="K140" i="22" s="1"/>
  <c r="I141" i="20"/>
  <c r="H141" i="20"/>
  <c r="D141" i="20"/>
  <c r="E141" i="20"/>
  <c r="B141" i="18"/>
  <c r="C141" i="18"/>
  <c r="I140" i="18"/>
  <c r="D140" i="18"/>
  <c r="F140" i="18" s="1"/>
  <c r="H140" i="18"/>
  <c r="K39" i="10"/>
  <c r="J36" i="10" s="1"/>
  <c r="F29" i="10" s="1"/>
  <c r="H29" i="10" s="1"/>
  <c r="B9" i="10" s="1"/>
  <c r="K9" i="21" s="1"/>
  <c r="V39" i="10"/>
  <c r="E9" i="10" s="1"/>
  <c r="M118" i="14"/>
  <c r="O118" i="14"/>
  <c r="L118" i="14"/>
  <c r="N118" i="14" s="1"/>
  <c r="Q118" i="14" s="1"/>
  <c r="P117" i="14"/>
  <c r="N117" i="14"/>
  <c r="Q117" i="14" s="1"/>
  <c r="P115" i="12"/>
  <c r="R115" i="12" s="1"/>
  <c r="L116" i="12"/>
  <c r="K114" i="12"/>
  <c r="O116" i="12"/>
  <c r="M116" i="12"/>
  <c r="M40" i="10"/>
  <c r="G149" i="28" l="1"/>
  <c r="K149" i="28" s="1"/>
  <c r="I149" i="28"/>
  <c r="E150" i="28"/>
  <c r="C150" i="28"/>
  <c r="B150" i="28"/>
  <c r="D149" i="28"/>
  <c r="F149" i="28" s="1"/>
  <c r="J149" i="28" s="1"/>
  <c r="I143" i="26"/>
  <c r="G143" i="26"/>
  <c r="K143" i="26" s="1"/>
  <c r="E144" i="26"/>
  <c r="B144" i="26"/>
  <c r="C144" i="26"/>
  <c r="D143" i="26"/>
  <c r="F143" i="26" s="1"/>
  <c r="J143" i="26" s="1"/>
  <c r="D138" i="24"/>
  <c r="F138" i="24" s="1"/>
  <c r="J138" i="24" s="1"/>
  <c r="B139" i="24"/>
  <c r="E139" i="24"/>
  <c r="C139" i="24"/>
  <c r="I138" i="24"/>
  <c r="G138" i="24"/>
  <c r="K138" i="24" s="1"/>
  <c r="E142" i="22"/>
  <c r="C142" i="22"/>
  <c r="B142" i="22"/>
  <c r="D141" i="22"/>
  <c r="F141" i="22" s="1"/>
  <c r="J141" i="22" s="1"/>
  <c r="I141" i="22"/>
  <c r="G141" i="22"/>
  <c r="K141" i="22" s="1"/>
  <c r="C142" i="20"/>
  <c r="B142" i="20"/>
  <c r="E142" i="20"/>
  <c r="G141" i="20"/>
  <c r="K141" i="20" s="1"/>
  <c r="F141" i="20"/>
  <c r="I141" i="18"/>
  <c r="D141" i="18"/>
  <c r="H141" i="18"/>
  <c r="E141" i="18"/>
  <c r="G141" i="18" s="1"/>
  <c r="K141" i="18" s="1"/>
  <c r="K8" i="11"/>
  <c r="C9" i="10"/>
  <c r="K115" i="12"/>
  <c r="V115" i="12"/>
  <c r="M119" i="14"/>
  <c r="P118" i="14"/>
  <c r="L119" i="14"/>
  <c r="N119" i="14" s="1"/>
  <c r="N116" i="12"/>
  <c r="Q116" i="12" s="1"/>
  <c r="L117" i="12"/>
  <c r="P116" i="12"/>
  <c r="R116" i="12" s="1"/>
  <c r="V116" i="12" s="1"/>
  <c r="O117" i="12"/>
  <c r="M117" i="12"/>
  <c r="N40" i="10"/>
  <c r="G150" i="28" l="1"/>
  <c r="K150" i="28" s="1"/>
  <c r="I150" i="28"/>
  <c r="D150" i="28"/>
  <c r="F150" i="28" s="1"/>
  <c r="J150" i="28" s="1"/>
  <c r="E151" i="28"/>
  <c r="C151" i="28"/>
  <c r="B151" i="28"/>
  <c r="C145" i="26"/>
  <c r="B145" i="26"/>
  <c r="E145" i="26"/>
  <c r="D144" i="26"/>
  <c r="F144" i="26" s="1"/>
  <c r="J144" i="26" s="1"/>
  <c r="I144" i="26"/>
  <c r="G144" i="26"/>
  <c r="K144" i="26" s="1"/>
  <c r="I139" i="24"/>
  <c r="G139" i="24"/>
  <c r="K139" i="24" s="1"/>
  <c r="D139" i="24"/>
  <c r="F139" i="24" s="1"/>
  <c r="J139" i="24" s="1"/>
  <c r="E140" i="24"/>
  <c r="B140" i="24"/>
  <c r="C140" i="24"/>
  <c r="D142" i="22"/>
  <c r="F142" i="22" s="1"/>
  <c r="J142" i="22" s="1"/>
  <c r="G142" i="22"/>
  <c r="K142" i="22" s="1"/>
  <c r="I142" i="22"/>
  <c r="E143" i="22"/>
  <c r="C143" i="22"/>
  <c r="B143" i="22"/>
  <c r="I142" i="20"/>
  <c r="G142" i="20"/>
  <c r="K142" i="20" s="1"/>
  <c r="E143" i="20"/>
  <c r="C143" i="20"/>
  <c r="B143" i="20"/>
  <c r="H142" i="20"/>
  <c r="D142" i="20"/>
  <c r="F142" i="20" s="1"/>
  <c r="F141" i="18"/>
  <c r="E142" i="18"/>
  <c r="B142" i="18"/>
  <c r="G142" i="18" s="1"/>
  <c r="K142" i="18" s="1"/>
  <c r="C142" i="18"/>
  <c r="E26" i="11"/>
  <c r="H26" i="11" s="1"/>
  <c r="I26" i="11" s="1"/>
  <c r="E37" i="11"/>
  <c r="H37" i="11" s="1"/>
  <c r="I37" i="11" s="1"/>
  <c r="E56" i="11"/>
  <c r="H56" i="11" s="1"/>
  <c r="I56" i="11" s="1"/>
  <c r="E47" i="11"/>
  <c r="H47" i="11" s="1"/>
  <c r="I47" i="11" s="1"/>
  <c r="K116" i="12"/>
  <c r="O119" i="14"/>
  <c r="L120" i="14" s="1"/>
  <c r="L118" i="12"/>
  <c r="P117" i="12"/>
  <c r="R117" i="12" s="1"/>
  <c r="V117" i="12" s="1"/>
  <c r="N117" i="12"/>
  <c r="Q117" i="12" s="1"/>
  <c r="O118" i="12"/>
  <c r="M118" i="12"/>
  <c r="O40" i="10"/>
  <c r="M41" i="10" s="1"/>
  <c r="L41" i="10"/>
  <c r="N41" i="10" s="1"/>
  <c r="P40" i="10"/>
  <c r="R40" i="10" s="1"/>
  <c r="D151" i="28" l="1"/>
  <c r="F151" i="28" s="1"/>
  <c r="J151" i="28" s="1"/>
  <c r="I151" i="28"/>
  <c r="G151" i="28"/>
  <c r="K151" i="28" s="1"/>
  <c r="C152" i="28"/>
  <c r="B152" i="28"/>
  <c r="I145" i="26"/>
  <c r="G145" i="26"/>
  <c r="K145" i="26" s="1"/>
  <c r="C146" i="26"/>
  <c r="B146" i="26"/>
  <c r="D145" i="26"/>
  <c r="F145" i="26" s="1"/>
  <c r="J145" i="26" s="1"/>
  <c r="D140" i="24"/>
  <c r="F140" i="24" s="1"/>
  <c r="J140" i="24" s="1"/>
  <c r="C141" i="24"/>
  <c r="B141" i="24"/>
  <c r="I140" i="24"/>
  <c r="G140" i="24"/>
  <c r="K140" i="24" s="1"/>
  <c r="I143" i="22"/>
  <c r="G143" i="22"/>
  <c r="K143" i="22" s="1"/>
  <c r="D143" i="22"/>
  <c r="F143" i="22" s="1"/>
  <c r="J143" i="22" s="1"/>
  <c r="E144" i="22"/>
  <c r="C144" i="22"/>
  <c r="B144" i="22"/>
  <c r="B144" i="20"/>
  <c r="E144" i="20"/>
  <c r="C144" i="20"/>
  <c r="I143" i="20"/>
  <c r="G143" i="20"/>
  <c r="K143" i="20" s="1"/>
  <c r="H143" i="20"/>
  <c r="D143" i="20"/>
  <c r="F143" i="20" s="1"/>
  <c r="D142" i="18"/>
  <c r="F142" i="18" s="1"/>
  <c r="H142" i="18"/>
  <c r="I142" i="18"/>
  <c r="B143" i="18"/>
  <c r="C143" i="18"/>
  <c r="E143" i="18"/>
  <c r="M120" i="14"/>
  <c r="O120" i="14"/>
  <c r="P119" i="14"/>
  <c r="Q119" i="14"/>
  <c r="K117" i="12"/>
  <c r="M119" i="12"/>
  <c r="P118" i="12"/>
  <c r="R118" i="12" s="1"/>
  <c r="V118" i="12" s="1"/>
  <c r="L119" i="12"/>
  <c r="N119" i="12" s="1"/>
  <c r="N118" i="12"/>
  <c r="Q118" i="12" s="1"/>
  <c r="Q40" i="10"/>
  <c r="S40" i="10" s="1"/>
  <c r="K40" i="10" s="1"/>
  <c r="O41" i="10"/>
  <c r="Q41" i="10" s="1"/>
  <c r="S41" i="10" s="1"/>
  <c r="O42" i="10"/>
  <c r="L42" i="10"/>
  <c r="P41" i="10"/>
  <c r="R41" i="10" s="1"/>
  <c r="I143" i="18" l="1"/>
  <c r="G143" i="18"/>
  <c r="K143" i="18" s="1"/>
  <c r="D152" i="28"/>
  <c r="I152" i="28"/>
  <c r="E152" i="28"/>
  <c r="D146" i="26"/>
  <c r="I146" i="26"/>
  <c r="E146" i="26"/>
  <c r="G146" i="26" s="1"/>
  <c r="K146" i="26" s="1"/>
  <c r="I141" i="24"/>
  <c r="D141" i="24"/>
  <c r="E141" i="24"/>
  <c r="D144" i="22"/>
  <c r="F144" i="22" s="1"/>
  <c r="J144" i="22" s="1"/>
  <c r="B145" i="22"/>
  <c r="E145" i="22"/>
  <c r="C145" i="22"/>
  <c r="I144" i="22"/>
  <c r="G144" i="22"/>
  <c r="K144" i="22" s="1"/>
  <c r="E145" i="20"/>
  <c r="C145" i="20"/>
  <c r="B145" i="20"/>
  <c r="H144" i="20"/>
  <c r="D144" i="20"/>
  <c r="F144" i="20" s="1"/>
  <c r="I144" i="20"/>
  <c r="G144" i="20"/>
  <c r="K144" i="20" s="1"/>
  <c r="E144" i="18"/>
  <c r="C144" i="18"/>
  <c r="B144" i="18"/>
  <c r="D143" i="18"/>
  <c r="F143" i="18" s="1"/>
  <c r="H143" i="18"/>
  <c r="V41" i="10"/>
  <c r="V40" i="10"/>
  <c r="O121" i="14"/>
  <c r="M121" i="14"/>
  <c r="L121" i="14"/>
  <c r="N121" i="14" s="1"/>
  <c r="Q121" i="14" s="1"/>
  <c r="P120" i="14"/>
  <c r="N120" i="14"/>
  <c r="Q120" i="14" s="1"/>
  <c r="K118" i="12"/>
  <c r="J114" i="12" s="1"/>
  <c r="F52" i="12" s="1"/>
  <c r="H52" i="12" s="1"/>
  <c r="O119" i="12"/>
  <c r="M42" i="10"/>
  <c r="N42" i="10"/>
  <c r="Q42" i="10" s="1"/>
  <c r="S42" i="10" s="1"/>
  <c r="K41" i="10"/>
  <c r="M43" i="10"/>
  <c r="P42" i="10"/>
  <c r="R42" i="10" s="1"/>
  <c r="L43" i="10"/>
  <c r="N43" i="10" s="1"/>
  <c r="I144" i="18" l="1"/>
  <c r="G144" i="18"/>
  <c r="K144" i="18" s="1"/>
  <c r="C153" i="28"/>
  <c r="E153" i="28"/>
  <c r="B153" i="28"/>
  <c r="G152" i="28"/>
  <c r="K152" i="28" s="1"/>
  <c r="F152" i="28"/>
  <c r="J152" i="28" s="1"/>
  <c r="F146" i="26"/>
  <c r="J146" i="26" s="1"/>
  <c r="E147" i="26"/>
  <c r="C147" i="26"/>
  <c r="B147" i="26"/>
  <c r="E142" i="24"/>
  <c r="C142" i="24"/>
  <c r="B142" i="24"/>
  <c r="G141" i="24"/>
  <c r="K141" i="24" s="1"/>
  <c r="F141" i="24"/>
  <c r="J141" i="24" s="1"/>
  <c r="D145" i="22"/>
  <c r="F145" i="22" s="1"/>
  <c r="J145" i="22" s="1"/>
  <c r="C146" i="22"/>
  <c r="B146" i="22"/>
  <c r="G145" i="22"/>
  <c r="K145" i="22" s="1"/>
  <c r="I145" i="22"/>
  <c r="H145" i="20"/>
  <c r="D145" i="20"/>
  <c r="F145" i="20" s="1"/>
  <c r="I145" i="20"/>
  <c r="G145" i="20"/>
  <c r="K145" i="20" s="1"/>
  <c r="C146" i="20"/>
  <c r="B146" i="20"/>
  <c r="B145" i="18"/>
  <c r="E145" i="18"/>
  <c r="C145" i="18"/>
  <c r="D144" i="18"/>
  <c r="F144" i="18" s="1"/>
  <c r="H144" i="18"/>
  <c r="V42" i="10"/>
  <c r="K42" i="10"/>
  <c r="J41" i="10" s="1"/>
  <c r="F31" i="10" s="1"/>
  <c r="H31" i="10" s="1"/>
  <c r="O122" i="14"/>
  <c r="M122" i="14"/>
  <c r="P121" i="14"/>
  <c r="L122" i="14"/>
  <c r="N122" i="14" s="1"/>
  <c r="Q122" i="14" s="1"/>
  <c r="M120" i="12"/>
  <c r="O120" i="12"/>
  <c r="P119" i="12"/>
  <c r="R119" i="12" s="1"/>
  <c r="V119" i="12" s="1"/>
  <c r="L120" i="12"/>
  <c r="N120" i="12" s="1"/>
  <c r="Q120" i="12" s="1"/>
  <c r="Q119" i="12"/>
  <c r="O43" i="10"/>
  <c r="Q43" i="10"/>
  <c r="S43" i="10" s="1"/>
  <c r="O44" i="10"/>
  <c r="M44" i="10"/>
  <c r="L44" i="10"/>
  <c r="N44" i="10" s="1"/>
  <c r="P43" i="10"/>
  <c r="R43" i="10" s="1"/>
  <c r="G145" i="18" l="1"/>
  <c r="K145" i="18" s="1"/>
  <c r="D153" i="28"/>
  <c r="F153" i="28" s="1"/>
  <c r="J153" i="28" s="1"/>
  <c r="I153" i="28"/>
  <c r="G153" i="28"/>
  <c r="K153" i="28" s="1"/>
  <c r="E154" i="28"/>
  <c r="C154" i="28"/>
  <c r="B154" i="28"/>
  <c r="D147" i="26"/>
  <c r="F147" i="26" s="1"/>
  <c r="J147" i="26" s="1"/>
  <c r="E148" i="26"/>
  <c r="C148" i="26"/>
  <c r="B148" i="26"/>
  <c r="I147" i="26"/>
  <c r="G147" i="26"/>
  <c r="K147" i="26" s="1"/>
  <c r="B143" i="24"/>
  <c r="C143" i="24"/>
  <c r="E143" i="24"/>
  <c r="G142" i="24"/>
  <c r="K142" i="24" s="1"/>
  <c r="I142" i="24"/>
  <c r="D142" i="24"/>
  <c r="F142" i="24" s="1"/>
  <c r="J142" i="24" s="1"/>
  <c r="I146" i="22"/>
  <c r="D146" i="22"/>
  <c r="E146" i="22"/>
  <c r="I146" i="20"/>
  <c r="E146" i="20"/>
  <c r="H146" i="20"/>
  <c r="D146" i="20"/>
  <c r="F146" i="20" s="1"/>
  <c r="D145" i="18"/>
  <c r="F145" i="18" s="1"/>
  <c r="H145" i="18"/>
  <c r="C146" i="18"/>
  <c r="B146" i="18"/>
  <c r="I145" i="18"/>
  <c r="V43" i="10"/>
  <c r="K43" i="10"/>
  <c r="M123" i="14"/>
  <c r="O123" i="14"/>
  <c r="L123" i="14"/>
  <c r="N123" i="14" s="1"/>
  <c r="Q123" i="14" s="1"/>
  <c r="P122" i="14"/>
  <c r="K119" i="12"/>
  <c r="O121" i="12"/>
  <c r="M121" i="12"/>
  <c r="P120" i="12"/>
  <c r="R120" i="12" s="1"/>
  <c r="L121" i="12"/>
  <c r="N121" i="12" s="1"/>
  <c r="Q121" i="12" s="1"/>
  <c r="Q44" i="10"/>
  <c r="S44" i="10" s="1"/>
  <c r="P44" i="10"/>
  <c r="R44" i="10" s="1"/>
  <c r="L45" i="10"/>
  <c r="O45" i="10"/>
  <c r="M45" i="10"/>
  <c r="I146" i="18" l="1"/>
  <c r="D154" i="28"/>
  <c r="F154" i="28" s="1"/>
  <c r="J154" i="28" s="1"/>
  <c r="G154" i="28"/>
  <c r="K154" i="28" s="1"/>
  <c r="I154" i="28"/>
  <c r="C155" i="28"/>
  <c r="B155" i="28"/>
  <c r="E155" i="28"/>
  <c r="I148" i="26"/>
  <c r="G148" i="26"/>
  <c r="K148" i="26" s="1"/>
  <c r="D148" i="26"/>
  <c r="F148" i="26" s="1"/>
  <c r="J148" i="26" s="1"/>
  <c r="E149" i="26"/>
  <c r="C149" i="26"/>
  <c r="B149" i="26"/>
  <c r="E144" i="24"/>
  <c r="B144" i="24"/>
  <c r="C144" i="24"/>
  <c r="D143" i="24"/>
  <c r="F143" i="24" s="1"/>
  <c r="J143" i="24" s="1"/>
  <c r="I143" i="24"/>
  <c r="G143" i="24"/>
  <c r="K143" i="24" s="1"/>
  <c r="E147" i="22"/>
  <c r="C147" i="22"/>
  <c r="B147" i="22"/>
  <c r="F146" i="22"/>
  <c r="J146" i="22" s="1"/>
  <c r="G146" i="22"/>
  <c r="K146" i="22" s="1"/>
  <c r="E147" i="20"/>
  <c r="C147" i="20"/>
  <c r="B147" i="20"/>
  <c r="G146" i="20"/>
  <c r="K146" i="20" s="1"/>
  <c r="E146" i="18"/>
  <c r="G146" i="18" s="1"/>
  <c r="K146" i="18" s="1"/>
  <c r="D146" i="18"/>
  <c r="F146" i="18" s="1"/>
  <c r="H146" i="18"/>
  <c r="V44" i="10"/>
  <c r="K120" i="12"/>
  <c r="V120" i="12"/>
  <c r="K44" i="10"/>
  <c r="J40" i="10" s="1"/>
  <c r="F30" i="10" s="1"/>
  <c r="H30" i="10" s="1"/>
  <c r="O124" i="14"/>
  <c r="M124" i="14"/>
  <c r="L124" i="14"/>
  <c r="P123" i="14"/>
  <c r="O122" i="12"/>
  <c r="M122" i="12"/>
  <c r="L122" i="12"/>
  <c r="N122" i="12" s="1"/>
  <c r="Q122" i="12" s="1"/>
  <c r="P121" i="12"/>
  <c r="R121" i="12" s="1"/>
  <c r="N45" i="10"/>
  <c r="Q45" i="10" s="1"/>
  <c r="S45" i="10" s="1"/>
  <c r="P45" i="10"/>
  <c r="R45" i="10" s="1"/>
  <c r="L46" i="10"/>
  <c r="M46" i="10"/>
  <c r="V45" i="10" l="1"/>
  <c r="D155" i="28"/>
  <c r="F155" i="28" s="1"/>
  <c r="J155" i="28" s="1"/>
  <c r="I155" i="28"/>
  <c r="G155" i="28"/>
  <c r="K155" i="28" s="1"/>
  <c r="C156" i="28"/>
  <c r="B156" i="28"/>
  <c r="E156" i="28"/>
  <c r="E150" i="26"/>
  <c r="C150" i="26"/>
  <c r="B150" i="26"/>
  <c r="D149" i="26"/>
  <c r="F149" i="26" s="1"/>
  <c r="J149" i="26" s="1"/>
  <c r="I149" i="26"/>
  <c r="G149" i="26"/>
  <c r="K149" i="26" s="1"/>
  <c r="I144" i="24"/>
  <c r="G144" i="24"/>
  <c r="K144" i="24" s="1"/>
  <c r="E145" i="24"/>
  <c r="C145" i="24"/>
  <c r="B145" i="24"/>
  <c r="D144" i="24"/>
  <c r="F144" i="24" s="1"/>
  <c r="J144" i="24" s="1"/>
  <c r="D147" i="22"/>
  <c r="F147" i="22" s="1"/>
  <c r="J147" i="22" s="1"/>
  <c r="I147" i="22"/>
  <c r="G147" i="22"/>
  <c r="K147" i="22" s="1"/>
  <c r="E148" i="22"/>
  <c r="C148" i="22"/>
  <c r="B148" i="22"/>
  <c r="H147" i="20"/>
  <c r="D147" i="20"/>
  <c r="F147" i="20" s="1"/>
  <c r="I147" i="20"/>
  <c r="G147" i="20"/>
  <c r="K147" i="20" s="1"/>
  <c r="E148" i="20"/>
  <c r="C148" i="20"/>
  <c r="B148" i="20"/>
  <c r="B147" i="18"/>
  <c r="E147" i="18"/>
  <c r="C147" i="18"/>
  <c r="K121" i="12"/>
  <c r="V121" i="12"/>
  <c r="P124" i="14"/>
  <c r="L125" i="14"/>
  <c r="N124" i="14"/>
  <c r="Q124" i="14" s="1"/>
  <c r="M125" i="14"/>
  <c r="L123" i="12"/>
  <c r="P122" i="12"/>
  <c r="R122" i="12" s="1"/>
  <c r="O123" i="12"/>
  <c r="M123" i="12"/>
  <c r="K45" i="10"/>
  <c r="J43" i="10" s="1"/>
  <c r="F32" i="10" s="1"/>
  <c r="H32" i="10" s="1"/>
  <c r="N46" i="10"/>
  <c r="I147" i="18" l="1"/>
  <c r="G147" i="18"/>
  <c r="K147" i="18" s="1"/>
  <c r="C157" i="28"/>
  <c r="B157" i="28"/>
  <c r="E157" i="28"/>
  <c r="D156" i="28"/>
  <c r="F156" i="28" s="1"/>
  <c r="J156" i="28" s="1"/>
  <c r="I156" i="28"/>
  <c r="G156" i="28"/>
  <c r="K156" i="28" s="1"/>
  <c r="D150" i="26"/>
  <c r="F150" i="26" s="1"/>
  <c r="J150" i="26" s="1"/>
  <c r="I150" i="26"/>
  <c r="G150" i="26"/>
  <c r="K150" i="26" s="1"/>
  <c r="E151" i="26"/>
  <c r="C151" i="26"/>
  <c r="B151" i="26"/>
  <c r="I145" i="24"/>
  <c r="G145" i="24"/>
  <c r="K145" i="24" s="1"/>
  <c r="D145" i="24"/>
  <c r="F145" i="24" s="1"/>
  <c r="J145" i="24" s="1"/>
  <c r="C146" i="24"/>
  <c r="B146" i="24"/>
  <c r="E146" i="24"/>
  <c r="D148" i="22"/>
  <c r="F148" i="22" s="1"/>
  <c r="J148" i="22" s="1"/>
  <c r="G148" i="22"/>
  <c r="K148" i="22" s="1"/>
  <c r="I148" i="22"/>
  <c r="B149" i="22"/>
  <c r="E149" i="22"/>
  <c r="C149" i="22"/>
  <c r="G148" i="20"/>
  <c r="K148" i="20" s="1"/>
  <c r="I148" i="20"/>
  <c r="D148" i="20"/>
  <c r="F148" i="20" s="1"/>
  <c r="H148" i="20"/>
  <c r="E149" i="20"/>
  <c r="C149" i="20"/>
  <c r="B149" i="20"/>
  <c r="D147" i="18"/>
  <c r="F147" i="18" s="1"/>
  <c r="H147" i="18"/>
  <c r="B148" i="18"/>
  <c r="E148" i="18"/>
  <c r="C148" i="18"/>
  <c r="K122" i="12"/>
  <c r="V122" i="12"/>
  <c r="N125" i="14"/>
  <c r="L124" i="12"/>
  <c r="P123" i="12"/>
  <c r="R123" i="12" s="1"/>
  <c r="V123" i="12" s="1"/>
  <c r="O124" i="12"/>
  <c r="M124" i="12"/>
  <c r="N123" i="12"/>
  <c r="Q123" i="12" s="1"/>
  <c r="O46" i="10"/>
  <c r="Q46" i="10"/>
  <c r="S46" i="10" s="1"/>
  <c r="O47" i="10"/>
  <c r="M47" i="10"/>
  <c r="L47" i="10"/>
  <c r="N47" i="10" s="1"/>
  <c r="P46" i="10"/>
  <c r="R46" i="10" s="1"/>
  <c r="I148" i="18" l="1"/>
  <c r="G148" i="18"/>
  <c r="K148" i="18" s="1"/>
  <c r="B158" i="28"/>
  <c r="E158" i="28"/>
  <c r="C158" i="28"/>
  <c r="I157" i="28"/>
  <c r="G157" i="28"/>
  <c r="K157" i="28" s="1"/>
  <c r="D157" i="28"/>
  <c r="F157" i="28" s="1"/>
  <c r="J157" i="28" s="1"/>
  <c r="G151" i="26"/>
  <c r="K151" i="26" s="1"/>
  <c r="I151" i="26"/>
  <c r="D151" i="26"/>
  <c r="F151" i="26" s="1"/>
  <c r="J151" i="26" s="1"/>
  <c r="E152" i="26"/>
  <c r="C152" i="26"/>
  <c r="B152" i="26"/>
  <c r="B147" i="24"/>
  <c r="E147" i="24"/>
  <c r="C147" i="24"/>
  <c r="G146" i="24"/>
  <c r="K146" i="24" s="1"/>
  <c r="I146" i="24"/>
  <c r="D146" i="24"/>
  <c r="F146" i="24" s="1"/>
  <c r="J146" i="24" s="1"/>
  <c r="E150" i="22"/>
  <c r="C150" i="22"/>
  <c r="B150" i="22"/>
  <c r="I149" i="22"/>
  <c r="G149" i="22"/>
  <c r="K149" i="22" s="1"/>
  <c r="D149" i="22"/>
  <c r="F149" i="22" s="1"/>
  <c r="J149" i="22" s="1"/>
  <c r="I149" i="20"/>
  <c r="G149" i="20"/>
  <c r="K149" i="20" s="1"/>
  <c r="C150" i="20"/>
  <c r="B150" i="20"/>
  <c r="E150" i="20"/>
  <c r="H149" i="20"/>
  <c r="D149" i="20"/>
  <c r="F149" i="20" s="1"/>
  <c r="D148" i="18"/>
  <c r="F148" i="18" s="1"/>
  <c r="H148" i="18"/>
  <c r="B149" i="18"/>
  <c r="E149" i="18"/>
  <c r="C149" i="18"/>
  <c r="K46" i="10"/>
  <c r="V46" i="10"/>
  <c r="O125" i="14"/>
  <c r="L125" i="12"/>
  <c r="P124" i="12"/>
  <c r="R124" i="12" s="1"/>
  <c r="V124" i="12" s="1"/>
  <c r="K123" i="12"/>
  <c r="M125" i="12"/>
  <c r="N124" i="12"/>
  <c r="Q124" i="12" s="1"/>
  <c r="Q47" i="10"/>
  <c r="S47" i="10" s="1"/>
  <c r="P47" i="10"/>
  <c r="R47" i="10" s="1"/>
  <c r="L48" i="10"/>
  <c r="M48" i="10"/>
  <c r="O48" i="10"/>
  <c r="V47" i="10" l="1"/>
  <c r="I149" i="18"/>
  <c r="G149" i="18"/>
  <c r="K149" i="18" s="1"/>
  <c r="D158" i="28"/>
  <c r="F158" i="28" s="1"/>
  <c r="J158" i="28" s="1"/>
  <c r="E159" i="28"/>
  <c r="B159" i="28"/>
  <c r="C159" i="28"/>
  <c r="G158" i="28"/>
  <c r="K158" i="28" s="1"/>
  <c r="I158" i="28"/>
  <c r="E153" i="26"/>
  <c r="C153" i="26"/>
  <c r="B153" i="26"/>
  <c r="D152" i="26"/>
  <c r="F152" i="26" s="1"/>
  <c r="J152" i="26" s="1"/>
  <c r="G152" i="26"/>
  <c r="K152" i="26" s="1"/>
  <c r="I152" i="26"/>
  <c r="E148" i="24"/>
  <c r="C148" i="24"/>
  <c r="B148" i="24"/>
  <c r="D147" i="24"/>
  <c r="F147" i="24" s="1"/>
  <c r="J147" i="24" s="1"/>
  <c r="I147" i="24"/>
  <c r="G147" i="24"/>
  <c r="K147" i="24" s="1"/>
  <c r="I150" i="22"/>
  <c r="G150" i="22"/>
  <c r="K150" i="22" s="1"/>
  <c r="D150" i="22"/>
  <c r="F150" i="22" s="1"/>
  <c r="J150" i="22" s="1"/>
  <c r="E151" i="22"/>
  <c r="C151" i="22"/>
  <c r="B151" i="22"/>
  <c r="D150" i="20"/>
  <c r="F150" i="20" s="1"/>
  <c r="H150" i="20"/>
  <c r="C151" i="20"/>
  <c r="B151" i="20"/>
  <c r="E151" i="20"/>
  <c r="G150" i="20"/>
  <c r="K150" i="20" s="1"/>
  <c r="I150" i="20"/>
  <c r="D149" i="18"/>
  <c r="F149" i="18" s="1"/>
  <c r="H149" i="18"/>
  <c r="C150" i="18"/>
  <c r="E150" i="18"/>
  <c r="B150" i="18"/>
  <c r="G150" i="18" s="1"/>
  <c r="K150" i="18" s="1"/>
  <c r="K47" i="10"/>
  <c r="O126" i="14"/>
  <c r="M126" i="14"/>
  <c r="L126" i="14"/>
  <c r="P125" i="14"/>
  <c r="Q125" i="14"/>
  <c r="K124" i="12"/>
  <c r="J119" i="12" s="1"/>
  <c r="F53" i="12" s="1"/>
  <c r="H53" i="12" s="1"/>
  <c r="N125" i="12"/>
  <c r="O49" i="10"/>
  <c r="M49" i="10"/>
  <c r="P48" i="10"/>
  <c r="R48" i="10" s="1"/>
  <c r="L49" i="10"/>
  <c r="N49" i="10" s="1"/>
  <c r="Q49" i="10" s="1"/>
  <c r="S49" i="10" s="1"/>
  <c r="N48" i="10"/>
  <c r="Q48" i="10" s="1"/>
  <c r="S48" i="10" s="1"/>
  <c r="G159" i="28" l="1"/>
  <c r="K159" i="28" s="1"/>
  <c r="I159" i="28"/>
  <c r="D159" i="28"/>
  <c r="F159" i="28" s="1"/>
  <c r="J159" i="28" s="1"/>
  <c r="E160" i="28"/>
  <c r="C160" i="28"/>
  <c r="B160" i="28"/>
  <c r="D153" i="26"/>
  <c r="F153" i="26" s="1"/>
  <c r="J153" i="26" s="1"/>
  <c r="I153" i="26"/>
  <c r="G153" i="26"/>
  <c r="K153" i="26" s="1"/>
  <c r="E154" i="26"/>
  <c r="C154" i="26"/>
  <c r="B154" i="26"/>
  <c r="D148" i="24"/>
  <c r="F148" i="24" s="1"/>
  <c r="J148" i="24" s="1"/>
  <c r="I148" i="24"/>
  <c r="G148" i="24"/>
  <c r="K148" i="24" s="1"/>
  <c r="C149" i="24"/>
  <c r="E149" i="24"/>
  <c r="B149" i="24"/>
  <c r="D151" i="22"/>
  <c r="F151" i="22" s="1"/>
  <c r="J151" i="22" s="1"/>
  <c r="I151" i="22"/>
  <c r="G151" i="22"/>
  <c r="K151" i="22" s="1"/>
  <c r="C152" i="22"/>
  <c r="B152" i="22"/>
  <c r="C152" i="20"/>
  <c r="B152" i="20"/>
  <c r="I151" i="20"/>
  <c r="G151" i="20"/>
  <c r="K151" i="20" s="1"/>
  <c r="H151" i="20"/>
  <c r="D151" i="20"/>
  <c r="F151" i="20" s="1"/>
  <c r="I150" i="18"/>
  <c r="B151" i="18"/>
  <c r="G151" i="18" s="1"/>
  <c r="K151" i="18" s="1"/>
  <c r="C151" i="18"/>
  <c r="E151" i="18"/>
  <c r="D150" i="18"/>
  <c r="F150" i="18" s="1"/>
  <c r="H150" i="18"/>
  <c r="V48" i="10"/>
  <c r="P126" i="14"/>
  <c r="L127" i="14"/>
  <c r="N126" i="14"/>
  <c r="Q126" i="14" s="1"/>
  <c r="O127" i="14"/>
  <c r="M127" i="14"/>
  <c r="O125" i="12"/>
  <c r="K48" i="10"/>
  <c r="L50" i="10"/>
  <c r="P49" i="10"/>
  <c r="R49" i="10" s="1"/>
  <c r="M50" i="10"/>
  <c r="D160" i="28" l="1"/>
  <c r="F160" i="28" s="1"/>
  <c r="J160" i="28" s="1"/>
  <c r="C161" i="28"/>
  <c r="E161" i="28"/>
  <c r="B161" i="28"/>
  <c r="G160" i="28"/>
  <c r="K160" i="28" s="1"/>
  <c r="I160" i="28"/>
  <c r="D154" i="26"/>
  <c r="F154" i="26" s="1"/>
  <c r="J154" i="26" s="1"/>
  <c r="G154" i="26"/>
  <c r="K154" i="26" s="1"/>
  <c r="I154" i="26"/>
  <c r="C155" i="26"/>
  <c r="E155" i="26"/>
  <c r="B155" i="26"/>
  <c r="I149" i="24"/>
  <c r="G149" i="24"/>
  <c r="K149" i="24" s="1"/>
  <c r="E150" i="24"/>
  <c r="C150" i="24"/>
  <c r="B150" i="24"/>
  <c r="D149" i="24"/>
  <c r="F149" i="24" s="1"/>
  <c r="J149" i="24" s="1"/>
  <c r="D152" i="22"/>
  <c r="I152" i="22"/>
  <c r="E152" i="22"/>
  <c r="I152" i="20"/>
  <c r="D152" i="20"/>
  <c r="H152" i="20"/>
  <c r="E152" i="20"/>
  <c r="B152" i="18"/>
  <c r="C152" i="18"/>
  <c r="D151" i="18"/>
  <c r="F151" i="18" s="1"/>
  <c r="H151" i="18"/>
  <c r="I151" i="18"/>
  <c r="K49" i="10"/>
  <c r="J46" i="10" s="1"/>
  <c r="F33" i="10" s="1"/>
  <c r="H33" i="10" s="1"/>
  <c r="V49" i="10"/>
  <c r="L128" i="14"/>
  <c r="P127" i="14"/>
  <c r="O128" i="14"/>
  <c r="M128" i="14"/>
  <c r="N127" i="14"/>
  <c r="Q127" i="14" s="1"/>
  <c r="O126" i="12"/>
  <c r="M126" i="12"/>
  <c r="P125" i="12"/>
  <c r="R125" i="12" s="1"/>
  <c r="V125" i="12" s="1"/>
  <c r="L126" i="12"/>
  <c r="N126" i="12" s="1"/>
  <c r="Q126" i="12" s="1"/>
  <c r="Q125" i="12"/>
  <c r="N50" i="10"/>
  <c r="D161" i="28" l="1"/>
  <c r="F161" i="28" s="1"/>
  <c r="J161" i="28" s="1"/>
  <c r="I161" i="28"/>
  <c r="G161" i="28"/>
  <c r="K161" i="28" s="1"/>
  <c r="E162" i="28"/>
  <c r="C162" i="28"/>
  <c r="B162" i="28"/>
  <c r="I155" i="26"/>
  <c r="G155" i="26"/>
  <c r="K155" i="26" s="1"/>
  <c r="E156" i="26"/>
  <c r="C156" i="26"/>
  <c r="B156" i="26"/>
  <c r="D155" i="26"/>
  <c r="F155" i="26" s="1"/>
  <c r="J155" i="26" s="1"/>
  <c r="B151" i="24"/>
  <c r="E151" i="24"/>
  <c r="C151" i="24"/>
  <c r="I150" i="24"/>
  <c r="G150" i="24"/>
  <c r="K150" i="24" s="1"/>
  <c r="D150" i="24"/>
  <c r="F150" i="24" s="1"/>
  <c r="J150" i="24" s="1"/>
  <c r="B153" i="22"/>
  <c r="E153" i="22"/>
  <c r="C153" i="22"/>
  <c r="G152" i="22"/>
  <c r="K152" i="22" s="1"/>
  <c r="F152" i="22"/>
  <c r="J152" i="22" s="1"/>
  <c r="E153" i="20"/>
  <c r="C153" i="20"/>
  <c r="B153" i="20"/>
  <c r="F152" i="20"/>
  <c r="G152" i="20"/>
  <c r="K152" i="20" s="1"/>
  <c r="D152" i="18"/>
  <c r="H152" i="18"/>
  <c r="E152" i="18"/>
  <c r="G152" i="18" s="1"/>
  <c r="K152" i="18" s="1"/>
  <c r="I152" i="18"/>
  <c r="P128" i="14"/>
  <c r="L129" i="14"/>
  <c r="O129" i="14"/>
  <c r="M129" i="14"/>
  <c r="N128" i="14"/>
  <c r="Q128" i="14" s="1"/>
  <c r="K125" i="12"/>
  <c r="L127" i="12"/>
  <c r="P126" i="12"/>
  <c r="R126" i="12" s="1"/>
  <c r="M127" i="12"/>
  <c r="O127" i="12"/>
  <c r="O50" i="10"/>
  <c r="Q50" i="10"/>
  <c r="S50" i="10" s="1"/>
  <c r="M51" i="10"/>
  <c r="O51" i="10"/>
  <c r="L51" i="10"/>
  <c r="P50" i="10"/>
  <c r="R50" i="10" s="1"/>
  <c r="G162" i="28" l="1"/>
  <c r="K162" i="28" s="1"/>
  <c r="I162" i="28"/>
  <c r="E163" i="28"/>
  <c r="C163" i="28"/>
  <c r="B163" i="28"/>
  <c r="D162" i="28"/>
  <c r="F162" i="28" s="1"/>
  <c r="J162" i="28" s="1"/>
  <c r="E157" i="26"/>
  <c r="C157" i="26"/>
  <c r="B157" i="26"/>
  <c r="G156" i="26"/>
  <c r="K156" i="26" s="1"/>
  <c r="I156" i="26"/>
  <c r="D156" i="26"/>
  <c r="F156" i="26" s="1"/>
  <c r="J156" i="26" s="1"/>
  <c r="C152" i="24"/>
  <c r="B152" i="24"/>
  <c r="D151" i="24"/>
  <c r="F151" i="24" s="1"/>
  <c r="J151" i="24" s="1"/>
  <c r="I151" i="24"/>
  <c r="G151" i="24"/>
  <c r="K151" i="24" s="1"/>
  <c r="E154" i="22"/>
  <c r="B154" i="22"/>
  <c r="C154" i="22"/>
  <c r="D153" i="22"/>
  <c r="F153" i="22" s="1"/>
  <c r="J153" i="22" s="1"/>
  <c r="G153" i="22"/>
  <c r="K153" i="22" s="1"/>
  <c r="I153" i="22"/>
  <c r="G153" i="20"/>
  <c r="K153" i="20" s="1"/>
  <c r="I153" i="20"/>
  <c r="H153" i="20"/>
  <c r="D153" i="20"/>
  <c r="F153" i="20" s="1"/>
  <c r="E154" i="20"/>
  <c r="C154" i="20"/>
  <c r="B154" i="20"/>
  <c r="C153" i="18"/>
  <c r="E153" i="18"/>
  <c r="B153" i="18"/>
  <c r="F152" i="18"/>
  <c r="V50" i="10"/>
  <c r="K126" i="12"/>
  <c r="V126" i="12"/>
  <c r="L130" i="14"/>
  <c r="N130" i="14" s="1"/>
  <c r="P129" i="14"/>
  <c r="M130" i="14"/>
  <c r="O130" i="14"/>
  <c r="N129" i="14"/>
  <c r="Q129" i="14" s="1"/>
  <c r="N127" i="12"/>
  <c r="Q127" i="12" s="1"/>
  <c r="O128" i="12"/>
  <c r="M128" i="12"/>
  <c r="P127" i="12"/>
  <c r="R127" i="12" s="1"/>
  <c r="V127" i="12" s="1"/>
  <c r="L128" i="12"/>
  <c r="N128" i="12" s="1"/>
  <c r="Q128" i="12" s="1"/>
  <c r="N51" i="10"/>
  <c r="Q51" i="10" s="1"/>
  <c r="S51" i="10" s="1"/>
  <c r="K50" i="10"/>
  <c r="M52" i="10"/>
  <c r="O52" i="10"/>
  <c r="P51" i="10"/>
  <c r="R51" i="10" s="1"/>
  <c r="L52" i="10"/>
  <c r="N52" i="10" s="1"/>
  <c r="I153" i="18" l="1"/>
  <c r="G153" i="18"/>
  <c r="K153" i="18" s="1"/>
  <c r="B164" i="28"/>
  <c r="E164" i="28"/>
  <c r="C164" i="28"/>
  <c r="I163" i="28"/>
  <c r="G163" i="28"/>
  <c r="K163" i="28" s="1"/>
  <c r="D163" i="28"/>
  <c r="F163" i="28" s="1"/>
  <c r="J163" i="28" s="1"/>
  <c r="I157" i="26"/>
  <c r="G157" i="26"/>
  <c r="K157" i="26" s="1"/>
  <c r="D157" i="26"/>
  <c r="F157" i="26" s="1"/>
  <c r="J157" i="26" s="1"/>
  <c r="C158" i="26"/>
  <c r="B158" i="26"/>
  <c r="I152" i="24"/>
  <c r="D152" i="24"/>
  <c r="E152" i="24"/>
  <c r="D154" i="22"/>
  <c r="F154" i="22" s="1"/>
  <c r="J154" i="22" s="1"/>
  <c r="I154" i="22"/>
  <c r="G154" i="22"/>
  <c r="K154" i="22" s="1"/>
  <c r="C155" i="22"/>
  <c r="B155" i="22"/>
  <c r="E155" i="22"/>
  <c r="H154" i="20"/>
  <c r="D154" i="20"/>
  <c r="F154" i="20" s="1"/>
  <c r="I154" i="20"/>
  <c r="G154" i="20"/>
  <c r="K154" i="20" s="1"/>
  <c r="E155" i="20"/>
  <c r="C155" i="20"/>
  <c r="B155" i="20"/>
  <c r="B154" i="18"/>
  <c r="C154" i="18"/>
  <c r="E154" i="18"/>
  <c r="D153" i="18"/>
  <c r="F153" i="18" s="1"/>
  <c r="H153" i="18"/>
  <c r="V51" i="10"/>
  <c r="K51" i="10"/>
  <c r="K127" i="12"/>
  <c r="Q130" i="14"/>
  <c r="O131" i="14"/>
  <c r="M131" i="14"/>
  <c r="L131" i="14"/>
  <c r="N131" i="14" s="1"/>
  <c r="Q131" i="14" s="1"/>
  <c r="P130" i="14"/>
  <c r="L129" i="12"/>
  <c r="P128" i="12"/>
  <c r="R128" i="12" s="1"/>
  <c r="O129" i="12"/>
  <c r="M129" i="12"/>
  <c r="Q52" i="10"/>
  <c r="S52" i="10" s="1"/>
  <c r="M53" i="10"/>
  <c r="O53" i="10"/>
  <c r="L53" i="10"/>
  <c r="N53" i="10" s="1"/>
  <c r="Q53" i="10" s="1"/>
  <c r="S53" i="10" s="1"/>
  <c r="P52" i="10"/>
  <c r="R52" i="10" s="1"/>
  <c r="G154" i="18" l="1"/>
  <c r="K154" i="18" s="1"/>
  <c r="C165" i="28"/>
  <c r="B165" i="28"/>
  <c r="E165" i="28"/>
  <c r="D164" i="28"/>
  <c r="F164" i="28" s="1"/>
  <c r="J164" i="28" s="1"/>
  <c r="I164" i="28"/>
  <c r="G164" i="28"/>
  <c r="K164" i="28" s="1"/>
  <c r="D158" i="26"/>
  <c r="I158" i="26"/>
  <c r="E158" i="26"/>
  <c r="E153" i="24"/>
  <c r="C153" i="24"/>
  <c r="B153" i="24"/>
  <c r="F152" i="24"/>
  <c r="J152" i="24" s="1"/>
  <c r="G152" i="24"/>
  <c r="K152" i="24" s="1"/>
  <c r="D155" i="22"/>
  <c r="F155" i="22" s="1"/>
  <c r="J155" i="22" s="1"/>
  <c r="I155" i="22"/>
  <c r="G155" i="22"/>
  <c r="K155" i="22" s="1"/>
  <c r="E156" i="22"/>
  <c r="C156" i="22"/>
  <c r="B156" i="22"/>
  <c r="I155" i="20"/>
  <c r="G155" i="20"/>
  <c r="K155" i="20" s="1"/>
  <c r="D155" i="20"/>
  <c r="F155" i="20" s="1"/>
  <c r="H155" i="20"/>
  <c r="E156" i="20"/>
  <c r="C156" i="20"/>
  <c r="B156" i="20"/>
  <c r="I154" i="18"/>
  <c r="C155" i="18"/>
  <c r="B155" i="18"/>
  <c r="G155" i="18" s="1"/>
  <c r="K155" i="18" s="1"/>
  <c r="E155" i="18"/>
  <c r="D154" i="18"/>
  <c r="F154" i="18" s="1"/>
  <c r="H154" i="18"/>
  <c r="V52" i="10"/>
  <c r="K128" i="12"/>
  <c r="V128" i="12"/>
  <c r="K52" i="10"/>
  <c r="P131" i="14"/>
  <c r="L132" i="14"/>
  <c r="M132" i="14"/>
  <c r="O130" i="12"/>
  <c r="M130" i="12"/>
  <c r="N129" i="12"/>
  <c r="Q129" i="12" s="1"/>
  <c r="L130" i="12"/>
  <c r="N130" i="12" s="1"/>
  <c r="Q130" i="12" s="1"/>
  <c r="P129" i="12"/>
  <c r="R129" i="12" s="1"/>
  <c r="M54" i="10"/>
  <c r="O54" i="10"/>
  <c r="L54" i="10"/>
  <c r="N54" i="10" s="1"/>
  <c r="Q54" i="10" s="1"/>
  <c r="S54" i="10" s="1"/>
  <c r="P53" i="10"/>
  <c r="R53" i="10" s="1"/>
  <c r="I165" i="28" l="1"/>
  <c r="G165" i="28"/>
  <c r="K165" i="28" s="1"/>
  <c r="C166" i="28"/>
  <c r="B166" i="28"/>
  <c r="E166" i="28"/>
  <c r="D165" i="28"/>
  <c r="F165" i="28" s="1"/>
  <c r="J165" i="28" s="1"/>
  <c r="B159" i="26"/>
  <c r="E159" i="26"/>
  <c r="C159" i="26"/>
  <c r="G158" i="26"/>
  <c r="K158" i="26" s="1"/>
  <c r="F158" i="26"/>
  <c r="J158" i="26" s="1"/>
  <c r="D153" i="24"/>
  <c r="F153" i="24" s="1"/>
  <c r="J153" i="24" s="1"/>
  <c r="I153" i="24"/>
  <c r="G153" i="24"/>
  <c r="K153" i="24" s="1"/>
  <c r="C154" i="24"/>
  <c r="B154" i="24"/>
  <c r="E154" i="24"/>
  <c r="D156" i="22"/>
  <c r="F156" i="22" s="1"/>
  <c r="J156" i="22" s="1"/>
  <c r="B157" i="22"/>
  <c r="C157" i="22"/>
  <c r="E157" i="22"/>
  <c r="I156" i="22"/>
  <c r="G156" i="22"/>
  <c r="K156" i="22" s="1"/>
  <c r="D156" i="20"/>
  <c r="F156" i="20" s="1"/>
  <c r="H156" i="20"/>
  <c r="G156" i="20"/>
  <c r="K156" i="20" s="1"/>
  <c r="I156" i="20"/>
  <c r="E157" i="20"/>
  <c r="C157" i="20"/>
  <c r="B157" i="20"/>
  <c r="D155" i="18"/>
  <c r="F155" i="18" s="1"/>
  <c r="H155" i="18"/>
  <c r="E156" i="18"/>
  <c r="C156" i="18"/>
  <c r="B156" i="18"/>
  <c r="G156" i="18" s="1"/>
  <c r="K156" i="18" s="1"/>
  <c r="I155" i="18"/>
  <c r="K129" i="12"/>
  <c r="V129" i="12"/>
  <c r="K53" i="10"/>
  <c r="V53" i="10"/>
  <c r="N132" i="14"/>
  <c r="P130" i="12"/>
  <c r="R130" i="12" s="1"/>
  <c r="L131" i="12"/>
  <c r="O131" i="12"/>
  <c r="M131" i="12"/>
  <c r="P54" i="10"/>
  <c r="R54" i="10" s="1"/>
  <c r="L55" i="10"/>
  <c r="C167" i="28" l="1"/>
  <c r="B167" i="28"/>
  <c r="E167" i="28"/>
  <c r="G166" i="28"/>
  <c r="K166" i="28" s="1"/>
  <c r="I166" i="28"/>
  <c r="D166" i="28"/>
  <c r="F166" i="28" s="1"/>
  <c r="J166" i="28" s="1"/>
  <c r="B160" i="26"/>
  <c r="E160" i="26"/>
  <c r="C160" i="26"/>
  <c r="D159" i="26"/>
  <c r="F159" i="26" s="1"/>
  <c r="J159" i="26" s="1"/>
  <c r="G159" i="26"/>
  <c r="K159" i="26" s="1"/>
  <c r="I159" i="26"/>
  <c r="C155" i="24"/>
  <c r="B155" i="24"/>
  <c r="E155" i="24"/>
  <c r="G154" i="24"/>
  <c r="K154" i="24" s="1"/>
  <c r="I154" i="24"/>
  <c r="D154" i="24"/>
  <c r="F154" i="24" s="1"/>
  <c r="J154" i="24" s="1"/>
  <c r="I157" i="22"/>
  <c r="G157" i="22"/>
  <c r="K157" i="22" s="1"/>
  <c r="E158" i="22"/>
  <c r="B158" i="22"/>
  <c r="C158" i="22"/>
  <c r="D157" i="22"/>
  <c r="F157" i="22" s="1"/>
  <c r="J157" i="22" s="1"/>
  <c r="H157" i="20"/>
  <c r="D157" i="20"/>
  <c r="F157" i="20" s="1"/>
  <c r="C158" i="20"/>
  <c r="B158" i="20"/>
  <c r="I157" i="20"/>
  <c r="G157" i="20"/>
  <c r="K157" i="20" s="1"/>
  <c r="I156" i="18"/>
  <c r="B157" i="18"/>
  <c r="G157" i="18" s="1"/>
  <c r="K157" i="18" s="1"/>
  <c r="E157" i="18"/>
  <c r="C157" i="18"/>
  <c r="D156" i="18"/>
  <c r="F156" i="18" s="1"/>
  <c r="H156" i="18"/>
  <c r="K130" i="12"/>
  <c r="V130" i="12"/>
  <c r="K54" i="10"/>
  <c r="J50" i="10" s="1"/>
  <c r="F34" i="10" s="1"/>
  <c r="H34" i="10" s="1"/>
  <c r="B10" i="10" s="1"/>
  <c r="K10" i="21" s="1"/>
  <c r="V54" i="10"/>
  <c r="E10" i="10" s="1"/>
  <c r="O132" i="14"/>
  <c r="N131" i="12"/>
  <c r="Q131" i="12" s="1"/>
  <c r="L132" i="12"/>
  <c r="P131" i="12"/>
  <c r="R131" i="12" s="1"/>
  <c r="V131" i="12" s="1"/>
  <c r="M132" i="12"/>
  <c r="M55" i="10"/>
  <c r="N55" i="10"/>
  <c r="G167" i="28" l="1"/>
  <c r="K167" i="28" s="1"/>
  <c r="I167" i="28"/>
  <c r="B168" i="28"/>
  <c r="E168" i="28"/>
  <c r="C168" i="28"/>
  <c r="D167" i="28"/>
  <c r="F167" i="28" s="1"/>
  <c r="J167" i="28" s="1"/>
  <c r="E161" i="26"/>
  <c r="C161" i="26"/>
  <c r="B161" i="26"/>
  <c r="D160" i="26"/>
  <c r="F160" i="26" s="1"/>
  <c r="J160" i="26" s="1"/>
  <c r="I160" i="26"/>
  <c r="G160" i="26"/>
  <c r="K160" i="26" s="1"/>
  <c r="I155" i="24"/>
  <c r="G155" i="24"/>
  <c r="K155" i="24" s="1"/>
  <c r="E156" i="24"/>
  <c r="B156" i="24"/>
  <c r="C156" i="24"/>
  <c r="D155" i="24"/>
  <c r="F155" i="24" s="1"/>
  <c r="J155" i="24" s="1"/>
  <c r="E159" i="22"/>
  <c r="C159" i="22"/>
  <c r="B159" i="22"/>
  <c r="D158" i="22"/>
  <c r="F158" i="22" s="1"/>
  <c r="J158" i="22" s="1"/>
  <c r="I158" i="22"/>
  <c r="G158" i="22"/>
  <c r="K158" i="22" s="1"/>
  <c r="D158" i="20"/>
  <c r="H158" i="20"/>
  <c r="I158" i="20"/>
  <c r="E158" i="20"/>
  <c r="G158" i="20" s="1"/>
  <c r="K158" i="20" s="1"/>
  <c r="I157" i="18"/>
  <c r="D157" i="18"/>
  <c r="F157" i="18" s="1"/>
  <c r="H157" i="18"/>
  <c r="B158" i="18"/>
  <c r="C158" i="18"/>
  <c r="C10" i="10"/>
  <c r="K9" i="11"/>
  <c r="K131" i="12"/>
  <c r="J125" i="12" s="1"/>
  <c r="F54" i="12" s="1"/>
  <c r="H54" i="12" s="1"/>
  <c r="O133" i="14"/>
  <c r="M133" i="14"/>
  <c r="L133" i="14"/>
  <c r="P132" i="14"/>
  <c r="Q132" i="14"/>
  <c r="N132" i="12"/>
  <c r="O55" i="10"/>
  <c r="M56" i="10" s="1"/>
  <c r="Q55" i="10"/>
  <c r="S55" i="10" s="1"/>
  <c r="P55" i="10"/>
  <c r="R55" i="10" s="1"/>
  <c r="L56" i="10"/>
  <c r="N56" i="10" s="1"/>
  <c r="E158" i="18" l="1"/>
  <c r="G158" i="18" s="1"/>
  <c r="K158" i="18" s="1"/>
  <c r="G168" i="28"/>
  <c r="K168" i="28" s="1"/>
  <c r="I168" i="28"/>
  <c r="D168" i="28"/>
  <c r="F168" i="28" s="1"/>
  <c r="J168" i="28" s="1"/>
  <c r="C169" i="28"/>
  <c r="E169" i="28"/>
  <c r="B169" i="28"/>
  <c r="I161" i="26"/>
  <c r="G161" i="26"/>
  <c r="K161" i="26" s="1"/>
  <c r="C162" i="26"/>
  <c r="B162" i="26"/>
  <c r="E162" i="26"/>
  <c r="D161" i="26"/>
  <c r="F161" i="26" s="1"/>
  <c r="J161" i="26" s="1"/>
  <c r="D156" i="24"/>
  <c r="F156" i="24" s="1"/>
  <c r="J156" i="24" s="1"/>
  <c r="G156" i="24"/>
  <c r="K156" i="24" s="1"/>
  <c r="I156" i="24"/>
  <c r="E157" i="24"/>
  <c r="C157" i="24"/>
  <c r="B157" i="24"/>
  <c r="D159" i="22"/>
  <c r="F159" i="22" s="1"/>
  <c r="J159" i="22" s="1"/>
  <c r="I159" i="22"/>
  <c r="G159" i="22"/>
  <c r="K159" i="22" s="1"/>
  <c r="E160" i="22"/>
  <c r="C160" i="22"/>
  <c r="B160" i="22"/>
  <c r="E159" i="20"/>
  <c r="C159" i="20"/>
  <c r="B159" i="20"/>
  <c r="F158" i="20"/>
  <c r="C159" i="18"/>
  <c r="E159" i="18"/>
  <c r="D158" i="18"/>
  <c r="F158" i="18" s="1"/>
  <c r="H158" i="18"/>
  <c r="I158" i="18"/>
  <c r="V55" i="10"/>
  <c r="E36" i="11"/>
  <c r="H36" i="11" s="1"/>
  <c r="I36" i="11" s="1"/>
  <c r="E63" i="11"/>
  <c r="H63" i="11" s="1"/>
  <c r="I63" i="11" s="1"/>
  <c r="E25" i="11"/>
  <c r="H25" i="11" s="1"/>
  <c r="I25" i="11" s="1"/>
  <c r="E46" i="11"/>
  <c r="H46" i="11" s="1"/>
  <c r="I46" i="11" s="1"/>
  <c r="E55" i="11"/>
  <c r="H55" i="11" s="1"/>
  <c r="I55" i="11" s="1"/>
  <c r="L134" i="14"/>
  <c r="P133" i="14"/>
  <c r="N133" i="14"/>
  <c r="Q133" i="14" s="1"/>
  <c r="O134" i="14"/>
  <c r="M134" i="14"/>
  <c r="O132" i="12"/>
  <c r="O56" i="10"/>
  <c r="Q56" i="10"/>
  <c r="S56" i="10" s="1"/>
  <c r="K55" i="10"/>
  <c r="J55" i="10" s="1"/>
  <c r="F35" i="10" s="1"/>
  <c r="H35" i="10" s="1"/>
  <c r="M57" i="10"/>
  <c r="O57" i="10"/>
  <c r="M58" i="10" s="1"/>
  <c r="L57" i="10"/>
  <c r="N57" i="10" s="1"/>
  <c r="Q57" i="10" s="1"/>
  <c r="S57" i="10" s="1"/>
  <c r="P56" i="10"/>
  <c r="R56" i="10" s="1"/>
  <c r="B159" i="18" l="1"/>
  <c r="D169" i="28"/>
  <c r="F169" i="28" s="1"/>
  <c r="J169" i="28" s="1"/>
  <c r="G169" i="28"/>
  <c r="K169" i="28" s="1"/>
  <c r="I169" i="28"/>
  <c r="C170" i="28"/>
  <c r="B170" i="28"/>
  <c r="E170" i="28" s="1"/>
  <c r="D162" i="26"/>
  <c r="F162" i="26" s="1"/>
  <c r="J162" i="26" s="1"/>
  <c r="E163" i="26"/>
  <c r="C163" i="26"/>
  <c r="B163" i="26"/>
  <c r="I162" i="26"/>
  <c r="G162" i="26"/>
  <c r="K162" i="26" s="1"/>
  <c r="D157" i="24"/>
  <c r="F157" i="24" s="1"/>
  <c r="J157" i="24" s="1"/>
  <c r="B158" i="24"/>
  <c r="E158" i="24" s="1"/>
  <c r="C158" i="24"/>
  <c r="I157" i="24"/>
  <c r="G157" i="24"/>
  <c r="K157" i="24" s="1"/>
  <c r="G160" i="22"/>
  <c r="K160" i="22" s="1"/>
  <c r="I160" i="22"/>
  <c r="D160" i="22"/>
  <c r="F160" i="22" s="1"/>
  <c r="J160" i="22" s="1"/>
  <c r="B161" i="22"/>
  <c r="C161" i="22"/>
  <c r="E161" i="22"/>
  <c r="H159" i="20"/>
  <c r="D159" i="20"/>
  <c r="F159" i="20" s="1"/>
  <c r="I159" i="20"/>
  <c r="G159" i="20"/>
  <c r="K159" i="20" s="1"/>
  <c r="B160" i="20"/>
  <c r="E160" i="20"/>
  <c r="C160" i="20"/>
  <c r="D159" i="18"/>
  <c r="F159" i="18" s="1"/>
  <c r="H159" i="18"/>
  <c r="E160" i="18"/>
  <c r="B160" i="18"/>
  <c r="C160" i="18"/>
  <c r="K56" i="10"/>
  <c r="V56" i="10"/>
  <c r="O135" i="14"/>
  <c r="M135" i="14"/>
  <c r="L135" i="14"/>
  <c r="P134" i="14"/>
  <c r="N134" i="14"/>
  <c r="Q134" i="14" s="1"/>
  <c r="O133" i="12"/>
  <c r="M133" i="12"/>
  <c r="P132" i="12"/>
  <c r="R132" i="12" s="1"/>
  <c r="V132" i="12" s="1"/>
  <c r="L133" i="12"/>
  <c r="N133" i="12" s="1"/>
  <c r="Q133" i="12" s="1"/>
  <c r="Q132" i="12"/>
  <c r="P57" i="10"/>
  <c r="R57" i="10" s="1"/>
  <c r="L58" i="10"/>
  <c r="N58" i="10" s="1"/>
  <c r="I160" i="18" l="1"/>
  <c r="G160" i="18"/>
  <c r="K160" i="18" s="1"/>
  <c r="I159" i="18"/>
  <c r="G159" i="18"/>
  <c r="K159" i="18" s="1"/>
  <c r="C171" i="28"/>
  <c r="B171" i="28"/>
  <c r="E171" i="28"/>
  <c r="G170" i="28"/>
  <c r="K170" i="28" s="1"/>
  <c r="I170" i="28"/>
  <c r="D170" i="28"/>
  <c r="F170" i="28" s="1"/>
  <c r="J170" i="28" s="1"/>
  <c r="G163" i="26"/>
  <c r="K163" i="26" s="1"/>
  <c r="I163" i="26"/>
  <c r="D163" i="26"/>
  <c r="F163" i="26" s="1"/>
  <c r="J163" i="26" s="1"/>
  <c r="C164" i="26"/>
  <c r="B164" i="26"/>
  <c r="C159" i="24"/>
  <c r="B159" i="24"/>
  <c r="E159" i="24"/>
  <c r="D158" i="24"/>
  <c r="F158" i="24" s="1"/>
  <c r="J158" i="24" s="1"/>
  <c r="I158" i="24"/>
  <c r="G158" i="24"/>
  <c r="K158" i="24" s="1"/>
  <c r="D161" i="22"/>
  <c r="F161" i="22" s="1"/>
  <c r="J161" i="22" s="1"/>
  <c r="E162" i="22"/>
  <c r="B162" i="22"/>
  <c r="C162" i="22"/>
  <c r="I161" i="22"/>
  <c r="G161" i="22"/>
  <c r="K161" i="22" s="1"/>
  <c r="D160" i="20"/>
  <c r="F160" i="20" s="1"/>
  <c r="H160" i="20"/>
  <c r="B161" i="20"/>
  <c r="E161" i="20"/>
  <c r="C161" i="20"/>
  <c r="I160" i="20"/>
  <c r="G160" i="20"/>
  <c r="K160" i="20" s="1"/>
  <c r="B161" i="18"/>
  <c r="E161" i="18"/>
  <c r="C161" i="18"/>
  <c r="D160" i="18"/>
  <c r="F160" i="18" s="1"/>
  <c r="H160" i="18"/>
  <c r="K57" i="10"/>
  <c r="J56" i="10" s="1"/>
  <c r="F36" i="10" s="1"/>
  <c r="H36" i="10" s="1"/>
  <c r="V57" i="10"/>
  <c r="P135" i="14"/>
  <c r="L136" i="14"/>
  <c r="N135" i="14"/>
  <c r="Q135" i="14" s="1"/>
  <c r="M136" i="14"/>
  <c r="O136" i="14"/>
  <c r="L134" i="12"/>
  <c r="P133" i="12"/>
  <c r="R133" i="12" s="1"/>
  <c r="K132" i="12"/>
  <c r="M134" i="12"/>
  <c r="O134" i="12"/>
  <c r="O58" i="10"/>
  <c r="Q58" i="10"/>
  <c r="S58" i="10" s="1"/>
  <c r="M59" i="10"/>
  <c r="O59" i="10"/>
  <c r="L59" i="10"/>
  <c r="N59" i="10" s="1"/>
  <c r="P58" i="10"/>
  <c r="R58" i="10" s="1"/>
  <c r="G161" i="18" l="1"/>
  <c r="K161" i="18" s="1"/>
  <c r="I171" i="28"/>
  <c r="G171" i="28"/>
  <c r="K171" i="28" s="1"/>
  <c r="E172" i="28"/>
  <c r="C172" i="28"/>
  <c r="B172" i="28"/>
  <c r="D171" i="28"/>
  <c r="F171" i="28" s="1"/>
  <c r="J171" i="28" s="1"/>
  <c r="I164" i="26"/>
  <c r="E164" i="26"/>
  <c r="D164" i="26"/>
  <c r="F164" i="26" s="1"/>
  <c r="J164" i="26" s="1"/>
  <c r="G159" i="24"/>
  <c r="K159" i="24" s="1"/>
  <c r="I159" i="24"/>
  <c r="E160" i="24"/>
  <c r="C160" i="24"/>
  <c r="B160" i="24"/>
  <c r="D159" i="24"/>
  <c r="F159" i="24" s="1"/>
  <c r="J159" i="24" s="1"/>
  <c r="G162" i="22"/>
  <c r="K162" i="22" s="1"/>
  <c r="I162" i="22"/>
  <c r="D162" i="22"/>
  <c r="F162" i="22" s="1"/>
  <c r="J162" i="22" s="1"/>
  <c r="E163" i="22"/>
  <c r="C163" i="22"/>
  <c r="B163" i="22"/>
  <c r="G161" i="20"/>
  <c r="K161" i="20" s="1"/>
  <c r="I161" i="20"/>
  <c r="H161" i="20"/>
  <c r="D161" i="20"/>
  <c r="F161" i="20" s="1"/>
  <c r="C162" i="20"/>
  <c r="B162" i="20"/>
  <c r="E162" i="20"/>
  <c r="B162" i="18"/>
  <c r="E162" i="18"/>
  <c r="C162" i="18"/>
  <c r="I161" i="18"/>
  <c r="D161" i="18"/>
  <c r="F161" i="18" s="1"/>
  <c r="H161" i="18"/>
  <c r="K133" i="12"/>
  <c r="V133" i="12"/>
  <c r="K58" i="10"/>
  <c r="V58" i="10"/>
  <c r="L137" i="14"/>
  <c r="P136" i="14"/>
  <c r="M137" i="14"/>
  <c r="O137" i="14"/>
  <c r="N136" i="14"/>
  <c r="Q136" i="14" s="1"/>
  <c r="O135" i="12"/>
  <c r="M135" i="12"/>
  <c r="P134" i="12"/>
  <c r="R134" i="12" s="1"/>
  <c r="V134" i="12" s="1"/>
  <c r="L135" i="12"/>
  <c r="N135" i="12" s="1"/>
  <c r="Q135" i="12" s="1"/>
  <c r="N134" i="12"/>
  <c r="Q134" i="12" s="1"/>
  <c r="Q59" i="10"/>
  <c r="S59" i="10" s="1"/>
  <c r="O60" i="10"/>
  <c r="M60" i="10"/>
  <c r="P59" i="10"/>
  <c r="R59" i="10" s="1"/>
  <c r="L60" i="10"/>
  <c r="N60" i="10" s="1"/>
  <c r="Q60" i="10" s="1"/>
  <c r="S60" i="10" s="1"/>
  <c r="G162" i="18" l="1"/>
  <c r="K162" i="18" s="1"/>
  <c r="C173" i="28"/>
  <c r="E173" i="28"/>
  <c r="B173" i="28"/>
  <c r="G172" i="28"/>
  <c r="K172" i="28" s="1"/>
  <c r="I172" i="28"/>
  <c r="D172" i="28"/>
  <c r="F172" i="28" s="1"/>
  <c r="J172" i="28" s="1"/>
  <c r="B165" i="26"/>
  <c r="E165" i="26"/>
  <c r="C165" i="26"/>
  <c r="G164" i="26"/>
  <c r="K164" i="26" s="1"/>
  <c r="D160" i="24"/>
  <c r="F160" i="24" s="1"/>
  <c r="J160" i="24" s="1"/>
  <c r="E161" i="24"/>
  <c r="B161" i="24"/>
  <c r="C161" i="24"/>
  <c r="G160" i="24"/>
  <c r="K160" i="24" s="1"/>
  <c r="I160" i="24"/>
  <c r="D163" i="22"/>
  <c r="F163" i="22" s="1"/>
  <c r="J163" i="22" s="1"/>
  <c r="I163" i="22"/>
  <c r="G163" i="22"/>
  <c r="K163" i="22" s="1"/>
  <c r="C164" i="22"/>
  <c r="B164" i="22"/>
  <c r="E164" i="22"/>
  <c r="H162" i="20"/>
  <c r="D162" i="20"/>
  <c r="F162" i="20" s="1"/>
  <c r="G162" i="20"/>
  <c r="K162" i="20" s="1"/>
  <c r="I162" i="20"/>
  <c r="C163" i="20"/>
  <c r="B163" i="20"/>
  <c r="E163" i="20"/>
  <c r="I162" i="18"/>
  <c r="D162" i="18"/>
  <c r="F162" i="18" s="1"/>
  <c r="H162" i="18"/>
  <c r="C163" i="18"/>
  <c r="E163" i="18"/>
  <c r="B163" i="18"/>
  <c r="V59" i="10"/>
  <c r="K59" i="10"/>
  <c r="M138" i="14"/>
  <c r="O138" i="14"/>
  <c r="P137" i="14"/>
  <c r="L138" i="14"/>
  <c r="N138" i="14" s="1"/>
  <c r="Q138" i="14" s="1"/>
  <c r="N137" i="14"/>
  <c r="Q137" i="14" s="1"/>
  <c r="K134" i="12"/>
  <c r="L136" i="12"/>
  <c r="P135" i="12"/>
  <c r="R135" i="12" s="1"/>
  <c r="O136" i="12"/>
  <c r="M136" i="12"/>
  <c r="L61" i="10"/>
  <c r="P60" i="10"/>
  <c r="R60" i="10" s="1"/>
  <c r="M61" i="10"/>
  <c r="I163" i="18" l="1"/>
  <c r="G163" i="18"/>
  <c r="K163" i="18" s="1"/>
  <c r="C174" i="28"/>
  <c r="E174" i="28"/>
  <c r="B174" i="28"/>
  <c r="D173" i="28"/>
  <c r="F173" i="28" s="1"/>
  <c r="J173" i="28" s="1"/>
  <c r="I173" i="28"/>
  <c r="G173" i="28"/>
  <c r="K173" i="28" s="1"/>
  <c r="C166" i="26"/>
  <c r="B166" i="26"/>
  <c r="E166" i="26"/>
  <c r="D165" i="26"/>
  <c r="F165" i="26" s="1"/>
  <c r="J165" i="26" s="1"/>
  <c r="I165" i="26"/>
  <c r="G165" i="26"/>
  <c r="K165" i="26" s="1"/>
  <c r="E162" i="24"/>
  <c r="C162" i="24"/>
  <c r="B162" i="24"/>
  <c r="D161" i="24"/>
  <c r="F161" i="24" s="1"/>
  <c r="J161" i="24" s="1"/>
  <c r="G161" i="24"/>
  <c r="K161" i="24" s="1"/>
  <c r="I161" i="24"/>
  <c r="B165" i="22"/>
  <c r="E165" i="22"/>
  <c r="C165" i="22"/>
  <c r="G164" i="22"/>
  <c r="K164" i="22" s="1"/>
  <c r="I164" i="22"/>
  <c r="D164" i="22"/>
  <c r="F164" i="22" s="1"/>
  <c r="J164" i="22" s="1"/>
  <c r="G163" i="20"/>
  <c r="K163" i="20" s="1"/>
  <c r="I163" i="20"/>
  <c r="D163" i="20"/>
  <c r="F163" i="20" s="1"/>
  <c r="H163" i="20"/>
  <c r="C164" i="20"/>
  <c r="B164" i="20"/>
  <c r="C164" i="18"/>
  <c r="B164" i="18"/>
  <c r="D163" i="18"/>
  <c r="F163" i="18" s="1"/>
  <c r="H163" i="18"/>
  <c r="K135" i="12"/>
  <c r="V135" i="12"/>
  <c r="K60" i="10"/>
  <c r="J58" i="10" s="1"/>
  <c r="F37" i="10" s="1"/>
  <c r="H37" i="10" s="1"/>
  <c r="V60" i="10"/>
  <c r="L139" i="14"/>
  <c r="P138" i="14"/>
  <c r="M139" i="14"/>
  <c r="O139" i="14"/>
  <c r="L137" i="12"/>
  <c r="P136" i="12"/>
  <c r="R136" i="12" s="1"/>
  <c r="V136" i="12" s="1"/>
  <c r="O137" i="12"/>
  <c r="M137" i="12"/>
  <c r="N136" i="12"/>
  <c r="Q136" i="12" s="1"/>
  <c r="N61" i="10"/>
  <c r="E175" i="28" l="1"/>
  <c r="C175" i="28"/>
  <c r="B175" i="28"/>
  <c r="G174" i="28"/>
  <c r="K174" i="28" s="1"/>
  <c r="I174" i="28"/>
  <c r="D174" i="28"/>
  <c r="F174" i="28" s="1"/>
  <c r="J174" i="28" s="1"/>
  <c r="G166" i="26"/>
  <c r="K166" i="26" s="1"/>
  <c r="I166" i="26"/>
  <c r="C167" i="26"/>
  <c r="B167" i="26"/>
  <c r="E167" i="26"/>
  <c r="D166" i="26"/>
  <c r="F166" i="26" s="1"/>
  <c r="J166" i="26" s="1"/>
  <c r="D162" i="24"/>
  <c r="F162" i="24" s="1"/>
  <c r="J162" i="24" s="1"/>
  <c r="G162" i="24"/>
  <c r="K162" i="24" s="1"/>
  <c r="I162" i="24"/>
  <c r="C163" i="24"/>
  <c r="B163" i="24"/>
  <c r="E163" i="24"/>
  <c r="E166" i="22"/>
  <c r="C166" i="22"/>
  <c r="B166" i="22"/>
  <c r="D165" i="22"/>
  <c r="F165" i="22" s="1"/>
  <c r="J165" i="22" s="1"/>
  <c r="I165" i="22"/>
  <c r="G165" i="22"/>
  <c r="K165" i="22" s="1"/>
  <c r="I164" i="20"/>
  <c r="D164" i="20"/>
  <c r="H164" i="20"/>
  <c r="E164" i="20"/>
  <c r="D164" i="18"/>
  <c r="H164" i="18"/>
  <c r="E164" i="18"/>
  <c r="G164" i="18" s="1"/>
  <c r="K164" i="18" s="1"/>
  <c r="I164" i="18"/>
  <c r="P139" i="14"/>
  <c r="L140" i="14"/>
  <c r="M140" i="14" s="1"/>
  <c r="N139" i="14"/>
  <c r="Q139" i="14" s="1"/>
  <c r="K136" i="12"/>
  <c r="P137" i="12"/>
  <c r="R137" i="12" s="1"/>
  <c r="V137" i="12" s="1"/>
  <c r="L138" i="12"/>
  <c r="O138" i="12"/>
  <c r="M138" i="12"/>
  <c r="N137" i="12"/>
  <c r="Q137" i="12" s="1"/>
  <c r="O61" i="10"/>
  <c r="Q61" i="10"/>
  <c r="S61" i="10" s="1"/>
  <c r="M62" i="10"/>
  <c r="O62" i="10"/>
  <c r="L62" i="10"/>
  <c r="P61" i="10"/>
  <c r="R61" i="10" s="1"/>
  <c r="V61" i="10" s="1"/>
  <c r="D175" i="28" l="1"/>
  <c r="F175" i="28" s="1"/>
  <c r="J175" i="28" s="1"/>
  <c r="C176" i="28"/>
  <c r="B176" i="28"/>
  <c r="E176" i="28" s="1"/>
  <c r="G175" i="28"/>
  <c r="K175" i="28" s="1"/>
  <c r="I175" i="28"/>
  <c r="B168" i="26"/>
  <c r="E168" i="26"/>
  <c r="C168" i="26"/>
  <c r="G167" i="26"/>
  <c r="K167" i="26" s="1"/>
  <c r="I167" i="26"/>
  <c r="D167" i="26"/>
  <c r="F167" i="26" s="1"/>
  <c r="J167" i="26" s="1"/>
  <c r="I163" i="24"/>
  <c r="G163" i="24"/>
  <c r="K163" i="24" s="1"/>
  <c r="B164" i="24"/>
  <c r="E164" i="24" s="1"/>
  <c r="C164" i="24"/>
  <c r="D163" i="24"/>
  <c r="F163" i="24" s="1"/>
  <c r="J163" i="24" s="1"/>
  <c r="E167" i="22"/>
  <c r="C167" i="22"/>
  <c r="B167" i="22"/>
  <c r="G166" i="22"/>
  <c r="K166" i="22" s="1"/>
  <c r="I166" i="22"/>
  <c r="D166" i="22"/>
  <c r="F166" i="22" s="1"/>
  <c r="J166" i="22" s="1"/>
  <c r="F164" i="20"/>
  <c r="E165" i="20"/>
  <c r="C165" i="20"/>
  <c r="B165" i="20"/>
  <c r="G164" i="20"/>
  <c r="K164" i="20" s="1"/>
  <c r="B165" i="18"/>
  <c r="G165" i="18" s="1"/>
  <c r="K165" i="18" s="1"/>
  <c r="C165" i="18"/>
  <c r="E165" i="18"/>
  <c r="F164" i="18"/>
  <c r="K61" i="10"/>
  <c r="N140" i="14"/>
  <c r="O139" i="12"/>
  <c r="M139" i="12"/>
  <c r="K137" i="12"/>
  <c r="L139" i="12"/>
  <c r="N139" i="12" s="1"/>
  <c r="Q139" i="12" s="1"/>
  <c r="P138" i="12"/>
  <c r="R138" i="12" s="1"/>
  <c r="V138" i="12" s="1"/>
  <c r="N138" i="12"/>
  <c r="Q138" i="12" s="1"/>
  <c r="N62" i="10"/>
  <c r="Q62" i="10" s="1"/>
  <c r="S62" i="10" s="1"/>
  <c r="M63" i="10"/>
  <c r="O63" i="10"/>
  <c r="P62" i="10"/>
  <c r="R62" i="10" s="1"/>
  <c r="L63" i="10"/>
  <c r="N63" i="10" s="1"/>
  <c r="Q63" i="10" s="1"/>
  <c r="S63" i="10" s="1"/>
  <c r="C177" i="28" l="1"/>
  <c r="E177" i="28"/>
  <c r="B177" i="28"/>
  <c r="I176" i="28"/>
  <c r="G176" i="28"/>
  <c r="K176" i="28" s="1"/>
  <c r="D176" i="28"/>
  <c r="F176" i="28" s="1"/>
  <c r="J176" i="28" s="1"/>
  <c r="B169" i="26"/>
  <c r="C169" i="26"/>
  <c r="E169" i="26"/>
  <c r="D168" i="26"/>
  <c r="F168" i="26" s="1"/>
  <c r="J168" i="26" s="1"/>
  <c r="G168" i="26"/>
  <c r="K168" i="26" s="1"/>
  <c r="I168" i="26"/>
  <c r="E165" i="24"/>
  <c r="C165" i="24"/>
  <c r="B165" i="24"/>
  <c r="D164" i="24"/>
  <c r="F164" i="24" s="1"/>
  <c r="J164" i="24" s="1"/>
  <c r="G164" i="24"/>
  <c r="K164" i="24" s="1"/>
  <c r="I164" i="24"/>
  <c r="D167" i="22"/>
  <c r="F167" i="22" s="1"/>
  <c r="J167" i="22" s="1"/>
  <c r="I167" i="22"/>
  <c r="G167" i="22"/>
  <c r="K167" i="22" s="1"/>
  <c r="C168" i="22"/>
  <c r="B168" i="22"/>
  <c r="E168" i="22"/>
  <c r="I165" i="20"/>
  <c r="G165" i="20"/>
  <c r="K165" i="20" s="1"/>
  <c r="E166" i="20"/>
  <c r="C166" i="20"/>
  <c r="B166" i="20"/>
  <c r="H165" i="20"/>
  <c r="D165" i="20"/>
  <c r="F165" i="20" s="1"/>
  <c r="C166" i="18"/>
  <c r="B166" i="18"/>
  <c r="E166" i="18"/>
  <c r="I165" i="18"/>
  <c r="D165" i="18"/>
  <c r="F165" i="18" s="1"/>
  <c r="H165" i="18"/>
  <c r="V62" i="10"/>
  <c r="K62" i="10"/>
  <c r="O140" i="14"/>
  <c r="K138" i="12"/>
  <c r="P139" i="12"/>
  <c r="R139" i="12" s="1"/>
  <c r="L140" i="12"/>
  <c r="M140" i="12"/>
  <c r="O64" i="10"/>
  <c r="M64" i="10"/>
  <c r="P63" i="10"/>
  <c r="R63" i="10" s="1"/>
  <c r="L64" i="10"/>
  <c r="N64" i="10" s="1"/>
  <c r="Q64" i="10" s="1"/>
  <c r="S64" i="10" s="1"/>
  <c r="I166" i="18" l="1"/>
  <c r="G166" i="18"/>
  <c r="K166" i="18" s="1"/>
  <c r="C178" i="28"/>
  <c r="E178" i="28"/>
  <c r="B178" i="28"/>
  <c r="G177" i="28"/>
  <c r="K177" i="28" s="1"/>
  <c r="I177" i="28"/>
  <c r="D177" i="28"/>
  <c r="F177" i="28" s="1"/>
  <c r="J177" i="28" s="1"/>
  <c r="D169" i="26"/>
  <c r="F169" i="26" s="1"/>
  <c r="J169" i="26" s="1"/>
  <c r="C170" i="26"/>
  <c r="B170" i="26"/>
  <c r="E170" i="26"/>
  <c r="I169" i="26"/>
  <c r="G169" i="26"/>
  <c r="K169" i="26" s="1"/>
  <c r="D165" i="24"/>
  <c r="F165" i="24" s="1"/>
  <c r="J165" i="24" s="1"/>
  <c r="G165" i="24"/>
  <c r="K165" i="24" s="1"/>
  <c r="I165" i="24"/>
  <c r="E166" i="24"/>
  <c r="C166" i="24"/>
  <c r="B166" i="24"/>
  <c r="B169" i="22"/>
  <c r="E169" i="22"/>
  <c r="C169" i="22"/>
  <c r="I168" i="22"/>
  <c r="G168" i="22"/>
  <c r="K168" i="22" s="1"/>
  <c r="D168" i="22"/>
  <c r="F168" i="22" s="1"/>
  <c r="J168" i="22" s="1"/>
  <c r="B167" i="20"/>
  <c r="C167" i="20"/>
  <c r="E167" i="20"/>
  <c r="I166" i="20"/>
  <c r="G166" i="20"/>
  <c r="K166" i="20" s="1"/>
  <c r="D166" i="20"/>
  <c r="F166" i="20" s="1"/>
  <c r="H166" i="20"/>
  <c r="E167" i="18"/>
  <c r="C167" i="18"/>
  <c r="B167" i="18"/>
  <c r="G167" i="18" s="1"/>
  <c r="K167" i="18" s="1"/>
  <c r="D166" i="18"/>
  <c r="F166" i="18" s="1"/>
  <c r="H166" i="18"/>
  <c r="K139" i="12"/>
  <c r="J132" i="12" s="1"/>
  <c r="F55" i="12" s="1"/>
  <c r="H55" i="12" s="1"/>
  <c r="B13" i="12" s="1"/>
  <c r="K13" i="19" s="1"/>
  <c r="V139" i="12"/>
  <c r="E13" i="12" s="1"/>
  <c r="K63" i="10"/>
  <c r="V63" i="10"/>
  <c r="M141" i="14"/>
  <c r="L141" i="14"/>
  <c r="P140" i="14"/>
  <c r="Q140" i="14"/>
  <c r="N140" i="12"/>
  <c r="P64" i="10"/>
  <c r="R64" i="10" s="1"/>
  <c r="L65" i="10"/>
  <c r="M65" i="10"/>
  <c r="G178" i="28" l="1"/>
  <c r="K178" i="28" s="1"/>
  <c r="I178" i="28"/>
  <c r="E179" i="28"/>
  <c r="B179" i="28"/>
  <c r="C179" i="28"/>
  <c r="D178" i="28"/>
  <c r="F178" i="28" s="1"/>
  <c r="J178" i="28" s="1"/>
  <c r="E171" i="26"/>
  <c r="C171" i="26"/>
  <c r="B171" i="26"/>
  <c r="I170" i="26"/>
  <c r="G170" i="26"/>
  <c r="K170" i="26" s="1"/>
  <c r="D170" i="26"/>
  <c r="F170" i="26" s="1"/>
  <c r="J170" i="26" s="1"/>
  <c r="D166" i="24"/>
  <c r="F166" i="24" s="1"/>
  <c r="J166" i="24" s="1"/>
  <c r="G166" i="24"/>
  <c r="K166" i="24" s="1"/>
  <c r="I166" i="24"/>
  <c r="C167" i="24"/>
  <c r="B167" i="24"/>
  <c r="E167" i="24"/>
  <c r="D169" i="22"/>
  <c r="F169" i="22" s="1"/>
  <c r="J169" i="22" s="1"/>
  <c r="C170" i="22"/>
  <c r="B170" i="22"/>
  <c r="I169" i="22"/>
  <c r="G169" i="22"/>
  <c r="K169" i="22" s="1"/>
  <c r="H167" i="20"/>
  <c r="D167" i="20"/>
  <c r="F167" i="20" s="1"/>
  <c r="C168" i="20"/>
  <c r="B168" i="20"/>
  <c r="E168" i="20"/>
  <c r="I167" i="20"/>
  <c r="G167" i="20"/>
  <c r="K167" i="20" s="1"/>
  <c r="I167" i="18"/>
  <c r="E168" i="18"/>
  <c r="B168" i="18"/>
  <c r="C168" i="18"/>
  <c r="D167" i="18"/>
  <c r="F167" i="18" s="1"/>
  <c r="H167" i="18"/>
  <c r="C13" i="12"/>
  <c r="K12" i="13"/>
  <c r="K64" i="10"/>
  <c r="J61" i="10" s="1"/>
  <c r="F38" i="10" s="1"/>
  <c r="H38" i="10" s="1"/>
  <c r="V64" i="10"/>
  <c r="N141" i="14"/>
  <c r="O140" i="12"/>
  <c r="N65" i="10"/>
  <c r="G168" i="18" l="1"/>
  <c r="K168" i="18" s="1"/>
  <c r="B180" i="28"/>
  <c r="E180" i="28"/>
  <c r="C180" i="28"/>
  <c r="D179" i="28"/>
  <c r="F179" i="28" s="1"/>
  <c r="J179" i="28" s="1"/>
  <c r="G179" i="28"/>
  <c r="K179" i="28" s="1"/>
  <c r="I179" i="28"/>
  <c r="D171" i="26"/>
  <c r="F171" i="26" s="1"/>
  <c r="J171" i="26" s="1"/>
  <c r="G171" i="26"/>
  <c r="K171" i="26" s="1"/>
  <c r="I171" i="26"/>
  <c r="E172" i="26"/>
  <c r="C172" i="26"/>
  <c r="B172" i="26"/>
  <c r="D167" i="24"/>
  <c r="F167" i="24" s="1"/>
  <c r="J167" i="24" s="1"/>
  <c r="G167" i="24"/>
  <c r="K167" i="24" s="1"/>
  <c r="I167" i="24"/>
  <c r="E168" i="24"/>
  <c r="C168" i="24"/>
  <c r="B168" i="24"/>
  <c r="I170" i="22"/>
  <c r="E170" i="22"/>
  <c r="D170" i="22"/>
  <c r="F170" i="22" s="1"/>
  <c r="J170" i="22" s="1"/>
  <c r="I168" i="20"/>
  <c r="G168" i="20"/>
  <c r="K168" i="20" s="1"/>
  <c r="E169" i="20"/>
  <c r="C169" i="20"/>
  <c r="B169" i="20"/>
  <c r="D168" i="20"/>
  <c r="F168" i="20" s="1"/>
  <c r="H168" i="20"/>
  <c r="D168" i="18"/>
  <c r="F168" i="18" s="1"/>
  <c r="H168" i="18"/>
  <c r="E169" i="18"/>
  <c r="B169" i="18"/>
  <c r="C169" i="18"/>
  <c r="I168" i="18"/>
  <c r="E78" i="13"/>
  <c r="H78" i="13" s="1"/>
  <c r="I78" i="13" s="1"/>
  <c r="E43" i="13"/>
  <c r="H43" i="13" s="1"/>
  <c r="I43" i="13" s="1"/>
  <c r="E60" i="13"/>
  <c r="H60" i="13" s="1"/>
  <c r="I60" i="13" s="1"/>
  <c r="E33" i="13"/>
  <c r="H33" i="13" s="1"/>
  <c r="I33" i="13" s="1"/>
  <c r="E73" i="13"/>
  <c r="H73" i="13" s="1"/>
  <c r="I73" i="13" s="1"/>
  <c r="E22" i="13"/>
  <c r="H22" i="13" s="1"/>
  <c r="I22" i="13" s="1"/>
  <c r="E67" i="13"/>
  <c r="H67" i="13" s="1"/>
  <c r="I67" i="13" s="1"/>
  <c r="E52" i="13"/>
  <c r="H52" i="13" s="1"/>
  <c r="I52" i="13" s="1"/>
  <c r="O141" i="14"/>
  <c r="M141" i="12"/>
  <c r="L141" i="12"/>
  <c r="N141" i="12" s="1"/>
  <c r="P140" i="12"/>
  <c r="R140" i="12" s="1"/>
  <c r="V140" i="12" s="1"/>
  <c r="Q140" i="12"/>
  <c r="O65" i="10"/>
  <c r="Q65" i="10"/>
  <c r="S65" i="10" s="1"/>
  <c r="M66" i="10"/>
  <c r="O66" i="10"/>
  <c r="L66" i="10"/>
  <c r="P65" i="10"/>
  <c r="R65" i="10" s="1"/>
  <c r="G169" i="18" l="1"/>
  <c r="K169" i="18" s="1"/>
  <c r="D180" i="28"/>
  <c r="F180" i="28" s="1"/>
  <c r="J180" i="28" s="1"/>
  <c r="C181" i="28"/>
  <c r="B181" i="28"/>
  <c r="E181" i="28"/>
  <c r="G180" i="28"/>
  <c r="K180" i="28" s="1"/>
  <c r="I180" i="28"/>
  <c r="D172" i="26"/>
  <c r="F172" i="26" s="1"/>
  <c r="J172" i="26" s="1"/>
  <c r="B173" i="26"/>
  <c r="E173" i="26"/>
  <c r="C173" i="26"/>
  <c r="G172" i="26"/>
  <c r="K172" i="26" s="1"/>
  <c r="I172" i="26"/>
  <c r="G168" i="24"/>
  <c r="K168" i="24" s="1"/>
  <c r="I168" i="24"/>
  <c r="C169" i="24"/>
  <c r="B169" i="24"/>
  <c r="E169" i="24"/>
  <c r="D168" i="24"/>
  <c r="F168" i="24" s="1"/>
  <c r="J168" i="24" s="1"/>
  <c r="E171" i="22"/>
  <c r="C171" i="22"/>
  <c r="B171" i="22"/>
  <c r="G170" i="22"/>
  <c r="K170" i="22" s="1"/>
  <c r="H169" i="20"/>
  <c r="D169" i="20"/>
  <c r="F169" i="20" s="1"/>
  <c r="I169" i="20"/>
  <c r="G169" i="20"/>
  <c r="K169" i="20" s="1"/>
  <c r="C170" i="20"/>
  <c r="B170" i="20"/>
  <c r="D169" i="18"/>
  <c r="F169" i="18" s="1"/>
  <c r="H169" i="18"/>
  <c r="I169" i="18"/>
  <c r="B170" i="18"/>
  <c r="C170" i="18"/>
  <c r="E170" i="18"/>
  <c r="V65" i="10"/>
  <c r="K65" i="10"/>
  <c r="O142" i="14"/>
  <c r="M142" i="14"/>
  <c r="L142" i="14"/>
  <c r="P141" i="14"/>
  <c r="Q141" i="14"/>
  <c r="K140" i="12"/>
  <c r="J140" i="12" s="1"/>
  <c r="F56" i="12" s="1"/>
  <c r="H56" i="12" s="1"/>
  <c r="O141" i="12"/>
  <c r="L142" i="12"/>
  <c r="P141" i="12"/>
  <c r="R141" i="12" s="1"/>
  <c r="V141" i="12" s="1"/>
  <c r="N66" i="10"/>
  <c r="Q66" i="10" s="1"/>
  <c r="S66" i="10" s="1"/>
  <c r="M67" i="10"/>
  <c r="O67" i="10"/>
  <c r="P66" i="10"/>
  <c r="R66" i="10" s="1"/>
  <c r="L67" i="10"/>
  <c r="N67" i="10" s="1"/>
  <c r="Q67" i="10" s="1"/>
  <c r="S67" i="10" s="1"/>
  <c r="G170" i="18" l="1"/>
  <c r="K170" i="18" s="1"/>
  <c r="C182" i="28"/>
  <c r="E182" i="28"/>
  <c r="B182" i="28"/>
  <c r="I181" i="28"/>
  <c r="G181" i="28"/>
  <c r="K181" i="28" s="1"/>
  <c r="D181" i="28"/>
  <c r="F181" i="28" s="1"/>
  <c r="J181" i="28" s="1"/>
  <c r="I173" i="26"/>
  <c r="G173" i="26"/>
  <c r="K173" i="26" s="1"/>
  <c r="D173" i="26"/>
  <c r="F173" i="26" s="1"/>
  <c r="J173" i="26" s="1"/>
  <c r="C174" i="26"/>
  <c r="B174" i="26"/>
  <c r="E174" i="26"/>
  <c r="D169" i="24"/>
  <c r="F169" i="24" s="1"/>
  <c r="J169" i="24" s="1"/>
  <c r="C170" i="24"/>
  <c r="B170" i="24"/>
  <c r="I169" i="24"/>
  <c r="G169" i="24"/>
  <c r="K169" i="24" s="1"/>
  <c r="D171" i="22"/>
  <c r="F171" i="22" s="1"/>
  <c r="J171" i="22" s="1"/>
  <c r="I171" i="22"/>
  <c r="G171" i="22"/>
  <c r="K171" i="22" s="1"/>
  <c r="C172" i="22"/>
  <c r="B172" i="22"/>
  <c r="E172" i="22"/>
  <c r="I170" i="20"/>
  <c r="D170" i="20"/>
  <c r="F170" i="20" s="1"/>
  <c r="H170" i="20"/>
  <c r="E170" i="20"/>
  <c r="D170" i="18"/>
  <c r="F170" i="18" s="1"/>
  <c r="H170" i="18"/>
  <c r="I170" i="18"/>
  <c r="B171" i="18"/>
  <c r="G171" i="18" s="1"/>
  <c r="K171" i="18" s="1"/>
  <c r="E171" i="18"/>
  <c r="C171" i="18"/>
  <c r="V66" i="10"/>
  <c r="L143" i="14"/>
  <c r="P142" i="14"/>
  <c r="N142" i="14"/>
  <c r="Q142" i="14" s="1"/>
  <c r="M143" i="14"/>
  <c r="O142" i="12"/>
  <c r="M142" i="12"/>
  <c r="Q141" i="12"/>
  <c r="K141" i="12" s="1"/>
  <c r="K66" i="10"/>
  <c r="O68" i="10"/>
  <c r="M68" i="10"/>
  <c r="P67" i="10"/>
  <c r="R67" i="10" s="1"/>
  <c r="L68" i="10"/>
  <c r="N68" i="10" s="1"/>
  <c r="Q68" i="10" s="1"/>
  <c r="S68" i="10" s="1"/>
  <c r="C183" i="28" l="1"/>
  <c r="B183" i="28"/>
  <c r="E183" i="28"/>
  <c r="D182" i="28"/>
  <c r="F182" i="28" s="1"/>
  <c r="J182" i="28" s="1"/>
  <c r="G182" i="28"/>
  <c r="K182" i="28" s="1"/>
  <c r="I182" i="28"/>
  <c r="B175" i="26"/>
  <c r="C175" i="26"/>
  <c r="E175" i="26"/>
  <c r="I174" i="26"/>
  <c r="G174" i="26"/>
  <c r="K174" i="26" s="1"/>
  <c r="D174" i="26"/>
  <c r="F174" i="26" s="1"/>
  <c r="J174" i="26" s="1"/>
  <c r="D170" i="24"/>
  <c r="I170" i="24"/>
  <c r="E170" i="24"/>
  <c r="B173" i="22"/>
  <c r="E173" i="22"/>
  <c r="C173" i="22"/>
  <c r="D172" i="22"/>
  <c r="F172" i="22" s="1"/>
  <c r="J172" i="22" s="1"/>
  <c r="I172" i="22"/>
  <c r="G172" i="22"/>
  <c r="K172" i="22" s="1"/>
  <c r="B171" i="20"/>
  <c r="E171" i="20"/>
  <c r="C171" i="20"/>
  <c r="G170" i="20"/>
  <c r="K170" i="20" s="1"/>
  <c r="D171" i="18"/>
  <c r="F171" i="18" s="1"/>
  <c r="H171" i="18"/>
  <c r="B172" i="18"/>
  <c r="C172" i="18"/>
  <c r="E172" i="18"/>
  <c r="I171" i="18"/>
  <c r="K67" i="10"/>
  <c r="V67" i="10"/>
  <c r="N143" i="14"/>
  <c r="P142" i="12"/>
  <c r="R142" i="12" s="1"/>
  <c r="V142" i="12" s="1"/>
  <c r="L143" i="12"/>
  <c r="M143" i="12"/>
  <c r="N142" i="12"/>
  <c r="Q142" i="12" s="1"/>
  <c r="L69" i="10"/>
  <c r="P68" i="10"/>
  <c r="R68" i="10" s="1"/>
  <c r="M69" i="10"/>
  <c r="O69" i="10"/>
  <c r="I172" i="18" l="1"/>
  <c r="G172" i="18"/>
  <c r="K172" i="18" s="1"/>
  <c r="E184" i="28"/>
  <c r="C184" i="28"/>
  <c r="B184" i="28"/>
  <c r="G183" i="28"/>
  <c r="K183" i="28" s="1"/>
  <c r="I183" i="28"/>
  <c r="D183" i="28"/>
  <c r="F183" i="28" s="1"/>
  <c r="J183" i="28" s="1"/>
  <c r="D175" i="26"/>
  <c r="F175" i="26" s="1"/>
  <c r="J175" i="26" s="1"/>
  <c r="E176" i="26"/>
  <c r="C176" i="26"/>
  <c r="B176" i="26"/>
  <c r="G175" i="26"/>
  <c r="K175" i="26" s="1"/>
  <c r="I175" i="26"/>
  <c r="C171" i="24"/>
  <c r="B171" i="24"/>
  <c r="E171" i="24"/>
  <c r="G170" i="24"/>
  <c r="K170" i="24" s="1"/>
  <c r="F170" i="24"/>
  <c r="J170" i="24" s="1"/>
  <c r="E174" i="22"/>
  <c r="C174" i="22"/>
  <c r="B174" i="22"/>
  <c r="D173" i="22"/>
  <c r="F173" i="22" s="1"/>
  <c r="J173" i="22" s="1"/>
  <c r="I173" i="22"/>
  <c r="G173" i="22"/>
  <c r="K173" i="22" s="1"/>
  <c r="E172" i="20"/>
  <c r="C172" i="20"/>
  <c r="B172" i="20"/>
  <c r="D171" i="20"/>
  <c r="F171" i="20" s="1"/>
  <c r="H171" i="20"/>
  <c r="I171" i="20"/>
  <c r="G171" i="20"/>
  <c r="K171" i="20" s="1"/>
  <c r="E173" i="18"/>
  <c r="C173" i="18"/>
  <c r="B173" i="18"/>
  <c r="G173" i="18" s="1"/>
  <c r="K173" i="18" s="1"/>
  <c r="D172" i="18"/>
  <c r="F172" i="18" s="1"/>
  <c r="H172" i="18"/>
  <c r="K68" i="10"/>
  <c r="V68" i="10"/>
  <c r="O143" i="14"/>
  <c r="K142" i="12"/>
  <c r="J141" i="12" s="1"/>
  <c r="F57" i="12" s="1"/>
  <c r="H57" i="12" s="1"/>
  <c r="N143" i="12"/>
  <c r="M70" i="10"/>
  <c r="P69" i="10"/>
  <c r="R69" i="10" s="1"/>
  <c r="L70" i="10"/>
  <c r="N70" i="10" s="1"/>
  <c r="N69" i="10"/>
  <c r="Q69" i="10" s="1"/>
  <c r="S69" i="10" s="1"/>
  <c r="D184" i="28" l="1"/>
  <c r="F184" i="28" s="1"/>
  <c r="J184" i="28" s="1"/>
  <c r="C185" i="28"/>
  <c r="B185" i="28"/>
  <c r="E185" i="28"/>
  <c r="I184" i="28"/>
  <c r="G184" i="28"/>
  <c r="K184" i="28" s="1"/>
  <c r="B177" i="26"/>
  <c r="E177" i="26"/>
  <c r="C177" i="26"/>
  <c r="D176" i="26"/>
  <c r="F176" i="26" s="1"/>
  <c r="J176" i="26" s="1"/>
  <c r="G176" i="26"/>
  <c r="K176" i="26" s="1"/>
  <c r="I176" i="26"/>
  <c r="I171" i="24"/>
  <c r="G171" i="24"/>
  <c r="K171" i="24" s="1"/>
  <c r="B172" i="24"/>
  <c r="C172" i="24"/>
  <c r="E172" i="24"/>
  <c r="D171" i="24"/>
  <c r="F171" i="24" s="1"/>
  <c r="J171" i="24" s="1"/>
  <c r="D174" i="22"/>
  <c r="F174" i="22" s="1"/>
  <c r="J174" i="22" s="1"/>
  <c r="G174" i="22"/>
  <c r="K174" i="22" s="1"/>
  <c r="I174" i="22"/>
  <c r="E175" i="22"/>
  <c r="C175" i="22"/>
  <c r="B175" i="22"/>
  <c r="D172" i="20"/>
  <c r="F172" i="20" s="1"/>
  <c r="H172" i="20"/>
  <c r="G172" i="20"/>
  <c r="K172" i="20" s="1"/>
  <c r="I172" i="20"/>
  <c r="E173" i="20"/>
  <c r="C173" i="20"/>
  <c r="B173" i="20"/>
  <c r="I173" i="18"/>
  <c r="D173" i="18"/>
  <c r="F173" i="18" s="1"/>
  <c r="H173" i="18"/>
  <c r="B174" i="18"/>
  <c r="C174" i="18"/>
  <c r="E174" i="18"/>
  <c r="V69" i="10"/>
  <c r="O144" i="14"/>
  <c r="M144" i="14"/>
  <c r="L144" i="14"/>
  <c r="P143" i="14"/>
  <c r="Q143" i="14"/>
  <c r="O143" i="12"/>
  <c r="O70" i="10"/>
  <c r="L71" i="10" s="1"/>
  <c r="Q70" i="10"/>
  <c r="S70" i="10" s="1"/>
  <c r="K69" i="10"/>
  <c r="J65" i="10" s="1"/>
  <c r="F39" i="10" s="1"/>
  <c r="H39" i="10" s="1"/>
  <c r="O71" i="10"/>
  <c r="M71" i="10"/>
  <c r="P70" i="10"/>
  <c r="R70" i="10" s="1"/>
  <c r="I174" i="18" l="1"/>
  <c r="G174" i="18"/>
  <c r="K174" i="18" s="1"/>
  <c r="I185" i="28"/>
  <c r="G185" i="28"/>
  <c r="K185" i="28" s="1"/>
  <c r="D185" i="28"/>
  <c r="F185" i="28" s="1"/>
  <c r="J185" i="28" s="1"/>
  <c r="C186" i="28"/>
  <c r="E186" i="28"/>
  <c r="B186" i="28"/>
  <c r="C178" i="26"/>
  <c r="B178" i="26"/>
  <c r="E178" i="26"/>
  <c r="D177" i="26"/>
  <c r="F177" i="26" s="1"/>
  <c r="J177" i="26" s="1"/>
  <c r="I177" i="26"/>
  <c r="G177" i="26"/>
  <c r="K177" i="26" s="1"/>
  <c r="G172" i="24"/>
  <c r="K172" i="24" s="1"/>
  <c r="I172" i="24"/>
  <c r="E173" i="24"/>
  <c r="B173" i="24"/>
  <c r="C173" i="24"/>
  <c r="D172" i="24"/>
  <c r="F172" i="24" s="1"/>
  <c r="J172" i="24" s="1"/>
  <c r="D175" i="22"/>
  <c r="F175" i="22" s="1"/>
  <c r="J175" i="22" s="1"/>
  <c r="C176" i="22"/>
  <c r="B176" i="22"/>
  <c r="I175" i="22"/>
  <c r="G175" i="22"/>
  <c r="K175" i="22" s="1"/>
  <c r="I173" i="20"/>
  <c r="G173" i="20"/>
  <c r="K173" i="20" s="1"/>
  <c r="H173" i="20"/>
  <c r="D173" i="20"/>
  <c r="F173" i="20" s="1"/>
  <c r="E174" i="20"/>
  <c r="C174" i="20"/>
  <c r="B174" i="20"/>
  <c r="D174" i="18"/>
  <c r="F174" i="18" s="1"/>
  <c r="H174" i="18"/>
  <c r="B175" i="18"/>
  <c r="E175" i="18"/>
  <c r="C175" i="18"/>
  <c r="K70" i="10"/>
  <c r="V70" i="10"/>
  <c r="L145" i="14"/>
  <c r="P144" i="14"/>
  <c r="N144" i="14"/>
  <c r="Q144" i="14" s="1"/>
  <c r="M145" i="14"/>
  <c r="O145" i="14"/>
  <c r="O144" i="12"/>
  <c r="M144" i="12"/>
  <c r="P143" i="12"/>
  <c r="R143" i="12" s="1"/>
  <c r="V143" i="12" s="1"/>
  <c r="L144" i="12"/>
  <c r="N144" i="12" s="1"/>
  <c r="Q144" i="12" s="1"/>
  <c r="Q143" i="12"/>
  <c r="P71" i="10"/>
  <c r="R71" i="10" s="1"/>
  <c r="L72" i="10"/>
  <c r="O72" i="10"/>
  <c r="M72" i="10"/>
  <c r="N71" i="10"/>
  <c r="Q71" i="10" s="1"/>
  <c r="S71" i="10" s="1"/>
  <c r="G175" i="18" l="1"/>
  <c r="K175" i="18" s="1"/>
  <c r="V71" i="10"/>
  <c r="G186" i="28"/>
  <c r="K186" i="28" s="1"/>
  <c r="I186" i="28"/>
  <c r="D186" i="28"/>
  <c r="F186" i="28" s="1"/>
  <c r="J186" i="28" s="1"/>
  <c r="E187" i="28"/>
  <c r="C187" i="28"/>
  <c r="B187" i="28"/>
  <c r="I178" i="26"/>
  <c r="G178" i="26"/>
  <c r="K178" i="26" s="1"/>
  <c r="E179" i="26"/>
  <c r="C179" i="26"/>
  <c r="B179" i="26"/>
  <c r="D178" i="26"/>
  <c r="F178" i="26" s="1"/>
  <c r="J178" i="26" s="1"/>
  <c r="D173" i="24"/>
  <c r="F173" i="24" s="1"/>
  <c r="J173" i="24" s="1"/>
  <c r="I173" i="24"/>
  <c r="G173" i="24"/>
  <c r="K173" i="24" s="1"/>
  <c r="E174" i="24"/>
  <c r="C174" i="24"/>
  <c r="B174" i="24"/>
  <c r="I176" i="22"/>
  <c r="D176" i="22"/>
  <c r="E176" i="22"/>
  <c r="D174" i="20"/>
  <c r="F174" i="20" s="1"/>
  <c r="H174" i="20"/>
  <c r="G174" i="20"/>
  <c r="K174" i="20" s="1"/>
  <c r="I174" i="20"/>
  <c r="E175" i="20"/>
  <c r="C175" i="20"/>
  <c r="B175" i="20"/>
  <c r="C176" i="18"/>
  <c r="B176" i="18"/>
  <c r="D175" i="18"/>
  <c r="F175" i="18" s="1"/>
  <c r="H175" i="18"/>
  <c r="I175" i="18"/>
  <c r="P145" i="14"/>
  <c r="L146" i="14"/>
  <c r="M146" i="14"/>
  <c r="N145" i="14"/>
  <c r="Q145" i="14" s="1"/>
  <c r="K143" i="12"/>
  <c r="P144" i="12"/>
  <c r="R144" i="12" s="1"/>
  <c r="L145" i="12"/>
  <c r="O145" i="12"/>
  <c r="M145" i="12"/>
  <c r="N72" i="10"/>
  <c r="Q72" i="10" s="1"/>
  <c r="S72" i="10" s="1"/>
  <c r="K71" i="10"/>
  <c r="P72" i="10"/>
  <c r="R72" i="10" s="1"/>
  <c r="L73" i="10"/>
  <c r="M73" i="10"/>
  <c r="O73" i="10"/>
  <c r="C188" i="28" l="1"/>
  <c r="B188" i="28"/>
  <c r="E188" i="28"/>
  <c r="G187" i="28"/>
  <c r="K187" i="28" s="1"/>
  <c r="I187" i="28"/>
  <c r="D187" i="28"/>
  <c r="F187" i="28" s="1"/>
  <c r="J187" i="28" s="1"/>
  <c r="D179" i="26"/>
  <c r="F179" i="26" s="1"/>
  <c r="J179" i="26" s="1"/>
  <c r="G179" i="26"/>
  <c r="K179" i="26" s="1"/>
  <c r="I179" i="26"/>
  <c r="C180" i="26"/>
  <c r="E180" i="26"/>
  <c r="B180" i="26"/>
  <c r="I174" i="24"/>
  <c r="G174" i="24"/>
  <c r="K174" i="24" s="1"/>
  <c r="C175" i="24"/>
  <c r="B175" i="24"/>
  <c r="E175" i="24"/>
  <c r="D174" i="24"/>
  <c r="F174" i="24" s="1"/>
  <c r="J174" i="24" s="1"/>
  <c r="B177" i="22"/>
  <c r="E177" i="22"/>
  <c r="C177" i="22"/>
  <c r="F176" i="22"/>
  <c r="J176" i="22" s="1"/>
  <c r="G176" i="22"/>
  <c r="K176" i="22" s="1"/>
  <c r="C176" i="20"/>
  <c r="E176" i="20"/>
  <c r="B176" i="20"/>
  <c r="I175" i="20"/>
  <c r="G175" i="20"/>
  <c r="K175" i="20" s="1"/>
  <c r="H175" i="20"/>
  <c r="D175" i="20"/>
  <c r="F175" i="20" s="1"/>
  <c r="D176" i="18"/>
  <c r="H176" i="18"/>
  <c r="E176" i="18"/>
  <c r="G176" i="18" s="1"/>
  <c r="K176" i="18" s="1"/>
  <c r="I176" i="18"/>
  <c r="V72" i="10"/>
  <c r="K144" i="12"/>
  <c r="V144" i="12"/>
  <c r="K72" i="10"/>
  <c r="N146" i="14"/>
  <c r="L146" i="12"/>
  <c r="P145" i="12"/>
  <c r="R145" i="12" s="1"/>
  <c r="V145" i="12" s="1"/>
  <c r="N145" i="12"/>
  <c r="Q145" i="12" s="1"/>
  <c r="M146" i="12"/>
  <c r="P73" i="10"/>
  <c r="R73" i="10" s="1"/>
  <c r="L74" i="10"/>
  <c r="M74" i="10"/>
  <c r="O74" i="10"/>
  <c r="N73" i="10"/>
  <c r="Q73" i="10" s="1"/>
  <c r="S73" i="10" s="1"/>
  <c r="I188" i="28" l="1"/>
  <c r="G188" i="28"/>
  <c r="K188" i="28" s="1"/>
  <c r="D188" i="28"/>
  <c r="F188" i="28" s="1"/>
  <c r="J188" i="28" s="1"/>
  <c r="C189" i="28"/>
  <c r="B189" i="28"/>
  <c r="B181" i="26"/>
  <c r="E181" i="26"/>
  <c r="C181" i="26"/>
  <c r="I180" i="26"/>
  <c r="G180" i="26"/>
  <c r="K180" i="26" s="1"/>
  <c r="D180" i="26"/>
  <c r="F180" i="26" s="1"/>
  <c r="J180" i="26" s="1"/>
  <c r="D175" i="24"/>
  <c r="F175" i="24" s="1"/>
  <c r="J175" i="24" s="1"/>
  <c r="C176" i="24"/>
  <c r="B176" i="24"/>
  <c r="G175" i="24"/>
  <c r="K175" i="24" s="1"/>
  <c r="I175" i="24"/>
  <c r="E178" i="22"/>
  <c r="C178" i="22"/>
  <c r="B178" i="22"/>
  <c r="D177" i="22"/>
  <c r="F177" i="22" s="1"/>
  <c r="J177" i="22" s="1"/>
  <c r="I177" i="22"/>
  <c r="G177" i="22"/>
  <c r="K177" i="22" s="1"/>
  <c r="E177" i="20"/>
  <c r="C177" i="20"/>
  <c r="B177" i="20"/>
  <c r="I176" i="20"/>
  <c r="G176" i="20"/>
  <c r="K176" i="20" s="1"/>
  <c r="D176" i="20"/>
  <c r="F176" i="20" s="1"/>
  <c r="H176" i="20"/>
  <c r="B177" i="18"/>
  <c r="E177" i="18"/>
  <c r="C177" i="18"/>
  <c r="F176" i="18"/>
  <c r="V73" i="10"/>
  <c r="O146" i="14"/>
  <c r="K145" i="12"/>
  <c r="J143" i="12" s="1"/>
  <c r="F58" i="12" s="1"/>
  <c r="H58" i="12" s="1"/>
  <c r="N146" i="12"/>
  <c r="K73" i="10"/>
  <c r="P74" i="10"/>
  <c r="R74" i="10" s="1"/>
  <c r="L75" i="10"/>
  <c r="M75" i="10"/>
  <c r="O75" i="10"/>
  <c r="N74" i="10"/>
  <c r="Q74" i="10" s="1"/>
  <c r="S74" i="10" s="1"/>
  <c r="G177" i="18" l="1"/>
  <c r="K177" i="18" s="1"/>
  <c r="I189" i="28"/>
  <c r="D189" i="28"/>
  <c r="E189" i="28"/>
  <c r="C182" i="26"/>
  <c r="B182" i="26"/>
  <c r="D181" i="26"/>
  <c r="F181" i="26" s="1"/>
  <c r="J181" i="26" s="1"/>
  <c r="I181" i="26"/>
  <c r="G181" i="26"/>
  <c r="K181" i="26" s="1"/>
  <c r="I176" i="24"/>
  <c r="D176" i="24"/>
  <c r="E176" i="24"/>
  <c r="I178" i="22"/>
  <c r="G178" i="22"/>
  <c r="K178" i="22" s="1"/>
  <c r="D178" i="22"/>
  <c r="F178" i="22" s="1"/>
  <c r="J178" i="22" s="1"/>
  <c r="E179" i="22"/>
  <c r="C179" i="22"/>
  <c r="B179" i="22"/>
  <c r="E178" i="20"/>
  <c r="C178" i="20"/>
  <c r="B178" i="20"/>
  <c r="G177" i="20"/>
  <c r="K177" i="20" s="1"/>
  <c r="I177" i="20"/>
  <c r="H177" i="20"/>
  <c r="D177" i="20"/>
  <c r="F177" i="20" s="1"/>
  <c r="I177" i="18"/>
  <c r="D177" i="18"/>
  <c r="F177" i="18" s="1"/>
  <c r="H177" i="18"/>
  <c r="B178" i="18"/>
  <c r="C178" i="18"/>
  <c r="E178" i="18"/>
  <c r="V74" i="10"/>
  <c r="O147" i="14"/>
  <c r="M147" i="14"/>
  <c r="L147" i="14"/>
  <c r="P146" i="14"/>
  <c r="Q146" i="14"/>
  <c r="O146" i="12"/>
  <c r="K74" i="10"/>
  <c r="P75" i="10"/>
  <c r="R75" i="10" s="1"/>
  <c r="L76" i="10"/>
  <c r="N75" i="10"/>
  <c r="Q75" i="10" s="1"/>
  <c r="S75" i="10" s="1"/>
  <c r="I178" i="18" l="1"/>
  <c r="G178" i="18"/>
  <c r="K178" i="18" s="1"/>
  <c r="F189" i="28"/>
  <c r="J189" i="28" s="1"/>
  <c r="C190" i="28"/>
  <c r="B190" i="28"/>
  <c r="E190" i="28"/>
  <c r="G189" i="28"/>
  <c r="K189" i="28" s="1"/>
  <c r="I182" i="26"/>
  <c r="E182" i="26"/>
  <c r="G182" i="26" s="1"/>
  <c r="K182" i="26" s="1"/>
  <c r="D182" i="26"/>
  <c r="F182" i="26" s="1"/>
  <c r="J182" i="26" s="1"/>
  <c r="B177" i="24"/>
  <c r="E177" i="24"/>
  <c r="C177" i="24"/>
  <c r="F176" i="24"/>
  <c r="J176" i="24" s="1"/>
  <c r="G176" i="24"/>
  <c r="K176" i="24" s="1"/>
  <c r="I179" i="22"/>
  <c r="G179" i="22"/>
  <c r="K179" i="22" s="1"/>
  <c r="D179" i="22"/>
  <c r="F179" i="22" s="1"/>
  <c r="J179" i="22" s="1"/>
  <c r="E180" i="22"/>
  <c r="C180" i="22"/>
  <c r="B180" i="22"/>
  <c r="I178" i="20"/>
  <c r="G178" i="20"/>
  <c r="K178" i="20" s="1"/>
  <c r="E179" i="20"/>
  <c r="B179" i="20"/>
  <c r="C179" i="20"/>
  <c r="H178" i="20"/>
  <c r="D178" i="20"/>
  <c r="F178" i="20" s="1"/>
  <c r="B179" i="18"/>
  <c r="C179" i="18"/>
  <c r="E179" i="18"/>
  <c r="D178" i="18"/>
  <c r="F178" i="18" s="1"/>
  <c r="H178" i="18"/>
  <c r="V75" i="10"/>
  <c r="E11" i="10" s="1"/>
  <c r="P147" i="14"/>
  <c r="L148" i="14"/>
  <c r="N147" i="14"/>
  <c r="Q147" i="14" s="1"/>
  <c r="O148" i="14"/>
  <c r="M148" i="14"/>
  <c r="O147" i="12"/>
  <c r="M147" i="12"/>
  <c r="L147" i="12"/>
  <c r="N147" i="12" s="1"/>
  <c r="Q147" i="12" s="1"/>
  <c r="P146" i="12"/>
  <c r="R146" i="12" s="1"/>
  <c r="V146" i="12" s="1"/>
  <c r="Q146" i="12"/>
  <c r="K75" i="10"/>
  <c r="J70" i="10" s="1"/>
  <c r="F40" i="10" s="1"/>
  <c r="H40" i="10" s="1"/>
  <c r="B11" i="10" s="1"/>
  <c r="K11" i="21" s="1"/>
  <c r="M76" i="10"/>
  <c r="G179" i="18" l="1"/>
  <c r="K179" i="18" s="1"/>
  <c r="G190" i="28"/>
  <c r="K190" i="28" s="1"/>
  <c r="I190" i="28"/>
  <c r="D190" i="28"/>
  <c r="F190" i="28" s="1"/>
  <c r="J190" i="28" s="1"/>
  <c r="E191" i="28"/>
  <c r="B191" i="28"/>
  <c r="C191" i="28"/>
  <c r="C183" i="26"/>
  <c r="B183" i="26"/>
  <c r="E183" i="26"/>
  <c r="E178" i="24"/>
  <c r="B178" i="24"/>
  <c r="C178" i="24"/>
  <c r="D177" i="24"/>
  <c r="F177" i="24" s="1"/>
  <c r="J177" i="24" s="1"/>
  <c r="G177" i="24"/>
  <c r="K177" i="24" s="1"/>
  <c r="I177" i="24"/>
  <c r="G180" i="22"/>
  <c r="K180" i="22" s="1"/>
  <c r="I180" i="22"/>
  <c r="B181" i="22"/>
  <c r="E181" i="22"/>
  <c r="C181" i="22"/>
  <c r="D180" i="22"/>
  <c r="F180" i="22" s="1"/>
  <c r="J180" i="22" s="1"/>
  <c r="I179" i="20"/>
  <c r="G179" i="20"/>
  <c r="K179" i="20" s="1"/>
  <c r="H179" i="20"/>
  <c r="D179" i="20"/>
  <c r="F179" i="20" s="1"/>
  <c r="C180" i="20"/>
  <c r="E180" i="20"/>
  <c r="B180" i="20"/>
  <c r="D179" i="18"/>
  <c r="F179" i="18" s="1"/>
  <c r="H179" i="18"/>
  <c r="I179" i="18"/>
  <c r="E180" i="18"/>
  <c r="C180" i="18"/>
  <c r="B180" i="18"/>
  <c r="C11" i="10"/>
  <c r="K10" i="11"/>
  <c r="N148" i="14"/>
  <c r="Q148" i="14" s="1"/>
  <c r="L149" i="14"/>
  <c r="P148" i="14"/>
  <c r="M149" i="14"/>
  <c r="O149" i="14"/>
  <c r="K146" i="12"/>
  <c r="L148" i="12"/>
  <c r="P147" i="12"/>
  <c r="R147" i="12" s="1"/>
  <c r="M148" i="12"/>
  <c r="O148" i="12"/>
  <c r="N76" i="10"/>
  <c r="I180" i="18" l="1"/>
  <c r="G180" i="18"/>
  <c r="K180" i="18" s="1"/>
  <c r="C192" i="28"/>
  <c r="B192" i="28"/>
  <c r="E192" i="28"/>
  <c r="D191" i="28"/>
  <c r="F191" i="28" s="1"/>
  <c r="J191" i="28" s="1"/>
  <c r="G191" i="28"/>
  <c r="K191" i="28" s="1"/>
  <c r="I191" i="28"/>
  <c r="D183" i="26"/>
  <c r="F183" i="26" s="1"/>
  <c r="J183" i="26" s="1"/>
  <c r="B184" i="26"/>
  <c r="C184" i="26"/>
  <c r="E184" i="26"/>
  <c r="G183" i="26"/>
  <c r="K183" i="26" s="1"/>
  <c r="I183" i="26"/>
  <c r="I178" i="24"/>
  <c r="G178" i="24"/>
  <c r="K178" i="24" s="1"/>
  <c r="D178" i="24"/>
  <c r="F178" i="24" s="1"/>
  <c r="J178" i="24" s="1"/>
  <c r="C179" i="24"/>
  <c r="B179" i="24"/>
  <c r="E179" i="24"/>
  <c r="C182" i="22"/>
  <c r="B182" i="22"/>
  <c r="D181" i="22"/>
  <c r="F181" i="22" s="1"/>
  <c r="J181" i="22" s="1"/>
  <c r="I181" i="22"/>
  <c r="G181" i="22"/>
  <c r="K181" i="22" s="1"/>
  <c r="I180" i="20"/>
  <c r="G180" i="20"/>
  <c r="K180" i="20" s="1"/>
  <c r="D180" i="20"/>
  <c r="F180" i="20" s="1"/>
  <c r="H180" i="20"/>
  <c r="E181" i="20"/>
  <c r="C181" i="20"/>
  <c r="B181" i="20"/>
  <c r="H180" i="18"/>
  <c r="D180" i="18"/>
  <c r="F180" i="18" s="1"/>
  <c r="C181" i="18"/>
  <c r="E181" i="18"/>
  <c r="B181" i="18"/>
  <c r="E24" i="11"/>
  <c r="H24" i="11" s="1"/>
  <c r="I24" i="11" s="1"/>
  <c r="E35" i="11"/>
  <c r="H35" i="11" s="1"/>
  <c r="I35" i="11" s="1"/>
  <c r="E54" i="11"/>
  <c r="H54" i="11" s="1"/>
  <c r="I54" i="11" s="1"/>
  <c r="E45" i="11"/>
  <c r="H45" i="11" s="1"/>
  <c r="I45" i="11" s="1"/>
  <c r="E69" i="11"/>
  <c r="H69" i="11" s="1"/>
  <c r="I69" i="11" s="1"/>
  <c r="E62" i="11"/>
  <c r="H62" i="11" s="1"/>
  <c r="I62" i="11" s="1"/>
  <c r="K147" i="12"/>
  <c r="V147" i="12"/>
  <c r="M150" i="14"/>
  <c r="N149" i="14"/>
  <c r="Q149" i="14" s="1"/>
  <c r="L150" i="14"/>
  <c r="N150" i="14" s="1"/>
  <c r="P149" i="14"/>
  <c r="L149" i="12"/>
  <c r="P148" i="12"/>
  <c r="R148" i="12" s="1"/>
  <c r="V148" i="12" s="1"/>
  <c r="N148" i="12"/>
  <c r="Q148" i="12" s="1"/>
  <c r="O149" i="12"/>
  <c r="M149" i="12"/>
  <c r="O76" i="10"/>
  <c r="M77" i="10" s="1"/>
  <c r="Q76" i="10"/>
  <c r="S76" i="10" s="1"/>
  <c r="L77" i="10"/>
  <c r="N77" i="10" s="1"/>
  <c r="P76" i="10"/>
  <c r="R76" i="10" s="1"/>
  <c r="I181" i="18" l="1"/>
  <c r="G181" i="18"/>
  <c r="K181" i="18" s="1"/>
  <c r="C193" i="28"/>
  <c r="B193" i="28"/>
  <c r="E193" i="28"/>
  <c r="I192" i="28"/>
  <c r="G192" i="28"/>
  <c r="K192" i="28" s="1"/>
  <c r="D192" i="28"/>
  <c r="F192" i="28" s="1"/>
  <c r="J192" i="28" s="1"/>
  <c r="I184" i="26"/>
  <c r="G184" i="26"/>
  <c r="K184" i="26" s="1"/>
  <c r="B185" i="26"/>
  <c r="C185" i="26"/>
  <c r="E185" i="26"/>
  <c r="D184" i="26"/>
  <c r="F184" i="26" s="1"/>
  <c r="J184" i="26" s="1"/>
  <c r="E180" i="24"/>
  <c r="C180" i="24"/>
  <c r="B180" i="24"/>
  <c r="I179" i="24"/>
  <c r="G179" i="24"/>
  <c r="K179" i="24" s="1"/>
  <c r="D179" i="24"/>
  <c r="F179" i="24" s="1"/>
  <c r="J179" i="24" s="1"/>
  <c r="I182" i="22"/>
  <c r="D182" i="22"/>
  <c r="E182" i="22"/>
  <c r="G182" i="22" s="1"/>
  <c r="K182" i="22" s="1"/>
  <c r="G181" i="20"/>
  <c r="K181" i="20" s="1"/>
  <c r="I181" i="20"/>
  <c r="C182" i="20"/>
  <c r="B182" i="20"/>
  <c r="E182" i="20" s="1"/>
  <c r="H181" i="20"/>
  <c r="D181" i="20"/>
  <c r="F181" i="20" s="1"/>
  <c r="D181" i="18"/>
  <c r="F181" i="18" s="1"/>
  <c r="H181" i="18"/>
  <c r="B182" i="18"/>
  <c r="C182" i="18"/>
  <c r="K76" i="10"/>
  <c r="J76" i="10" s="1"/>
  <c r="F41" i="10" s="1"/>
  <c r="H41" i="10" s="1"/>
  <c r="V76" i="10"/>
  <c r="O150" i="14"/>
  <c r="K148" i="12"/>
  <c r="P149" i="12"/>
  <c r="R149" i="12" s="1"/>
  <c r="V149" i="12" s="1"/>
  <c r="L150" i="12"/>
  <c r="M150" i="12"/>
  <c r="N149" i="12"/>
  <c r="Q149" i="12" s="1"/>
  <c r="O77" i="10"/>
  <c r="L78" i="10" s="1"/>
  <c r="Q77" i="10"/>
  <c r="S77" i="10" s="1"/>
  <c r="O78" i="10"/>
  <c r="M78" i="10"/>
  <c r="P77" i="10"/>
  <c r="R77" i="10" s="1"/>
  <c r="E182" i="18" l="1"/>
  <c r="G182" i="18" s="1"/>
  <c r="K182" i="18" s="1"/>
  <c r="C194" i="28"/>
  <c r="E194" i="28"/>
  <c r="B194" i="28"/>
  <c r="I193" i="28"/>
  <c r="G193" i="28"/>
  <c r="K193" i="28" s="1"/>
  <c r="D193" i="28"/>
  <c r="F193" i="28" s="1"/>
  <c r="J193" i="28" s="1"/>
  <c r="G185" i="26"/>
  <c r="K185" i="26" s="1"/>
  <c r="I185" i="26"/>
  <c r="C186" i="26"/>
  <c r="B186" i="26"/>
  <c r="E186" i="26"/>
  <c r="D185" i="26"/>
  <c r="F185" i="26" s="1"/>
  <c r="J185" i="26" s="1"/>
  <c r="D180" i="24"/>
  <c r="F180" i="24" s="1"/>
  <c r="J180" i="24" s="1"/>
  <c r="G180" i="24"/>
  <c r="K180" i="24" s="1"/>
  <c r="I180" i="24"/>
  <c r="C181" i="24"/>
  <c r="E181" i="24"/>
  <c r="B181" i="24"/>
  <c r="E183" i="22"/>
  <c r="C183" i="22"/>
  <c r="B183" i="22"/>
  <c r="F182" i="22"/>
  <c r="J182" i="22" s="1"/>
  <c r="B183" i="20"/>
  <c r="E183" i="20"/>
  <c r="C183" i="20"/>
  <c r="H182" i="20"/>
  <c r="D182" i="20"/>
  <c r="F182" i="20" s="1"/>
  <c r="I182" i="20"/>
  <c r="G182" i="20"/>
  <c r="K182" i="20" s="1"/>
  <c r="B183" i="18"/>
  <c r="D182" i="18"/>
  <c r="F182" i="18" s="1"/>
  <c r="H182" i="18"/>
  <c r="I182" i="18"/>
  <c r="V77" i="10"/>
  <c r="K77" i="10"/>
  <c r="O151" i="14"/>
  <c r="M151" i="14"/>
  <c r="P150" i="14"/>
  <c r="L151" i="14"/>
  <c r="N151" i="14" s="1"/>
  <c r="Q151" i="14" s="1"/>
  <c r="Q150" i="14"/>
  <c r="N150" i="12"/>
  <c r="K149" i="12"/>
  <c r="J146" i="12" s="1"/>
  <c r="F59" i="12" s="1"/>
  <c r="H59" i="12" s="1"/>
  <c r="P78" i="10"/>
  <c r="R78" i="10" s="1"/>
  <c r="L79" i="10"/>
  <c r="M79" i="10"/>
  <c r="N78" i="10"/>
  <c r="Q78" i="10" s="1"/>
  <c r="S78" i="10" s="1"/>
  <c r="G183" i="18" l="1"/>
  <c r="K183" i="18" s="1"/>
  <c r="E183" i="18"/>
  <c r="C183" i="18"/>
  <c r="I183" i="18" s="1"/>
  <c r="C195" i="28"/>
  <c r="B195" i="28"/>
  <c r="E195" i="28"/>
  <c r="D194" i="28"/>
  <c r="F194" i="28" s="1"/>
  <c r="J194" i="28" s="1"/>
  <c r="G194" i="28"/>
  <c r="K194" i="28" s="1"/>
  <c r="I194" i="28"/>
  <c r="C187" i="26"/>
  <c r="B187" i="26"/>
  <c r="E187" i="26"/>
  <c r="I186" i="26"/>
  <c r="G186" i="26"/>
  <c r="K186" i="26" s="1"/>
  <c r="D186" i="26"/>
  <c r="F186" i="26" s="1"/>
  <c r="J186" i="26" s="1"/>
  <c r="I181" i="24"/>
  <c r="G181" i="24"/>
  <c r="K181" i="24" s="1"/>
  <c r="B182" i="24"/>
  <c r="C182" i="24"/>
  <c r="E182" i="24"/>
  <c r="D181" i="24"/>
  <c r="F181" i="24" s="1"/>
  <c r="J181" i="24" s="1"/>
  <c r="E184" i="22"/>
  <c r="C184" i="22"/>
  <c r="B184" i="22"/>
  <c r="I183" i="22"/>
  <c r="G183" i="22"/>
  <c r="K183" i="22" s="1"/>
  <c r="D183" i="22"/>
  <c r="F183" i="22" s="1"/>
  <c r="J183" i="22" s="1"/>
  <c r="D183" i="20"/>
  <c r="F183" i="20" s="1"/>
  <c r="H183" i="20"/>
  <c r="C184" i="20"/>
  <c r="E184" i="20"/>
  <c r="B184" i="20"/>
  <c r="I183" i="20"/>
  <c r="G183" i="20"/>
  <c r="K183" i="20" s="1"/>
  <c r="C184" i="18"/>
  <c r="B184" i="18"/>
  <c r="E184" i="18"/>
  <c r="D183" i="18"/>
  <c r="F183" i="18" s="1"/>
  <c r="H183" i="18"/>
  <c r="V78" i="10"/>
  <c r="L152" i="14"/>
  <c r="P151" i="14"/>
  <c r="O152" i="14"/>
  <c r="M152" i="14"/>
  <c r="O150" i="12"/>
  <c r="K78" i="10"/>
  <c r="J77" i="10" s="1"/>
  <c r="F42" i="10" s="1"/>
  <c r="H42" i="10" s="1"/>
  <c r="N79" i="10"/>
  <c r="I184" i="18" l="1"/>
  <c r="G184" i="18"/>
  <c r="K184" i="18" s="1"/>
  <c r="C196" i="28"/>
  <c r="B196" i="28"/>
  <c r="I195" i="28"/>
  <c r="G195" i="28"/>
  <c r="K195" i="28" s="1"/>
  <c r="D195" i="28"/>
  <c r="F195" i="28" s="1"/>
  <c r="J195" i="28" s="1"/>
  <c r="G187" i="26"/>
  <c r="K187" i="26" s="1"/>
  <c r="I187" i="26"/>
  <c r="E188" i="26"/>
  <c r="B188" i="26"/>
  <c r="C188" i="26"/>
  <c r="D187" i="26"/>
  <c r="F187" i="26" s="1"/>
  <c r="J187" i="26" s="1"/>
  <c r="C183" i="24"/>
  <c r="B183" i="24"/>
  <c r="E183" i="24"/>
  <c r="D182" i="24"/>
  <c r="F182" i="24" s="1"/>
  <c r="J182" i="24" s="1"/>
  <c r="I182" i="24"/>
  <c r="G182" i="24"/>
  <c r="K182" i="24" s="1"/>
  <c r="I184" i="22"/>
  <c r="G184" i="22"/>
  <c r="K184" i="22" s="1"/>
  <c r="D184" i="22"/>
  <c r="F184" i="22" s="1"/>
  <c r="J184" i="22" s="1"/>
  <c r="B185" i="22"/>
  <c r="E185" i="22"/>
  <c r="C185" i="22"/>
  <c r="D184" i="20"/>
  <c r="F184" i="20" s="1"/>
  <c r="H184" i="20"/>
  <c r="G184" i="20"/>
  <c r="K184" i="20" s="1"/>
  <c r="I184" i="20"/>
  <c r="C185" i="20"/>
  <c r="B185" i="20"/>
  <c r="E185" i="20"/>
  <c r="B185" i="18"/>
  <c r="E185" i="18"/>
  <c r="C185" i="18"/>
  <c r="D184" i="18"/>
  <c r="F184" i="18" s="1"/>
  <c r="H184" i="18"/>
  <c r="O153" i="14"/>
  <c r="M153" i="14"/>
  <c r="P152" i="14"/>
  <c r="L153" i="14"/>
  <c r="N153" i="14" s="1"/>
  <c r="Q153" i="14" s="1"/>
  <c r="N152" i="14"/>
  <c r="Q152" i="14" s="1"/>
  <c r="O151" i="12"/>
  <c r="M151" i="12"/>
  <c r="L151" i="12"/>
  <c r="P150" i="12"/>
  <c r="R150" i="12" s="1"/>
  <c r="V150" i="12" s="1"/>
  <c r="Q150" i="12"/>
  <c r="O79" i="10"/>
  <c r="Q79" i="10"/>
  <c r="S79" i="10" s="1"/>
  <c r="O80" i="10"/>
  <c r="M80" i="10"/>
  <c r="L80" i="10"/>
  <c r="N80" i="10" s="1"/>
  <c r="P79" i="10"/>
  <c r="R79" i="10" s="1"/>
  <c r="V79" i="10" s="1"/>
  <c r="G185" i="18" l="1"/>
  <c r="K185" i="18" s="1"/>
  <c r="I196" i="28"/>
  <c r="D196" i="28"/>
  <c r="F196" i="28" s="1"/>
  <c r="J196" i="28" s="1"/>
  <c r="E196" i="28"/>
  <c r="G196" i="28" s="1"/>
  <c r="K196" i="28" s="1"/>
  <c r="B189" i="26"/>
  <c r="E189" i="26"/>
  <c r="C189" i="26"/>
  <c r="D188" i="26"/>
  <c r="F188" i="26" s="1"/>
  <c r="J188" i="26" s="1"/>
  <c r="G188" i="26"/>
  <c r="K188" i="26" s="1"/>
  <c r="I188" i="26"/>
  <c r="I183" i="24"/>
  <c r="G183" i="24"/>
  <c r="K183" i="24" s="1"/>
  <c r="B184" i="24"/>
  <c r="E184" i="24"/>
  <c r="C184" i="24"/>
  <c r="D183" i="24"/>
  <c r="F183" i="24" s="1"/>
  <c r="J183" i="24" s="1"/>
  <c r="I185" i="22"/>
  <c r="G185" i="22"/>
  <c r="K185" i="22" s="1"/>
  <c r="E186" i="22"/>
  <c r="C186" i="22"/>
  <c r="B186" i="22"/>
  <c r="D185" i="22"/>
  <c r="F185" i="22" s="1"/>
  <c r="J185" i="22" s="1"/>
  <c r="B186" i="20"/>
  <c r="E186" i="20"/>
  <c r="C186" i="20"/>
  <c r="H185" i="20"/>
  <c r="D185" i="20"/>
  <c r="F185" i="20" s="1"/>
  <c r="G185" i="20"/>
  <c r="K185" i="20" s="1"/>
  <c r="I185" i="20"/>
  <c r="D185" i="18"/>
  <c r="F185" i="18" s="1"/>
  <c r="H185" i="18"/>
  <c r="E186" i="18"/>
  <c r="C186" i="18"/>
  <c r="B186" i="18"/>
  <c r="I185" i="18"/>
  <c r="K79" i="10"/>
  <c r="L154" i="14"/>
  <c r="P153" i="14"/>
  <c r="O154" i="14"/>
  <c r="M154" i="14"/>
  <c r="P151" i="12"/>
  <c r="R151" i="12" s="1"/>
  <c r="V151" i="12" s="1"/>
  <c r="L152" i="12"/>
  <c r="K150" i="12"/>
  <c r="N151" i="12"/>
  <c r="Q151" i="12" s="1"/>
  <c r="O152" i="12"/>
  <c r="M152" i="12"/>
  <c r="Q80" i="10"/>
  <c r="S80" i="10" s="1"/>
  <c r="P80" i="10"/>
  <c r="R80" i="10" s="1"/>
  <c r="L81" i="10"/>
  <c r="M81" i="10"/>
  <c r="O81" i="10"/>
  <c r="M82" i="10" s="1"/>
  <c r="I186" i="18" l="1"/>
  <c r="G186" i="18"/>
  <c r="K186" i="18" s="1"/>
  <c r="E197" i="28"/>
  <c r="B197" i="28"/>
  <c r="C197" i="28"/>
  <c r="C190" i="26"/>
  <c r="B190" i="26"/>
  <c r="E190" i="26"/>
  <c r="D189" i="26"/>
  <c r="F189" i="26" s="1"/>
  <c r="J189" i="26" s="1"/>
  <c r="I189" i="26"/>
  <c r="G189" i="26"/>
  <c r="K189" i="26" s="1"/>
  <c r="G184" i="24"/>
  <c r="K184" i="24" s="1"/>
  <c r="I184" i="24"/>
  <c r="D184" i="24"/>
  <c r="F184" i="24" s="1"/>
  <c r="J184" i="24" s="1"/>
  <c r="C185" i="24"/>
  <c r="B185" i="24"/>
  <c r="E185" i="24"/>
  <c r="D186" i="22"/>
  <c r="F186" i="22" s="1"/>
  <c r="J186" i="22" s="1"/>
  <c r="I186" i="22"/>
  <c r="G186" i="22"/>
  <c r="K186" i="22" s="1"/>
  <c r="E187" i="22"/>
  <c r="C187" i="22"/>
  <c r="B187" i="22"/>
  <c r="H186" i="20"/>
  <c r="D186" i="20"/>
  <c r="F186" i="20" s="1"/>
  <c r="E187" i="20"/>
  <c r="C187" i="20"/>
  <c r="B187" i="20"/>
  <c r="I186" i="20"/>
  <c r="G186" i="20"/>
  <c r="K186" i="20" s="1"/>
  <c r="B187" i="18"/>
  <c r="G187" i="18" s="1"/>
  <c r="K187" i="18" s="1"/>
  <c r="C187" i="18"/>
  <c r="E187" i="18"/>
  <c r="D186" i="18"/>
  <c r="F186" i="18" s="1"/>
  <c r="H186" i="18"/>
  <c r="V80" i="10"/>
  <c r="K80" i="10"/>
  <c r="P154" i="14"/>
  <c r="L155" i="14"/>
  <c r="N155" i="14" s="1"/>
  <c r="M155" i="14"/>
  <c r="N154" i="14"/>
  <c r="Q154" i="14" s="1"/>
  <c r="L153" i="12"/>
  <c r="P152" i="12"/>
  <c r="R152" i="12" s="1"/>
  <c r="V152" i="12" s="1"/>
  <c r="M153" i="12"/>
  <c r="O153" i="12"/>
  <c r="N152" i="12"/>
  <c r="Q152" i="12" s="1"/>
  <c r="K151" i="12"/>
  <c r="N81" i="10"/>
  <c r="Q81" i="10"/>
  <c r="S81" i="10" s="1"/>
  <c r="L82" i="10"/>
  <c r="N82" i="10" s="1"/>
  <c r="P81" i="10"/>
  <c r="R81" i="10" s="1"/>
  <c r="V81" i="10" s="1"/>
  <c r="E198" i="28" l="1"/>
  <c r="C198" i="28"/>
  <c r="B198" i="28"/>
  <c r="D197" i="28"/>
  <c r="F197" i="28" s="1"/>
  <c r="J197" i="28" s="1"/>
  <c r="I197" i="28"/>
  <c r="G197" i="28"/>
  <c r="K197" i="28" s="1"/>
  <c r="D190" i="26"/>
  <c r="F190" i="26" s="1"/>
  <c r="J190" i="26" s="1"/>
  <c r="B191" i="26"/>
  <c r="E191" i="26"/>
  <c r="C191" i="26"/>
  <c r="I190" i="26"/>
  <c r="G190" i="26"/>
  <c r="K190" i="26" s="1"/>
  <c r="D185" i="24"/>
  <c r="F185" i="24" s="1"/>
  <c r="J185" i="24" s="1"/>
  <c r="C186" i="24"/>
  <c r="E186" i="24"/>
  <c r="B186" i="24"/>
  <c r="I185" i="24"/>
  <c r="G185" i="24"/>
  <c r="K185" i="24" s="1"/>
  <c r="D187" i="22"/>
  <c r="F187" i="22" s="1"/>
  <c r="J187" i="22" s="1"/>
  <c r="I187" i="22"/>
  <c r="G187" i="22"/>
  <c r="K187" i="22" s="1"/>
  <c r="E188" i="22"/>
  <c r="C188" i="22"/>
  <c r="B188" i="22"/>
  <c r="C188" i="20"/>
  <c r="E188" i="20"/>
  <c r="B188" i="20"/>
  <c r="G187" i="20"/>
  <c r="K187" i="20" s="1"/>
  <c r="I187" i="20"/>
  <c r="H187" i="20"/>
  <c r="D187" i="20"/>
  <c r="F187" i="20" s="1"/>
  <c r="E188" i="18"/>
  <c r="C188" i="18"/>
  <c r="B188" i="18"/>
  <c r="I187" i="18"/>
  <c r="D187" i="18"/>
  <c r="F187" i="18" s="1"/>
  <c r="H187" i="18"/>
  <c r="K81" i="10"/>
  <c r="J79" i="10" s="1"/>
  <c r="F43" i="10" s="1"/>
  <c r="H43" i="10" s="1"/>
  <c r="O155" i="14"/>
  <c r="L156" i="14" s="1"/>
  <c r="K152" i="12"/>
  <c r="O154" i="12"/>
  <c r="M154" i="12"/>
  <c r="L154" i="12"/>
  <c r="N154" i="12" s="1"/>
  <c r="Q154" i="12" s="1"/>
  <c r="P153" i="12"/>
  <c r="R153" i="12" s="1"/>
  <c r="V153" i="12" s="1"/>
  <c r="N153" i="12"/>
  <c r="Q153" i="12" s="1"/>
  <c r="O82" i="10"/>
  <c r="Q82" i="10"/>
  <c r="S82" i="10" s="1"/>
  <c r="M83" i="10"/>
  <c r="O83" i="10"/>
  <c r="L83" i="10"/>
  <c r="P82" i="10"/>
  <c r="R82" i="10" s="1"/>
  <c r="I188" i="18" l="1"/>
  <c r="G188" i="18"/>
  <c r="K188" i="18" s="1"/>
  <c r="D198" i="28"/>
  <c r="F198" i="28" s="1"/>
  <c r="J198" i="28" s="1"/>
  <c r="I198" i="28"/>
  <c r="G198" i="28"/>
  <c r="K198" i="28" s="1"/>
  <c r="E199" i="28"/>
  <c r="C199" i="28"/>
  <c r="B199" i="28"/>
  <c r="D191" i="26"/>
  <c r="F191" i="26" s="1"/>
  <c r="J191" i="26" s="1"/>
  <c r="E192" i="26"/>
  <c r="C192" i="26"/>
  <c r="B192" i="26"/>
  <c r="G191" i="26"/>
  <c r="K191" i="26" s="1"/>
  <c r="I191" i="26"/>
  <c r="I186" i="24"/>
  <c r="G186" i="24"/>
  <c r="K186" i="24" s="1"/>
  <c r="C187" i="24"/>
  <c r="B187" i="24"/>
  <c r="E187" i="24"/>
  <c r="D186" i="24"/>
  <c r="F186" i="24" s="1"/>
  <c r="J186" i="24" s="1"/>
  <c r="D188" i="22"/>
  <c r="F188" i="22" s="1"/>
  <c r="J188" i="22" s="1"/>
  <c r="B189" i="22"/>
  <c r="E189" i="22"/>
  <c r="C189" i="22"/>
  <c r="I188" i="22"/>
  <c r="G188" i="22"/>
  <c r="K188" i="22" s="1"/>
  <c r="G188" i="20"/>
  <c r="K188" i="20" s="1"/>
  <c r="I188" i="20"/>
  <c r="B189" i="20"/>
  <c r="C189" i="20"/>
  <c r="E189" i="20"/>
  <c r="D188" i="20"/>
  <c r="F188" i="20" s="1"/>
  <c r="H188" i="20"/>
  <c r="C189" i="18"/>
  <c r="B189" i="18"/>
  <c r="D188" i="18"/>
  <c r="F188" i="18" s="1"/>
  <c r="H188" i="18"/>
  <c r="V82" i="10"/>
  <c r="K82" i="10"/>
  <c r="M156" i="14"/>
  <c r="O156" i="14"/>
  <c r="P155" i="14"/>
  <c r="Q155" i="14"/>
  <c r="K153" i="12"/>
  <c r="P154" i="12"/>
  <c r="R154" i="12" s="1"/>
  <c r="L155" i="12"/>
  <c r="M155" i="12"/>
  <c r="N83" i="10"/>
  <c r="Q83" i="10" s="1"/>
  <c r="S83" i="10" s="1"/>
  <c r="M84" i="10"/>
  <c r="O84" i="10"/>
  <c r="P83" i="10"/>
  <c r="R83" i="10" s="1"/>
  <c r="L84" i="10"/>
  <c r="N84" i="10" s="1"/>
  <c r="Q84" i="10" s="1"/>
  <c r="S84" i="10" s="1"/>
  <c r="D199" i="28" l="1"/>
  <c r="F199" i="28" s="1"/>
  <c r="J199" i="28" s="1"/>
  <c r="I199" i="28"/>
  <c r="G199" i="28"/>
  <c r="K199" i="28" s="1"/>
  <c r="E200" i="28"/>
  <c r="C200" i="28"/>
  <c r="B200" i="28"/>
  <c r="B193" i="26"/>
  <c r="C193" i="26"/>
  <c r="E193" i="26"/>
  <c r="I192" i="26"/>
  <c r="G192" i="26"/>
  <c r="K192" i="26" s="1"/>
  <c r="D192" i="26"/>
  <c r="F192" i="26" s="1"/>
  <c r="J192" i="26" s="1"/>
  <c r="E188" i="24"/>
  <c r="C188" i="24"/>
  <c r="B188" i="24"/>
  <c r="G187" i="24"/>
  <c r="K187" i="24" s="1"/>
  <c r="I187" i="24"/>
  <c r="D187" i="24"/>
  <c r="F187" i="24" s="1"/>
  <c r="J187" i="24" s="1"/>
  <c r="D189" i="22"/>
  <c r="F189" i="22" s="1"/>
  <c r="J189" i="22" s="1"/>
  <c r="E190" i="22"/>
  <c r="C190" i="22"/>
  <c r="B190" i="22"/>
  <c r="I189" i="22"/>
  <c r="G189" i="22"/>
  <c r="K189" i="22" s="1"/>
  <c r="G189" i="20"/>
  <c r="K189" i="20" s="1"/>
  <c r="I189" i="20"/>
  <c r="C190" i="20"/>
  <c r="B190" i="20"/>
  <c r="E190" i="20"/>
  <c r="H189" i="20"/>
  <c r="D189" i="20"/>
  <c r="F189" i="20" s="1"/>
  <c r="I189" i="18"/>
  <c r="E189" i="18"/>
  <c r="G189" i="18" s="1"/>
  <c r="K189" i="18" s="1"/>
  <c r="D189" i="18"/>
  <c r="H189" i="18"/>
  <c r="V83" i="10"/>
  <c r="K154" i="12"/>
  <c r="J150" i="12" s="1"/>
  <c r="F60" i="12" s="1"/>
  <c r="H60" i="12" s="1"/>
  <c r="V154" i="12"/>
  <c r="K83" i="10"/>
  <c r="O157" i="14"/>
  <c r="M157" i="14"/>
  <c r="L157" i="14"/>
  <c r="N157" i="14" s="1"/>
  <c r="Q157" i="14" s="1"/>
  <c r="P156" i="14"/>
  <c r="N156" i="14"/>
  <c r="Q156" i="14" s="1"/>
  <c r="N155" i="12"/>
  <c r="M85" i="10"/>
  <c r="O85" i="10"/>
  <c r="P84" i="10"/>
  <c r="R84" i="10" s="1"/>
  <c r="L85" i="10"/>
  <c r="N85" i="10" s="1"/>
  <c r="Q85" i="10" s="1"/>
  <c r="S85" i="10" s="1"/>
  <c r="G200" i="28" l="1"/>
  <c r="K200" i="28" s="1"/>
  <c r="I200" i="28"/>
  <c r="E201" i="28"/>
  <c r="C201" i="28"/>
  <c r="B201" i="28"/>
  <c r="D200" i="28"/>
  <c r="F200" i="28" s="1"/>
  <c r="J200" i="28" s="1"/>
  <c r="D193" i="26"/>
  <c r="F193" i="26" s="1"/>
  <c r="J193" i="26" s="1"/>
  <c r="C194" i="26"/>
  <c r="B194" i="26"/>
  <c r="E194" i="26"/>
  <c r="I193" i="26"/>
  <c r="G193" i="26"/>
  <c r="K193" i="26" s="1"/>
  <c r="D188" i="24"/>
  <c r="F188" i="24" s="1"/>
  <c r="J188" i="24" s="1"/>
  <c r="G188" i="24"/>
  <c r="K188" i="24" s="1"/>
  <c r="I188" i="24"/>
  <c r="C189" i="24"/>
  <c r="B189" i="24"/>
  <c r="I190" i="22"/>
  <c r="G190" i="22"/>
  <c r="K190" i="22" s="1"/>
  <c r="D190" i="22"/>
  <c r="F190" i="22" s="1"/>
  <c r="J190" i="22" s="1"/>
  <c r="E191" i="22"/>
  <c r="C191" i="22"/>
  <c r="B191" i="22"/>
  <c r="G190" i="20"/>
  <c r="K190" i="20" s="1"/>
  <c r="I190" i="20"/>
  <c r="H190" i="20"/>
  <c r="D190" i="20"/>
  <c r="F190" i="20" s="1"/>
  <c r="E191" i="20"/>
  <c r="C191" i="20"/>
  <c r="B191" i="20"/>
  <c r="F189" i="18"/>
  <c r="C190" i="18"/>
  <c r="B190" i="18"/>
  <c r="E190" i="18"/>
  <c r="K84" i="10"/>
  <c r="V84" i="10"/>
  <c r="O158" i="14"/>
  <c r="M158" i="14"/>
  <c r="L158" i="14"/>
  <c r="P157" i="14"/>
  <c r="O155" i="12"/>
  <c r="M86" i="10"/>
  <c r="P85" i="10"/>
  <c r="R85" i="10" s="1"/>
  <c r="L86" i="10"/>
  <c r="N86" i="10" s="1"/>
  <c r="I190" i="18" l="1"/>
  <c r="G190" i="18"/>
  <c r="K190" i="18" s="1"/>
  <c r="C202" i="28"/>
  <c r="B202" i="28"/>
  <c r="E202" i="28"/>
  <c r="I201" i="28"/>
  <c r="G201" i="28"/>
  <c r="K201" i="28" s="1"/>
  <c r="D201" i="28"/>
  <c r="F201" i="28" s="1"/>
  <c r="J201" i="28" s="1"/>
  <c r="D194" i="26"/>
  <c r="F194" i="26" s="1"/>
  <c r="J194" i="26" s="1"/>
  <c r="E195" i="26"/>
  <c r="C195" i="26"/>
  <c r="B195" i="26"/>
  <c r="I194" i="26"/>
  <c r="G194" i="26"/>
  <c r="K194" i="26" s="1"/>
  <c r="I189" i="24"/>
  <c r="D189" i="24"/>
  <c r="E189" i="24"/>
  <c r="I191" i="22"/>
  <c r="G191" i="22"/>
  <c r="K191" i="22" s="1"/>
  <c r="D191" i="22"/>
  <c r="F191" i="22" s="1"/>
  <c r="J191" i="22" s="1"/>
  <c r="C192" i="22"/>
  <c r="B192" i="22"/>
  <c r="E192" i="22"/>
  <c r="I191" i="20"/>
  <c r="G191" i="20"/>
  <c r="K191" i="20" s="1"/>
  <c r="H191" i="20"/>
  <c r="D191" i="20"/>
  <c r="F191" i="20" s="1"/>
  <c r="C192" i="20"/>
  <c r="B192" i="20"/>
  <c r="E192" i="20"/>
  <c r="B191" i="18"/>
  <c r="G191" i="18" s="1"/>
  <c r="K191" i="18" s="1"/>
  <c r="E191" i="18"/>
  <c r="C191" i="18"/>
  <c r="D190" i="18"/>
  <c r="F190" i="18" s="1"/>
  <c r="H190" i="18"/>
  <c r="K85" i="10"/>
  <c r="J82" i="10" s="1"/>
  <c r="F44" i="10" s="1"/>
  <c r="H44" i="10" s="1"/>
  <c r="V85" i="10"/>
  <c r="L159" i="14"/>
  <c r="P158" i="14"/>
  <c r="N158" i="14"/>
  <c r="Q158" i="14" s="1"/>
  <c r="M159" i="14"/>
  <c r="O159" i="14"/>
  <c r="O156" i="12"/>
  <c r="M156" i="12"/>
  <c r="L156" i="12"/>
  <c r="P155" i="12"/>
  <c r="R155" i="12" s="1"/>
  <c r="V155" i="12" s="1"/>
  <c r="Q155" i="12"/>
  <c r="O86" i="10"/>
  <c r="Q86" i="10"/>
  <c r="S86" i="10" s="1"/>
  <c r="M87" i="10"/>
  <c r="O87" i="10"/>
  <c r="P86" i="10"/>
  <c r="R86" i="10" s="1"/>
  <c r="L87" i="10"/>
  <c r="N87" i="10" s="1"/>
  <c r="Q87" i="10" s="1"/>
  <c r="S87" i="10" s="1"/>
  <c r="B203" i="28" l="1"/>
  <c r="E203" i="28"/>
  <c r="C203" i="28"/>
  <c r="I202" i="28"/>
  <c r="G202" i="28"/>
  <c r="K202" i="28" s="1"/>
  <c r="D202" i="28"/>
  <c r="F202" i="28" s="1"/>
  <c r="J202" i="28" s="1"/>
  <c r="D195" i="26"/>
  <c r="F195" i="26" s="1"/>
  <c r="J195" i="26" s="1"/>
  <c r="C196" i="26"/>
  <c r="B196" i="26"/>
  <c r="E196" i="26" s="1"/>
  <c r="I195" i="26"/>
  <c r="G195" i="26"/>
  <c r="K195" i="26" s="1"/>
  <c r="C190" i="24"/>
  <c r="B190" i="24"/>
  <c r="E190" i="24"/>
  <c r="F189" i="24"/>
  <c r="J189" i="24" s="1"/>
  <c r="G189" i="24"/>
  <c r="K189" i="24" s="1"/>
  <c r="D192" i="22"/>
  <c r="F192" i="22" s="1"/>
  <c r="J192" i="22" s="1"/>
  <c r="I192" i="22"/>
  <c r="G192" i="22"/>
  <c r="K192" i="22" s="1"/>
  <c r="B193" i="22"/>
  <c r="E193" i="22"/>
  <c r="C193" i="22"/>
  <c r="I192" i="20"/>
  <c r="G192" i="20"/>
  <c r="K192" i="20" s="1"/>
  <c r="E193" i="20"/>
  <c r="C193" i="20"/>
  <c r="B193" i="20"/>
  <c r="D192" i="20"/>
  <c r="F192" i="20" s="1"/>
  <c r="H192" i="20"/>
  <c r="I191" i="18"/>
  <c r="D191" i="18"/>
  <c r="F191" i="18" s="1"/>
  <c r="H191" i="18"/>
  <c r="B192" i="18"/>
  <c r="C192" i="18"/>
  <c r="E192" i="18"/>
  <c r="V86" i="10"/>
  <c r="P159" i="14"/>
  <c r="L160" i="14"/>
  <c r="M160" i="14"/>
  <c r="O160" i="14"/>
  <c r="N159" i="14"/>
  <c r="Q159" i="14" s="1"/>
  <c r="P156" i="12"/>
  <c r="R156" i="12" s="1"/>
  <c r="V156" i="12" s="1"/>
  <c r="L157" i="12"/>
  <c r="K155" i="12"/>
  <c r="N156" i="12"/>
  <c r="Q156" i="12" s="1"/>
  <c r="O157" i="12"/>
  <c r="M157" i="12"/>
  <c r="K86" i="10"/>
  <c r="M88" i="10"/>
  <c r="O88" i="10"/>
  <c r="P87" i="10"/>
  <c r="R87" i="10" s="1"/>
  <c r="L88" i="10"/>
  <c r="N88" i="10" s="1"/>
  <c r="Q88" i="10" s="1"/>
  <c r="S88" i="10" s="1"/>
  <c r="G192" i="18" l="1"/>
  <c r="K192" i="18" s="1"/>
  <c r="D203" i="28"/>
  <c r="F203" i="28" s="1"/>
  <c r="J203" i="28" s="1"/>
  <c r="E204" i="28"/>
  <c r="C204" i="28"/>
  <c r="B204" i="28"/>
  <c r="I203" i="28"/>
  <c r="G203" i="28"/>
  <c r="K203" i="28" s="1"/>
  <c r="C197" i="26"/>
  <c r="B197" i="26"/>
  <c r="E197" i="26"/>
  <c r="I196" i="26"/>
  <c r="G196" i="26"/>
  <c r="K196" i="26" s="1"/>
  <c r="D196" i="26"/>
  <c r="F196" i="26" s="1"/>
  <c r="J196" i="26" s="1"/>
  <c r="I190" i="24"/>
  <c r="G190" i="24"/>
  <c r="K190" i="24" s="1"/>
  <c r="C191" i="24"/>
  <c r="B191" i="24"/>
  <c r="E191" i="24"/>
  <c r="D190" i="24"/>
  <c r="F190" i="24" s="1"/>
  <c r="J190" i="24" s="1"/>
  <c r="D193" i="22"/>
  <c r="F193" i="22" s="1"/>
  <c r="J193" i="22" s="1"/>
  <c r="I193" i="22"/>
  <c r="G193" i="22"/>
  <c r="K193" i="22" s="1"/>
  <c r="E194" i="22"/>
  <c r="C194" i="22"/>
  <c r="B194" i="22"/>
  <c r="E194" i="20"/>
  <c r="C194" i="20"/>
  <c r="B194" i="20"/>
  <c r="G193" i="20"/>
  <c r="K193" i="20" s="1"/>
  <c r="I193" i="20"/>
  <c r="H193" i="20"/>
  <c r="D193" i="20"/>
  <c r="F193" i="20" s="1"/>
  <c r="D192" i="18"/>
  <c r="F192" i="18" s="1"/>
  <c r="H192" i="18"/>
  <c r="I192" i="18"/>
  <c r="B193" i="18"/>
  <c r="G193" i="18" s="1"/>
  <c r="K193" i="18" s="1"/>
  <c r="E193" i="18"/>
  <c r="C193" i="18"/>
  <c r="K87" i="10"/>
  <c r="V87" i="10"/>
  <c r="M161" i="14"/>
  <c r="N160" i="14"/>
  <c r="Q160" i="14" s="1"/>
  <c r="L161" i="14"/>
  <c r="N161" i="14" s="1"/>
  <c r="P160" i="14"/>
  <c r="L158" i="12"/>
  <c r="P157" i="12"/>
  <c r="R157" i="12" s="1"/>
  <c r="V157" i="12" s="1"/>
  <c r="O158" i="12"/>
  <c r="M158" i="12"/>
  <c r="N157" i="12"/>
  <c r="Q157" i="12" s="1"/>
  <c r="K156" i="12"/>
  <c r="M89" i="10"/>
  <c r="O89" i="10"/>
  <c r="P88" i="10"/>
  <c r="R88" i="10" s="1"/>
  <c r="L89" i="10"/>
  <c r="N89" i="10" s="1"/>
  <c r="Q89" i="10" s="1"/>
  <c r="S89" i="10" s="1"/>
  <c r="E205" i="28" l="1"/>
  <c r="C205" i="28"/>
  <c r="B205" i="28"/>
  <c r="G204" i="28"/>
  <c r="K204" i="28" s="1"/>
  <c r="I204" i="28"/>
  <c r="D204" i="28"/>
  <c r="F204" i="28" s="1"/>
  <c r="J204" i="28" s="1"/>
  <c r="E198" i="26"/>
  <c r="C198" i="26"/>
  <c r="B198" i="26"/>
  <c r="I197" i="26"/>
  <c r="G197" i="26"/>
  <c r="K197" i="26" s="1"/>
  <c r="D197" i="26"/>
  <c r="F197" i="26" s="1"/>
  <c r="J197" i="26" s="1"/>
  <c r="E192" i="24"/>
  <c r="C192" i="24"/>
  <c r="B192" i="24"/>
  <c r="I191" i="24"/>
  <c r="G191" i="24"/>
  <c r="K191" i="24" s="1"/>
  <c r="D191" i="24"/>
  <c r="F191" i="24" s="1"/>
  <c r="J191" i="24" s="1"/>
  <c r="D194" i="22"/>
  <c r="F194" i="22" s="1"/>
  <c r="J194" i="22" s="1"/>
  <c r="I194" i="22"/>
  <c r="G194" i="22"/>
  <c r="K194" i="22" s="1"/>
  <c r="E195" i="22"/>
  <c r="C195" i="22"/>
  <c r="B195" i="22"/>
  <c r="H194" i="20"/>
  <c r="D194" i="20"/>
  <c r="F194" i="20" s="1"/>
  <c r="G194" i="20"/>
  <c r="K194" i="20" s="1"/>
  <c r="I194" i="20"/>
  <c r="B195" i="20"/>
  <c r="E195" i="20"/>
  <c r="C195" i="20"/>
  <c r="D193" i="18"/>
  <c r="F193" i="18" s="1"/>
  <c r="H193" i="18"/>
  <c r="C194" i="18"/>
  <c r="E194" i="18"/>
  <c r="B194" i="18"/>
  <c r="G194" i="18" s="1"/>
  <c r="K194" i="18" s="1"/>
  <c r="I193" i="18"/>
  <c r="K88" i="10"/>
  <c r="V88" i="10"/>
  <c r="O161" i="14"/>
  <c r="K157" i="12"/>
  <c r="L159" i="12"/>
  <c r="P158" i="12"/>
  <c r="R158" i="12" s="1"/>
  <c r="V158" i="12" s="1"/>
  <c r="M159" i="12"/>
  <c r="O159" i="12"/>
  <c r="N158" i="12"/>
  <c r="Q158" i="12" s="1"/>
  <c r="O90" i="10"/>
  <c r="M90" i="10"/>
  <c r="L90" i="10"/>
  <c r="P89" i="10"/>
  <c r="R89" i="10" s="1"/>
  <c r="D205" i="28" l="1"/>
  <c r="F205" i="28" s="1"/>
  <c r="J205" i="28" s="1"/>
  <c r="I205" i="28"/>
  <c r="G205" i="28"/>
  <c r="K205" i="28" s="1"/>
  <c r="C206" i="28"/>
  <c r="B206" i="28"/>
  <c r="E206" i="28"/>
  <c r="D198" i="26"/>
  <c r="F198" i="26" s="1"/>
  <c r="J198" i="26" s="1"/>
  <c r="I198" i="26"/>
  <c r="G198" i="26"/>
  <c r="K198" i="26" s="1"/>
  <c r="B199" i="26"/>
  <c r="E199" i="26"/>
  <c r="C199" i="26"/>
  <c r="E193" i="24"/>
  <c r="C193" i="24"/>
  <c r="B193" i="24"/>
  <c r="G192" i="24"/>
  <c r="K192" i="24" s="1"/>
  <c r="I192" i="24"/>
  <c r="D192" i="24"/>
  <c r="F192" i="24" s="1"/>
  <c r="J192" i="24" s="1"/>
  <c r="D195" i="22"/>
  <c r="F195" i="22" s="1"/>
  <c r="J195" i="22" s="1"/>
  <c r="E196" i="22"/>
  <c r="B196" i="22"/>
  <c r="C196" i="22"/>
  <c r="I195" i="22"/>
  <c r="G195" i="22"/>
  <c r="K195" i="22" s="1"/>
  <c r="D195" i="20"/>
  <c r="F195" i="20" s="1"/>
  <c r="H195" i="20"/>
  <c r="C196" i="20"/>
  <c r="B196" i="20"/>
  <c r="E196" i="20" s="1"/>
  <c r="I195" i="20"/>
  <c r="G195" i="20"/>
  <c r="K195" i="20" s="1"/>
  <c r="I194" i="18"/>
  <c r="C195" i="18"/>
  <c r="B195" i="18"/>
  <c r="E195" i="18"/>
  <c r="D194" i="18"/>
  <c r="F194" i="18" s="1"/>
  <c r="H194" i="18"/>
  <c r="K89" i="10"/>
  <c r="V89" i="10"/>
  <c r="O162" i="14"/>
  <c r="M162" i="14"/>
  <c r="L162" i="14"/>
  <c r="N162" i="14" s="1"/>
  <c r="Q162" i="14" s="1"/>
  <c r="P161" i="14"/>
  <c r="Q161" i="14"/>
  <c r="K158" i="12"/>
  <c r="O160" i="12"/>
  <c r="M160" i="12"/>
  <c r="L160" i="12"/>
  <c r="N160" i="12" s="1"/>
  <c r="Q160" i="12" s="1"/>
  <c r="P159" i="12"/>
  <c r="R159" i="12" s="1"/>
  <c r="V159" i="12" s="1"/>
  <c r="N159" i="12"/>
  <c r="Q159" i="12" s="1"/>
  <c r="N90" i="10"/>
  <c r="Q90" i="10" s="1"/>
  <c r="S90" i="10" s="1"/>
  <c r="P90" i="10"/>
  <c r="R90" i="10" s="1"/>
  <c r="L91" i="10"/>
  <c r="M91" i="10"/>
  <c r="G195" i="18" l="1"/>
  <c r="K195" i="18" s="1"/>
  <c r="I206" i="28"/>
  <c r="G206" i="28"/>
  <c r="K206" i="28" s="1"/>
  <c r="D206" i="28"/>
  <c r="F206" i="28" s="1"/>
  <c r="J206" i="28" s="1"/>
  <c r="E207" i="28"/>
  <c r="C207" i="28"/>
  <c r="B207" i="28"/>
  <c r="E200" i="26"/>
  <c r="C200" i="26"/>
  <c r="B200" i="26"/>
  <c r="D199" i="26"/>
  <c r="F199" i="26" s="1"/>
  <c r="J199" i="26" s="1"/>
  <c r="I199" i="26"/>
  <c r="G199" i="26"/>
  <c r="K199" i="26" s="1"/>
  <c r="E194" i="24"/>
  <c r="C194" i="24"/>
  <c r="B194" i="24"/>
  <c r="I193" i="24"/>
  <c r="G193" i="24"/>
  <c r="K193" i="24" s="1"/>
  <c r="D193" i="24"/>
  <c r="F193" i="24" s="1"/>
  <c r="J193" i="24" s="1"/>
  <c r="E197" i="22"/>
  <c r="C197" i="22"/>
  <c r="B197" i="22"/>
  <c r="D196" i="22"/>
  <c r="F196" i="22" s="1"/>
  <c r="J196" i="22" s="1"/>
  <c r="I196" i="22"/>
  <c r="G196" i="22"/>
  <c r="K196" i="22" s="1"/>
  <c r="C197" i="20"/>
  <c r="B197" i="20"/>
  <c r="E197" i="20"/>
  <c r="I196" i="20"/>
  <c r="G196" i="20"/>
  <c r="K196" i="20" s="1"/>
  <c r="H196" i="20"/>
  <c r="D196" i="20"/>
  <c r="F196" i="20" s="1"/>
  <c r="I195" i="18"/>
  <c r="C196" i="18"/>
  <c r="B196" i="18"/>
  <c r="D195" i="18"/>
  <c r="F195" i="18" s="1"/>
  <c r="H195" i="18"/>
  <c r="V90" i="10"/>
  <c r="K90" i="10"/>
  <c r="J86" i="10" s="1"/>
  <c r="F45" i="10" s="1"/>
  <c r="H45" i="10" s="1"/>
  <c r="P162" i="14"/>
  <c r="L163" i="14"/>
  <c r="O163" i="14"/>
  <c r="M163" i="14"/>
  <c r="K159" i="12"/>
  <c r="P160" i="12"/>
  <c r="R160" i="12" s="1"/>
  <c r="L161" i="12"/>
  <c r="M161" i="12"/>
  <c r="N91" i="10"/>
  <c r="O91" i="10"/>
  <c r="Q91" i="10"/>
  <c r="S91" i="10" s="1"/>
  <c r="O92" i="10"/>
  <c r="M92" i="10"/>
  <c r="P91" i="10"/>
  <c r="R91" i="10" s="1"/>
  <c r="L92" i="10"/>
  <c r="N92" i="10" s="1"/>
  <c r="Q92" i="10" s="1"/>
  <c r="S92" i="10" s="1"/>
  <c r="E208" i="28" l="1"/>
  <c r="B208" i="28"/>
  <c r="C208" i="28"/>
  <c r="I207" i="28"/>
  <c r="G207" i="28"/>
  <c r="K207" i="28" s="1"/>
  <c r="D207" i="28"/>
  <c r="F207" i="28" s="1"/>
  <c r="J207" i="28" s="1"/>
  <c r="D200" i="26"/>
  <c r="F200" i="26" s="1"/>
  <c r="J200" i="26" s="1"/>
  <c r="I200" i="26"/>
  <c r="G200" i="26"/>
  <c r="K200" i="26" s="1"/>
  <c r="E201" i="26"/>
  <c r="C201" i="26"/>
  <c r="B201" i="26"/>
  <c r="D194" i="24"/>
  <c r="F194" i="24" s="1"/>
  <c r="J194" i="24" s="1"/>
  <c r="I194" i="24"/>
  <c r="G194" i="24"/>
  <c r="K194" i="24" s="1"/>
  <c r="E195" i="24"/>
  <c r="C195" i="24"/>
  <c r="B195" i="24"/>
  <c r="D197" i="22"/>
  <c r="F197" i="22" s="1"/>
  <c r="J197" i="22" s="1"/>
  <c r="I197" i="22"/>
  <c r="G197" i="22"/>
  <c r="K197" i="22" s="1"/>
  <c r="E198" i="22"/>
  <c r="C198" i="22"/>
  <c r="B198" i="22"/>
  <c r="I197" i="20"/>
  <c r="G197" i="20"/>
  <c r="K197" i="20" s="1"/>
  <c r="E198" i="20"/>
  <c r="C198" i="20"/>
  <c r="B198" i="20"/>
  <c r="H197" i="20"/>
  <c r="D197" i="20"/>
  <c r="F197" i="20" s="1"/>
  <c r="D196" i="18"/>
  <c r="H196" i="18"/>
  <c r="E196" i="18"/>
  <c r="G196" i="18" s="1"/>
  <c r="K196" i="18" s="1"/>
  <c r="I196" i="18"/>
  <c r="V91" i="10"/>
  <c r="K160" i="12"/>
  <c r="J155" i="12" s="1"/>
  <c r="F61" i="12" s="1"/>
  <c r="H61" i="12" s="1"/>
  <c r="V160" i="12"/>
  <c r="K91" i="10"/>
  <c r="P163" i="14"/>
  <c r="L164" i="14"/>
  <c r="N164" i="14" s="1"/>
  <c r="Q164" i="14" s="1"/>
  <c r="O164" i="14"/>
  <c r="M164" i="14"/>
  <c r="N163" i="14"/>
  <c r="Q163" i="14" s="1"/>
  <c r="N161" i="12"/>
  <c r="P92" i="10"/>
  <c r="R92" i="10" s="1"/>
  <c r="L93" i="10"/>
  <c r="M93" i="10"/>
  <c r="O93" i="10"/>
  <c r="I208" i="28" l="1"/>
  <c r="G208" i="28"/>
  <c r="K208" i="28" s="1"/>
  <c r="D208" i="28"/>
  <c r="F208" i="28" s="1"/>
  <c r="J208" i="28" s="1"/>
  <c r="E209" i="28"/>
  <c r="C209" i="28"/>
  <c r="B209" i="28"/>
  <c r="D201" i="26"/>
  <c r="F201" i="26" s="1"/>
  <c r="J201" i="26" s="1"/>
  <c r="I201" i="26"/>
  <c r="G201" i="26"/>
  <c r="K201" i="26" s="1"/>
  <c r="B202" i="26"/>
  <c r="E202" i="26"/>
  <c r="C202" i="26"/>
  <c r="G195" i="24"/>
  <c r="K195" i="24" s="1"/>
  <c r="I195" i="24"/>
  <c r="D195" i="24"/>
  <c r="F195" i="24" s="1"/>
  <c r="J195" i="24" s="1"/>
  <c r="C196" i="24"/>
  <c r="B196" i="24"/>
  <c r="E199" i="22"/>
  <c r="C199" i="22"/>
  <c r="B199" i="22"/>
  <c r="G198" i="22"/>
  <c r="K198" i="22" s="1"/>
  <c r="I198" i="22"/>
  <c r="D198" i="22"/>
  <c r="F198" i="22" s="1"/>
  <c r="J198" i="22" s="1"/>
  <c r="E199" i="20"/>
  <c r="C199" i="20"/>
  <c r="B199" i="20"/>
  <c r="G198" i="20"/>
  <c r="K198" i="20" s="1"/>
  <c r="I198" i="20"/>
  <c r="D198" i="20"/>
  <c r="F198" i="20" s="1"/>
  <c r="H198" i="20"/>
  <c r="C197" i="18"/>
  <c r="B197" i="18"/>
  <c r="G197" i="18" s="1"/>
  <c r="K197" i="18" s="1"/>
  <c r="E197" i="18"/>
  <c r="F196" i="18"/>
  <c r="K92" i="10"/>
  <c r="V92" i="10"/>
  <c r="L165" i="14"/>
  <c r="P164" i="14"/>
  <c r="O165" i="14"/>
  <c r="M165" i="14"/>
  <c r="O161" i="12"/>
  <c r="N93" i="10"/>
  <c r="Q93" i="10" s="1"/>
  <c r="S93" i="10" s="1"/>
  <c r="M94" i="10"/>
  <c r="O94" i="10"/>
  <c r="L94" i="10"/>
  <c r="N94" i="10" s="1"/>
  <c r="Q94" i="10" s="1"/>
  <c r="S94" i="10" s="1"/>
  <c r="P93" i="10"/>
  <c r="R93" i="10" s="1"/>
  <c r="D209" i="28" l="1"/>
  <c r="F209" i="28" s="1"/>
  <c r="J209" i="28" s="1"/>
  <c r="I209" i="28"/>
  <c r="G209" i="28"/>
  <c r="K209" i="28" s="1"/>
  <c r="C210" i="28"/>
  <c r="B210" i="28"/>
  <c r="C203" i="26"/>
  <c r="B203" i="26"/>
  <c r="E203" i="26"/>
  <c r="I202" i="26"/>
  <c r="G202" i="26"/>
  <c r="K202" i="26" s="1"/>
  <c r="D202" i="26"/>
  <c r="F202" i="26" s="1"/>
  <c r="J202" i="26" s="1"/>
  <c r="I196" i="24"/>
  <c r="D196" i="24"/>
  <c r="E196" i="24"/>
  <c r="D199" i="22"/>
  <c r="F199" i="22" s="1"/>
  <c r="J199" i="22" s="1"/>
  <c r="G199" i="22"/>
  <c r="K199" i="22" s="1"/>
  <c r="I199" i="22"/>
  <c r="E200" i="22"/>
  <c r="B200" i="22"/>
  <c r="C200" i="22"/>
  <c r="D199" i="20"/>
  <c r="F199" i="20" s="1"/>
  <c r="H199" i="20"/>
  <c r="I199" i="20"/>
  <c r="G199" i="20"/>
  <c r="K199" i="20" s="1"/>
  <c r="E200" i="20"/>
  <c r="C200" i="20"/>
  <c r="B200" i="20"/>
  <c r="I197" i="18"/>
  <c r="B198" i="18"/>
  <c r="G198" i="18" s="1"/>
  <c r="K198" i="18" s="1"/>
  <c r="E198" i="18"/>
  <c r="C198" i="18"/>
  <c r="D197" i="18"/>
  <c r="F197" i="18" s="1"/>
  <c r="H197" i="18"/>
  <c r="K93" i="10"/>
  <c r="V93" i="10"/>
  <c r="L166" i="14"/>
  <c r="P165" i="14"/>
  <c r="M166" i="14"/>
  <c r="O166" i="14"/>
  <c r="N165" i="14"/>
  <c r="Q165" i="14" s="1"/>
  <c r="M162" i="12"/>
  <c r="O162" i="12"/>
  <c r="L162" i="12"/>
  <c r="N162" i="12" s="1"/>
  <c r="Q162" i="12" s="1"/>
  <c r="P161" i="12"/>
  <c r="R161" i="12" s="1"/>
  <c r="V161" i="12" s="1"/>
  <c r="Q161" i="12"/>
  <c r="M95" i="10"/>
  <c r="O95" i="10"/>
  <c r="P94" i="10"/>
  <c r="R94" i="10" s="1"/>
  <c r="L95" i="10"/>
  <c r="N95" i="10" s="1"/>
  <c r="Q95" i="10" s="1"/>
  <c r="S95" i="10" s="1"/>
  <c r="I210" i="28" l="1"/>
  <c r="E210" i="28"/>
  <c r="G210" i="28" s="1"/>
  <c r="K210" i="28" s="1"/>
  <c r="D210" i="28"/>
  <c r="F210" i="28" s="1"/>
  <c r="J210" i="28" s="1"/>
  <c r="E204" i="26"/>
  <c r="C204" i="26"/>
  <c r="B204" i="26"/>
  <c r="I203" i="26"/>
  <c r="G203" i="26"/>
  <c r="K203" i="26" s="1"/>
  <c r="D203" i="26"/>
  <c r="F203" i="26" s="1"/>
  <c r="J203" i="26" s="1"/>
  <c r="F196" i="24"/>
  <c r="J196" i="24" s="1"/>
  <c r="C197" i="24"/>
  <c r="B197" i="24"/>
  <c r="E197" i="24"/>
  <c r="G196" i="24"/>
  <c r="K196" i="24" s="1"/>
  <c r="I200" i="22"/>
  <c r="G200" i="22"/>
  <c r="K200" i="22" s="1"/>
  <c r="D200" i="22"/>
  <c r="F200" i="22" s="1"/>
  <c r="J200" i="22" s="1"/>
  <c r="C201" i="22"/>
  <c r="B201" i="22"/>
  <c r="E201" i="22"/>
  <c r="I200" i="20"/>
  <c r="G200" i="20"/>
  <c r="K200" i="20" s="1"/>
  <c r="D200" i="20"/>
  <c r="F200" i="20" s="1"/>
  <c r="H200" i="20"/>
  <c r="C201" i="20"/>
  <c r="B201" i="20"/>
  <c r="E201" i="20"/>
  <c r="C199" i="18"/>
  <c r="B199" i="18"/>
  <c r="E199" i="18"/>
  <c r="I198" i="18"/>
  <c r="D198" i="18"/>
  <c r="F198" i="18" s="1"/>
  <c r="H198" i="18"/>
  <c r="K94" i="10"/>
  <c r="V94" i="10"/>
  <c r="M167" i="14"/>
  <c r="O167" i="14"/>
  <c r="L167" i="14"/>
  <c r="N167" i="14" s="1"/>
  <c r="Q167" i="14" s="1"/>
  <c r="P166" i="14"/>
  <c r="N166" i="14"/>
  <c r="Q166" i="14" s="1"/>
  <c r="K161" i="12"/>
  <c r="O163" i="12"/>
  <c r="M163" i="12"/>
  <c r="P162" i="12"/>
  <c r="R162" i="12" s="1"/>
  <c r="L163" i="12"/>
  <c r="N163" i="12" s="1"/>
  <c r="Q163" i="12" s="1"/>
  <c r="O96" i="10"/>
  <c r="M96" i="10"/>
  <c r="P95" i="10"/>
  <c r="R95" i="10" s="1"/>
  <c r="L96" i="10"/>
  <c r="N96" i="10" s="1"/>
  <c r="Q96" i="10" s="1"/>
  <c r="S96" i="10" s="1"/>
  <c r="I199" i="18" l="1"/>
  <c r="G199" i="18"/>
  <c r="K199" i="18" s="1"/>
  <c r="E211" i="28"/>
  <c r="C211" i="28"/>
  <c r="B211" i="28"/>
  <c r="D204" i="26"/>
  <c r="F204" i="26" s="1"/>
  <c r="J204" i="26" s="1"/>
  <c r="I204" i="26"/>
  <c r="G204" i="26"/>
  <c r="K204" i="26" s="1"/>
  <c r="E205" i="26"/>
  <c r="C205" i="26"/>
  <c r="B205" i="26"/>
  <c r="B198" i="24"/>
  <c r="E198" i="24"/>
  <c r="C198" i="24"/>
  <c r="D197" i="24"/>
  <c r="F197" i="24" s="1"/>
  <c r="J197" i="24" s="1"/>
  <c r="I197" i="24"/>
  <c r="G197" i="24"/>
  <c r="K197" i="24" s="1"/>
  <c r="E202" i="22"/>
  <c r="C202" i="22"/>
  <c r="B202" i="22"/>
  <c r="I201" i="22"/>
  <c r="G201" i="22"/>
  <c r="K201" i="22" s="1"/>
  <c r="D201" i="22"/>
  <c r="F201" i="22" s="1"/>
  <c r="J201" i="22" s="1"/>
  <c r="I201" i="20"/>
  <c r="G201" i="20"/>
  <c r="K201" i="20" s="1"/>
  <c r="C202" i="20"/>
  <c r="B202" i="20"/>
  <c r="E202" i="20"/>
  <c r="H201" i="20"/>
  <c r="D201" i="20"/>
  <c r="F201" i="20" s="1"/>
  <c r="B200" i="18"/>
  <c r="E200" i="18"/>
  <c r="C200" i="18"/>
  <c r="D199" i="18"/>
  <c r="F199" i="18" s="1"/>
  <c r="H199" i="18"/>
  <c r="K162" i="12"/>
  <c r="V162" i="12"/>
  <c r="K95" i="10"/>
  <c r="V95" i="10"/>
  <c r="M168" i="14"/>
  <c r="P167" i="14"/>
  <c r="L168" i="14"/>
  <c r="O164" i="12"/>
  <c r="M164" i="12"/>
  <c r="L164" i="12"/>
  <c r="N164" i="12" s="1"/>
  <c r="Q164" i="12" s="1"/>
  <c r="P163" i="12"/>
  <c r="R163" i="12" s="1"/>
  <c r="P96" i="10"/>
  <c r="R96" i="10" s="1"/>
  <c r="L97" i="10"/>
  <c r="M97" i="10"/>
  <c r="G200" i="18" l="1"/>
  <c r="K200" i="18" s="1"/>
  <c r="E212" i="28"/>
  <c r="C212" i="28"/>
  <c r="B212" i="28"/>
  <c r="G211" i="28"/>
  <c r="K211" i="28" s="1"/>
  <c r="I211" i="28"/>
  <c r="D211" i="28"/>
  <c r="F211" i="28" s="1"/>
  <c r="J211" i="28" s="1"/>
  <c r="C206" i="26"/>
  <c r="B206" i="26"/>
  <c r="E206" i="26"/>
  <c r="D205" i="26"/>
  <c r="F205" i="26" s="1"/>
  <c r="J205" i="26" s="1"/>
  <c r="I205" i="26"/>
  <c r="G205" i="26"/>
  <c r="K205" i="26" s="1"/>
  <c r="C199" i="24"/>
  <c r="B199" i="24"/>
  <c r="E199" i="24"/>
  <c r="D198" i="24"/>
  <c r="F198" i="24" s="1"/>
  <c r="J198" i="24" s="1"/>
  <c r="I198" i="24"/>
  <c r="G198" i="24"/>
  <c r="K198" i="24" s="1"/>
  <c r="G202" i="22"/>
  <c r="K202" i="22" s="1"/>
  <c r="I202" i="22"/>
  <c r="D202" i="22"/>
  <c r="F202" i="22" s="1"/>
  <c r="J202" i="22" s="1"/>
  <c r="C203" i="22"/>
  <c r="B203" i="22"/>
  <c r="D202" i="20"/>
  <c r="F202" i="20" s="1"/>
  <c r="H202" i="20"/>
  <c r="C203" i="20"/>
  <c r="B203" i="20"/>
  <c r="G202" i="20"/>
  <c r="K202" i="20" s="1"/>
  <c r="I202" i="20"/>
  <c r="I200" i="18"/>
  <c r="D200" i="18"/>
  <c r="F200" i="18" s="1"/>
  <c r="H200" i="18"/>
  <c r="B201" i="18"/>
  <c r="C201" i="18"/>
  <c r="E201" i="18"/>
  <c r="K163" i="12"/>
  <c r="V163" i="12"/>
  <c r="K96" i="10"/>
  <c r="J91" i="10" s="1"/>
  <c r="F46" i="10" s="1"/>
  <c r="H46" i="10" s="1"/>
  <c r="V96" i="10"/>
  <c r="N168" i="14"/>
  <c r="L165" i="12"/>
  <c r="P164" i="12"/>
  <c r="R164" i="12" s="1"/>
  <c r="O165" i="12"/>
  <c r="M165" i="12"/>
  <c r="N97" i="10"/>
  <c r="G201" i="18" l="1"/>
  <c r="K201" i="18" s="1"/>
  <c r="D212" i="28"/>
  <c r="F212" i="28" s="1"/>
  <c r="J212" i="28" s="1"/>
  <c r="I212" i="28"/>
  <c r="G212" i="28"/>
  <c r="K212" i="28" s="1"/>
  <c r="E213" i="28"/>
  <c r="C213" i="28"/>
  <c r="B213" i="28"/>
  <c r="I206" i="26"/>
  <c r="G206" i="26"/>
  <c r="K206" i="26" s="1"/>
  <c r="B207" i="26"/>
  <c r="E207" i="26"/>
  <c r="C207" i="26"/>
  <c r="D206" i="26"/>
  <c r="F206" i="26" s="1"/>
  <c r="J206" i="26" s="1"/>
  <c r="I199" i="24"/>
  <c r="G199" i="24"/>
  <c r="K199" i="24" s="1"/>
  <c r="E200" i="24"/>
  <c r="C200" i="24"/>
  <c r="B200" i="24"/>
  <c r="D199" i="24"/>
  <c r="F199" i="24" s="1"/>
  <c r="J199" i="24" s="1"/>
  <c r="I203" i="22"/>
  <c r="E203" i="22"/>
  <c r="G203" i="22" s="1"/>
  <c r="K203" i="22" s="1"/>
  <c r="D203" i="22"/>
  <c r="F203" i="22" s="1"/>
  <c r="J203" i="22" s="1"/>
  <c r="H203" i="20"/>
  <c r="D203" i="20"/>
  <c r="I203" i="20"/>
  <c r="E203" i="20"/>
  <c r="D201" i="18"/>
  <c r="F201" i="18" s="1"/>
  <c r="H201" i="18"/>
  <c r="E202" i="18"/>
  <c r="B202" i="18"/>
  <c r="G202" i="18" s="1"/>
  <c r="K202" i="18" s="1"/>
  <c r="C202" i="18"/>
  <c r="I201" i="18"/>
  <c r="K164" i="12"/>
  <c r="V164" i="12"/>
  <c r="O168" i="14"/>
  <c r="L166" i="12"/>
  <c r="P165" i="12"/>
  <c r="R165" i="12" s="1"/>
  <c r="V165" i="12" s="1"/>
  <c r="M166" i="12"/>
  <c r="O166" i="12"/>
  <c r="N165" i="12"/>
  <c r="Q165" i="12" s="1"/>
  <c r="O97" i="10"/>
  <c r="Q97" i="10"/>
  <c r="S97" i="10" s="1"/>
  <c r="M98" i="10"/>
  <c r="O98" i="10"/>
  <c r="L98" i="10"/>
  <c r="P97" i="10"/>
  <c r="R97" i="10" s="1"/>
  <c r="D213" i="28" l="1"/>
  <c r="F213" i="28" s="1"/>
  <c r="J213" i="28" s="1"/>
  <c r="I213" i="28"/>
  <c r="G213" i="28"/>
  <c r="K213" i="28" s="1"/>
  <c r="E214" i="28"/>
  <c r="C214" i="28"/>
  <c r="B214" i="28"/>
  <c r="D207" i="26"/>
  <c r="F207" i="26" s="1"/>
  <c r="J207" i="26" s="1"/>
  <c r="E208" i="26"/>
  <c r="C208" i="26"/>
  <c r="B208" i="26"/>
  <c r="G207" i="26"/>
  <c r="K207" i="26" s="1"/>
  <c r="I207" i="26"/>
  <c r="E201" i="24"/>
  <c r="C201" i="24"/>
  <c r="B201" i="24"/>
  <c r="I200" i="24"/>
  <c r="G200" i="24"/>
  <c r="K200" i="24" s="1"/>
  <c r="D200" i="24"/>
  <c r="F200" i="24" s="1"/>
  <c r="J200" i="24" s="1"/>
  <c r="E204" i="22"/>
  <c r="B204" i="22"/>
  <c r="C204" i="22"/>
  <c r="E204" i="20"/>
  <c r="C204" i="20"/>
  <c r="B204" i="20"/>
  <c r="G203" i="20"/>
  <c r="K203" i="20" s="1"/>
  <c r="F203" i="20"/>
  <c r="D202" i="18"/>
  <c r="F202" i="18" s="1"/>
  <c r="H202" i="18"/>
  <c r="I202" i="18"/>
  <c r="C203" i="18"/>
  <c r="B203" i="18"/>
  <c r="V97" i="10"/>
  <c r="K97" i="10"/>
  <c r="O169" i="14"/>
  <c r="M169" i="14"/>
  <c r="L169" i="14"/>
  <c r="N169" i="14" s="1"/>
  <c r="Q169" i="14" s="1"/>
  <c r="P168" i="14"/>
  <c r="Q168" i="14"/>
  <c r="K165" i="12"/>
  <c r="O167" i="12"/>
  <c r="M167" i="12"/>
  <c r="P166" i="12"/>
  <c r="R166" i="12" s="1"/>
  <c r="V166" i="12" s="1"/>
  <c r="L167" i="12"/>
  <c r="N167" i="12" s="1"/>
  <c r="Q167" i="12" s="1"/>
  <c r="N166" i="12"/>
  <c r="Q166" i="12" s="1"/>
  <c r="N98" i="10"/>
  <c r="Q98" i="10" s="1"/>
  <c r="S98" i="10" s="1"/>
  <c r="M99" i="10"/>
  <c r="O99" i="10"/>
  <c r="P98" i="10"/>
  <c r="R98" i="10" s="1"/>
  <c r="L99" i="10"/>
  <c r="N99" i="10" s="1"/>
  <c r="Q99" i="10" s="1"/>
  <c r="S99" i="10" s="1"/>
  <c r="I203" i="18" l="1"/>
  <c r="D214" i="28"/>
  <c r="F214" i="28" s="1"/>
  <c r="J214" i="28" s="1"/>
  <c r="G214" i="28"/>
  <c r="K214" i="28" s="1"/>
  <c r="I214" i="28"/>
  <c r="E215" i="28"/>
  <c r="C215" i="28"/>
  <c r="B215" i="28"/>
  <c r="I208" i="26"/>
  <c r="G208" i="26"/>
  <c r="K208" i="26" s="1"/>
  <c r="D208" i="26"/>
  <c r="F208" i="26" s="1"/>
  <c r="J208" i="26" s="1"/>
  <c r="E209" i="26"/>
  <c r="C209" i="26"/>
  <c r="B209" i="26"/>
  <c r="D201" i="24"/>
  <c r="F201" i="24" s="1"/>
  <c r="J201" i="24" s="1"/>
  <c r="I201" i="24"/>
  <c r="G201" i="24"/>
  <c r="K201" i="24" s="1"/>
  <c r="B202" i="24"/>
  <c r="E202" i="24"/>
  <c r="C202" i="24"/>
  <c r="C205" i="22"/>
  <c r="E205" i="22"/>
  <c r="B205" i="22"/>
  <c r="D204" i="22"/>
  <c r="F204" i="22" s="1"/>
  <c r="J204" i="22" s="1"/>
  <c r="I204" i="22"/>
  <c r="G204" i="22"/>
  <c r="K204" i="22" s="1"/>
  <c r="D204" i="20"/>
  <c r="F204" i="20" s="1"/>
  <c r="H204" i="20"/>
  <c r="I204" i="20"/>
  <c r="G204" i="20"/>
  <c r="K204" i="20" s="1"/>
  <c r="C205" i="20"/>
  <c r="E205" i="20"/>
  <c r="B205" i="20"/>
  <c r="E203" i="18"/>
  <c r="G203" i="18" s="1"/>
  <c r="K203" i="18" s="1"/>
  <c r="D203" i="18"/>
  <c r="F203" i="18" s="1"/>
  <c r="H203" i="18"/>
  <c r="K98" i="10"/>
  <c r="V98" i="10"/>
  <c r="P169" i="14"/>
  <c r="L170" i="14"/>
  <c r="O170" i="14"/>
  <c r="M170" i="14"/>
  <c r="M168" i="12"/>
  <c r="K166" i="12"/>
  <c r="P167" i="12"/>
  <c r="R167" i="12" s="1"/>
  <c r="L168" i="12"/>
  <c r="N168" i="12" s="1"/>
  <c r="O100" i="10"/>
  <c r="M100" i="10"/>
  <c r="P99" i="10"/>
  <c r="R99" i="10" s="1"/>
  <c r="L100" i="10"/>
  <c r="N100" i="10" s="1"/>
  <c r="Q100" i="10" s="1"/>
  <c r="S100" i="10" s="1"/>
  <c r="I215" i="28" l="1"/>
  <c r="G215" i="28"/>
  <c r="K215" i="28" s="1"/>
  <c r="E216" i="28"/>
  <c r="B216" i="28"/>
  <c r="C216" i="28"/>
  <c r="D215" i="28"/>
  <c r="F215" i="28" s="1"/>
  <c r="J215" i="28" s="1"/>
  <c r="D209" i="26"/>
  <c r="F209" i="26" s="1"/>
  <c r="J209" i="26" s="1"/>
  <c r="I209" i="26"/>
  <c r="G209" i="26"/>
  <c r="K209" i="26" s="1"/>
  <c r="C210" i="26"/>
  <c r="B210" i="26"/>
  <c r="C203" i="24"/>
  <c r="B203" i="24"/>
  <c r="D202" i="24"/>
  <c r="F202" i="24" s="1"/>
  <c r="J202" i="24" s="1"/>
  <c r="G202" i="24"/>
  <c r="K202" i="24" s="1"/>
  <c r="I202" i="24"/>
  <c r="E206" i="22"/>
  <c r="C206" i="22"/>
  <c r="B206" i="22"/>
  <c r="I205" i="22"/>
  <c r="G205" i="22"/>
  <c r="K205" i="22" s="1"/>
  <c r="D205" i="22"/>
  <c r="F205" i="22" s="1"/>
  <c r="J205" i="22" s="1"/>
  <c r="B206" i="20"/>
  <c r="E206" i="20"/>
  <c r="C206" i="20"/>
  <c r="H205" i="20"/>
  <c r="D205" i="20"/>
  <c r="F205" i="20" s="1"/>
  <c r="I205" i="20"/>
  <c r="G205" i="20"/>
  <c r="K205" i="20" s="1"/>
  <c r="E204" i="18"/>
  <c r="B204" i="18"/>
  <c r="C204" i="18"/>
  <c r="K167" i="12"/>
  <c r="J161" i="12" s="1"/>
  <c r="F62" i="12" s="1"/>
  <c r="H62" i="12" s="1"/>
  <c r="V167" i="12"/>
  <c r="K99" i="10"/>
  <c r="V99" i="10"/>
  <c r="L171" i="14"/>
  <c r="P170" i="14"/>
  <c r="N170" i="14"/>
  <c r="Q170" i="14" s="1"/>
  <c r="O171" i="14"/>
  <c r="M171" i="14"/>
  <c r="O168" i="12"/>
  <c r="L169" i="12" s="1"/>
  <c r="L101" i="10"/>
  <c r="P100" i="10"/>
  <c r="R100" i="10" s="1"/>
  <c r="O101" i="10"/>
  <c r="M101" i="10"/>
  <c r="G204" i="18" l="1"/>
  <c r="K204" i="18" s="1"/>
  <c r="D216" i="28"/>
  <c r="F216" i="28" s="1"/>
  <c r="J216" i="28" s="1"/>
  <c r="G216" i="28"/>
  <c r="K216" i="28" s="1"/>
  <c r="I216" i="28"/>
  <c r="C217" i="28"/>
  <c r="B217" i="28"/>
  <c r="E217" i="28"/>
  <c r="I210" i="26"/>
  <c r="E210" i="26"/>
  <c r="G210" i="26" s="1"/>
  <c r="K210" i="26" s="1"/>
  <c r="D210" i="26"/>
  <c r="F210" i="26" s="1"/>
  <c r="J210" i="26" s="1"/>
  <c r="D203" i="24"/>
  <c r="I203" i="24"/>
  <c r="E203" i="24"/>
  <c r="C207" i="22"/>
  <c r="B207" i="22"/>
  <c r="E207" i="22"/>
  <c r="G206" i="22"/>
  <c r="K206" i="22" s="1"/>
  <c r="I206" i="22"/>
  <c r="D206" i="22"/>
  <c r="F206" i="22" s="1"/>
  <c r="J206" i="22" s="1"/>
  <c r="E207" i="20"/>
  <c r="C207" i="20"/>
  <c r="B207" i="20"/>
  <c r="H206" i="20"/>
  <c r="D206" i="20"/>
  <c r="F206" i="20" s="1"/>
  <c r="G206" i="20"/>
  <c r="K206" i="20" s="1"/>
  <c r="I206" i="20"/>
  <c r="D204" i="18"/>
  <c r="F204" i="18" s="1"/>
  <c r="H204" i="18"/>
  <c r="I204" i="18"/>
  <c r="E205" i="18"/>
  <c r="B205" i="18"/>
  <c r="C205" i="18"/>
  <c r="K100" i="10"/>
  <c r="V100" i="10"/>
  <c r="O172" i="14"/>
  <c r="M172" i="14"/>
  <c r="P171" i="14"/>
  <c r="L172" i="14"/>
  <c r="N172" i="14" s="1"/>
  <c r="Q172" i="14" s="1"/>
  <c r="N171" i="14"/>
  <c r="Q171" i="14" s="1"/>
  <c r="M169" i="12"/>
  <c r="O169" i="12"/>
  <c r="P168" i="12"/>
  <c r="R168" i="12" s="1"/>
  <c r="V168" i="12" s="1"/>
  <c r="Q168" i="12"/>
  <c r="M102" i="10"/>
  <c r="O102" i="10"/>
  <c r="L102" i="10"/>
  <c r="N102" i="10" s="1"/>
  <c r="P101" i="10"/>
  <c r="R101" i="10" s="1"/>
  <c r="N101" i="10"/>
  <c r="Q101" i="10" s="1"/>
  <c r="S101" i="10" s="1"/>
  <c r="G205" i="18" l="1"/>
  <c r="K205" i="18" s="1"/>
  <c r="E218" i="28"/>
  <c r="C218" i="28"/>
  <c r="B218" i="28"/>
  <c r="D217" i="28"/>
  <c r="F217" i="28" s="1"/>
  <c r="J217" i="28" s="1"/>
  <c r="I217" i="28"/>
  <c r="G217" i="28"/>
  <c r="K217" i="28" s="1"/>
  <c r="E211" i="26"/>
  <c r="C211" i="26"/>
  <c r="B211" i="26"/>
  <c r="F203" i="24"/>
  <c r="J203" i="24" s="1"/>
  <c r="E204" i="24"/>
  <c r="C204" i="24"/>
  <c r="B204" i="24"/>
  <c r="G203" i="24"/>
  <c r="K203" i="24" s="1"/>
  <c r="I207" i="22"/>
  <c r="G207" i="22"/>
  <c r="K207" i="22" s="1"/>
  <c r="E208" i="22"/>
  <c r="B208" i="22"/>
  <c r="C208" i="22"/>
  <c r="D207" i="22"/>
  <c r="F207" i="22" s="1"/>
  <c r="J207" i="22" s="1"/>
  <c r="D207" i="20"/>
  <c r="F207" i="20" s="1"/>
  <c r="H207" i="20"/>
  <c r="G207" i="20"/>
  <c r="K207" i="20" s="1"/>
  <c r="I207" i="20"/>
  <c r="E208" i="20"/>
  <c r="C208" i="20"/>
  <c r="B208" i="20"/>
  <c r="D205" i="18"/>
  <c r="F205" i="18" s="1"/>
  <c r="H205" i="18"/>
  <c r="B206" i="18"/>
  <c r="G206" i="18" s="1"/>
  <c r="K206" i="18" s="1"/>
  <c r="C206" i="18"/>
  <c r="E206" i="18"/>
  <c r="I205" i="18"/>
  <c r="V101" i="10"/>
  <c r="P172" i="14"/>
  <c r="L173" i="14"/>
  <c r="N173" i="14" s="1"/>
  <c r="M173" i="14"/>
  <c r="O173" i="14"/>
  <c r="O170" i="12"/>
  <c r="M170" i="12"/>
  <c r="K168" i="12"/>
  <c r="P169" i="12"/>
  <c r="R169" i="12" s="1"/>
  <c r="V169" i="12" s="1"/>
  <c r="L170" i="12"/>
  <c r="N170" i="12" s="1"/>
  <c r="Q170" i="12" s="1"/>
  <c r="N169" i="12"/>
  <c r="Q169" i="12" s="1"/>
  <c r="K101" i="10"/>
  <c r="Q102" i="10"/>
  <c r="S102" i="10" s="1"/>
  <c r="O103" i="10"/>
  <c r="M103" i="10"/>
  <c r="L103" i="10"/>
  <c r="N103" i="10" s="1"/>
  <c r="P102" i="10"/>
  <c r="R102" i="10" s="1"/>
  <c r="D218" i="28" l="1"/>
  <c r="F218" i="28" s="1"/>
  <c r="J218" i="28" s="1"/>
  <c r="I218" i="28"/>
  <c r="G218" i="28"/>
  <c r="K218" i="28" s="1"/>
  <c r="E219" i="28"/>
  <c r="C219" i="28"/>
  <c r="B219" i="28"/>
  <c r="E212" i="26"/>
  <c r="B212" i="26"/>
  <c r="C212" i="26"/>
  <c r="I211" i="26"/>
  <c r="G211" i="26"/>
  <c r="K211" i="26" s="1"/>
  <c r="D211" i="26"/>
  <c r="F211" i="26" s="1"/>
  <c r="J211" i="26" s="1"/>
  <c r="D204" i="24"/>
  <c r="F204" i="24" s="1"/>
  <c r="J204" i="24" s="1"/>
  <c r="E205" i="24"/>
  <c r="C205" i="24"/>
  <c r="B205" i="24"/>
  <c r="G204" i="24"/>
  <c r="K204" i="24" s="1"/>
  <c r="I204" i="24"/>
  <c r="D208" i="22"/>
  <c r="F208" i="22" s="1"/>
  <c r="J208" i="22" s="1"/>
  <c r="G208" i="22"/>
  <c r="K208" i="22" s="1"/>
  <c r="I208" i="22"/>
  <c r="C209" i="22"/>
  <c r="E209" i="22"/>
  <c r="B209" i="22"/>
  <c r="I208" i="20"/>
  <c r="G208" i="20"/>
  <c r="K208" i="20" s="1"/>
  <c r="D208" i="20"/>
  <c r="F208" i="20" s="1"/>
  <c r="H208" i="20"/>
  <c r="C209" i="20"/>
  <c r="E209" i="20"/>
  <c r="B209" i="20"/>
  <c r="B207" i="18"/>
  <c r="G207" i="18" s="1"/>
  <c r="K207" i="18" s="1"/>
  <c r="C207" i="18"/>
  <c r="E207" i="18"/>
  <c r="D206" i="18"/>
  <c r="F206" i="18" s="1"/>
  <c r="H206" i="18"/>
  <c r="I206" i="18"/>
  <c r="V102" i="10"/>
  <c r="K102" i="10"/>
  <c r="O174" i="14"/>
  <c r="M174" i="14"/>
  <c r="Q173" i="14"/>
  <c r="L174" i="14"/>
  <c r="N174" i="14" s="1"/>
  <c r="Q174" i="14" s="1"/>
  <c r="P173" i="14"/>
  <c r="L171" i="12"/>
  <c r="P170" i="12"/>
  <c r="R170" i="12" s="1"/>
  <c r="K169" i="12"/>
  <c r="O171" i="12"/>
  <c r="M171" i="12"/>
  <c r="Q103" i="10"/>
  <c r="S103" i="10" s="1"/>
  <c r="P103" i="10"/>
  <c r="R103" i="10" s="1"/>
  <c r="L104" i="10"/>
  <c r="D219" i="28" l="1"/>
  <c r="F219" i="28" s="1"/>
  <c r="J219" i="28" s="1"/>
  <c r="I219" i="28"/>
  <c r="G219" i="28"/>
  <c r="K219" i="28" s="1"/>
  <c r="E220" i="28"/>
  <c r="B220" i="28"/>
  <c r="C220" i="28"/>
  <c r="G212" i="26"/>
  <c r="K212" i="26" s="1"/>
  <c r="I212" i="26"/>
  <c r="D212" i="26"/>
  <c r="F212" i="26" s="1"/>
  <c r="J212" i="26" s="1"/>
  <c r="E213" i="26"/>
  <c r="C213" i="26"/>
  <c r="B213" i="26"/>
  <c r="C206" i="24"/>
  <c r="B206" i="24"/>
  <c r="E206" i="24"/>
  <c r="I205" i="24"/>
  <c r="G205" i="24"/>
  <c r="K205" i="24" s="1"/>
  <c r="D205" i="24"/>
  <c r="F205" i="24" s="1"/>
  <c r="J205" i="24" s="1"/>
  <c r="I209" i="22"/>
  <c r="G209" i="22"/>
  <c r="K209" i="22" s="1"/>
  <c r="D209" i="22"/>
  <c r="F209" i="22" s="1"/>
  <c r="J209" i="22" s="1"/>
  <c r="C210" i="22"/>
  <c r="B210" i="22"/>
  <c r="H209" i="20"/>
  <c r="D209" i="20"/>
  <c r="F209" i="20" s="1"/>
  <c r="C210" i="20"/>
  <c r="B210" i="20"/>
  <c r="E210" i="20" s="1"/>
  <c r="I209" i="20"/>
  <c r="G209" i="20"/>
  <c r="K209" i="20" s="1"/>
  <c r="I207" i="18"/>
  <c r="C208" i="18"/>
  <c r="B208" i="18"/>
  <c r="G208" i="18" s="1"/>
  <c r="K208" i="18" s="1"/>
  <c r="E208" i="18"/>
  <c r="D207" i="18"/>
  <c r="F207" i="18" s="1"/>
  <c r="H207" i="18"/>
  <c r="K170" i="12"/>
  <c r="V170" i="12"/>
  <c r="K103" i="10"/>
  <c r="J97" i="10" s="1"/>
  <c r="F47" i="10" s="1"/>
  <c r="H47" i="10" s="1"/>
  <c r="B12" i="10" s="1"/>
  <c r="K12" i="21" s="1"/>
  <c r="V103" i="10"/>
  <c r="E12" i="10" s="1"/>
  <c r="O175" i="14"/>
  <c r="M175" i="14"/>
  <c r="P174" i="14"/>
  <c r="L175" i="14"/>
  <c r="N175" i="14" s="1"/>
  <c r="Q175" i="14" s="1"/>
  <c r="P171" i="12"/>
  <c r="R171" i="12" s="1"/>
  <c r="V171" i="12" s="1"/>
  <c r="L172" i="12"/>
  <c r="O172" i="12"/>
  <c r="M172" i="12"/>
  <c r="N171" i="12"/>
  <c r="Q171" i="12" s="1"/>
  <c r="M104" i="10"/>
  <c r="N104" i="10"/>
  <c r="D220" i="28" l="1"/>
  <c r="F220" i="28" s="1"/>
  <c r="J220" i="28" s="1"/>
  <c r="I220" i="28"/>
  <c r="G220" i="28"/>
  <c r="K220" i="28" s="1"/>
  <c r="E221" i="28"/>
  <c r="C221" i="28"/>
  <c r="B221" i="28"/>
  <c r="D213" i="26"/>
  <c r="F213" i="26" s="1"/>
  <c r="J213" i="26" s="1"/>
  <c r="I213" i="26"/>
  <c r="G213" i="26"/>
  <c r="K213" i="26" s="1"/>
  <c r="E214" i="26"/>
  <c r="C214" i="26"/>
  <c r="B214" i="26"/>
  <c r="I206" i="24"/>
  <c r="G206" i="24"/>
  <c r="K206" i="24" s="1"/>
  <c r="E207" i="24"/>
  <c r="C207" i="24"/>
  <c r="B207" i="24"/>
  <c r="D206" i="24"/>
  <c r="F206" i="24" s="1"/>
  <c r="J206" i="24" s="1"/>
  <c r="I210" i="22"/>
  <c r="E210" i="22"/>
  <c r="D210" i="22"/>
  <c r="F210" i="22" s="1"/>
  <c r="J210" i="22" s="1"/>
  <c r="E211" i="20"/>
  <c r="C211" i="20"/>
  <c r="B211" i="20"/>
  <c r="G210" i="20"/>
  <c r="K210" i="20" s="1"/>
  <c r="I210" i="20"/>
  <c r="H210" i="20"/>
  <c r="D210" i="20"/>
  <c r="F210" i="20" s="1"/>
  <c r="D208" i="18"/>
  <c r="F208" i="18" s="1"/>
  <c r="H208" i="18"/>
  <c r="B209" i="18"/>
  <c r="E209" i="18"/>
  <c r="C209" i="18"/>
  <c r="I208" i="18"/>
  <c r="K11" i="11"/>
  <c r="C12" i="10"/>
  <c r="L176" i="14"/>
  <c r="P175" i="14"/>
  <c r="M176" i="14"/>
  <c r="K171" i="12"/>
  <c r="L173" i="12"/>
  <c r="P172" i="12"/>
  <c r="R172" i="12" s="1"/>
  <c r="V172" i="12" s="1"/>
  <c r="M173" i="12"/>
  <c r="O173" i="12"/>
  <c r="N172" i="12"/>
  <c r="Q172" i="12" s="1"/>
  <c r="O104" i="10"/>
  <c r="M105" i="10" s="1"/>
  <c r="Q104" i="10"/>
  <c r="S104" i="10" s="1"/>
  <c r="P104" i="10"/>
  <c r="R104" i="10" s="1"/>
  <c r="L105" i="10"/>
  <c r="N105" i="10" s="1"/>
  <c r="I209" i="18" l="1"/>
  <c r="G209" i="18"/>
  <c r="K209" i="18" s="1"/>
  <c r="I221" i="28"/>
  <c r="G221" i="28"/>
  <c r="K221" i="28" s="1"/>
  <c r="E222" i="28"/>
  <c r="C222" i="28"/>
  <c r="B222" i="28"/>
  <c r="D221" i="28"/>
  <c r="F221" i="28" s="1"/>
  <c r="J221" i="28" s="1"/>
  <c r="E215" i="26"/>
  <c r="C215" i="26"/>
  <c r="B215" i="26"/>
  <c r="I214" i="26"/>
  <c r="G214" i="26"/>
  <c r="K214" i="26" s="1"/>
  <c r="D214" i="26"/>
  <c r="F214" i="26" s="1"/>
  <c r="J214" i="26" s="1"/>
  <c r="D207" i="24"/>
  <c r="F207" i="24" s="1"/>
  <c r="J207" i="24" s="1"/>
  <c r="I207" i="24"/>
  <c r="G207" i="24"/>
  <c r="K207" i="24" s="1"/>
  <c r="E208" i="24"/>
  <c r="C208" i="24"/>
  <c r="B208" i="24"/>
  <c r="E211" i="22"/>
  <c r="C211" i="22"/>
  <c r="B211" i="22"/>
  <c r="G210" i="22"/>
  <c r="K210" i="22" s="1"/>
  <c r="H211" i="20"/>
  <c r="D211" i="20"/>
  <c r="F211" i="20" s="1"/>
  <c r="I211" i="20"/>
  <c r="G211" i="20"/>
  <c r="K211" i="20" s="1"/>
  <c r="E212" i="20"/>
  <c r="C212" i="20"/>
  <c r="B212" i="20"/>
  <c r="C210" i="18"/>
  <c r="B210" i="18"/>
  <c r="D209" i="18"/>
  <c r="F209" i="18" s="1"/>
  <c r="H209" i="18"/>
  <c r="V104" i="10"/>
  <c r="E23" i="11"/>
  <c r="H23" i="11" s="1"/>
  <c r="I23" i="11" s="1"/>
  <c r="E53" i="11"/>
  <c r="H53" i="11" s="1"/>
  <c r="I53" i="11" s="1"/>
  <c r="E74" i="11"/>
  <c r="H74" i="11" s="1"/>
  <c r="I74" i="11" s="1"/>
  <c r="E44" i="11"/>
  <c r="H44" i="11" s="1"/>
  <c r="I44" i="11" s="1"/>
  <c r="E61" i="11"/>
  <c r="H61" i="11" s="1"/>
  <c r="I61" i="11" s="1"/>
  <c r="E34" i="11"/>
  <c r="H34" i="11" s="1"/>
  <c r="I34" i="11" s="1"/>
  <c r="E68" i="11"/>
  <c r="H68" i="11" s="1"/>
  <c r="I68" i="11" s="1"/>
  <c r="N176" i="14"/>
  <c r="O174" i="12"/>
  <c r="M174" i="12"/>
  <c r="P173" i="12"/>
  <c r="R173" i="12" s="1"/>
  <c r="V173" i="12" s="1"/>
  <c r="L174" i="12"/>
  <c r="N174" i="12" s="1"/>
  <c r="Q174" i="12" s="1"/>
  <c r="N173" i="12"/>
  <c r="Q173" i="12" s="1"/>
  <c r="K172" i="12"/>
  <c r="K104" i="10"/>
  <c r="J104" i="10" s="1"/>
  <c r="F48" i="10" s="1"/>
  <c r="H48" i="10" s="1"/>
  <c r="O105" i="10"/>
  <c r="Q105" i="10" s="1"/>
  <c r="S105" i="10" s="1"/>
  <c r="D222" i="28" l="1"/>
  <c r="F222" i="28" s="1"/>
  <c r="J222" i="28" s="1"/>
  <c r="E223" i="28"/>
  <c r="C223" i="28"/>
  <c r="B223" i="28"/>
  <c r="I222" i="28"/>
  <c r="G222" i="28"/>
  <c r="K222" i="28" s="1"/>
  <c r="D215" i="26"/>
  <c r="F215" i="26" s="1"/>
  <c r="J215" i="26" s="1"/>
  <c r="I215" i="26"/>
  <c r="G215" i="26"/>
  <c r="K215" i="26" s="1"/>
  <c r="E216" i="26"/>
  <c r="B216" i="26"/>
  <c r="C216" i="26"/>
  <c r="I208" i="24"/>
  <c r="G208" i="24"/>
  <c r="K208" i="24" s="1"/>
  <c r="E209" i="24"/>
  <c r="B209" i="24"/>
  <c r="C209" i="24"/>
  <c r="D208" i="24"/>
  <c r="F208" i="24" s="1"/>
  <c r="J208" i="24" s="1"/>
  <c r="E212" i="22"/>
  <c r="B212" i="22"/>
  <c r="C212" i="22"/>
  <c r="I211" i="22"/>
  <c r="G211" i="22"/>
  <c r="K211" i="22" s="1"/>
  <c r="D211" i="22"/>
  <c r="F211" i="22" s="1"/>
  <c r="J211" i="22" s="1"/>
  <c r="D212" i="20"/>
  <c r="F212" i="20" s="1"/>
  <c r="H212" i="20"/>
  <c r="I212" i="20"/>
  <c r="G212" i="20"/>
  <c r="K212" i="20" s="1"/>
  <c r="C213" i="20"/>
  <c r="E213" i="20"/>
  <c r="B213" i="20"/>
  <c r="I210" i="18"/>
  <c r="E210" i="18"/>
  <c r="G210" i="18" s="1"/>
  <c r="K210" i="18" s="1"/>
  <c r="D210" i="18"/>
  <c r="H210" i="18"/>
  <c r="O176" i="14"/>
  <c r="P174" i="12"/>
  <c r="R174" i="12" s="1"/>
  <c r="L175" i="12"/>
  <c r="K173" i="12"/>
  <c r="O175" i="12"/>
  <c r="M175" i="12"/>
  <c r="P105" i="10"/>
  <c r="R105" i="10" s="1"/>
  <c r="L106" i="10"/>
  <c r="O106" i="10"/>
  <c r="M106" i="10"/>
  <c r="N106" i="10"/>
  <c r="Q106" i="10" s="1"/>
  <c r="S106" i="10" s="1"/>
  <c r="M107" i="10"/>
  <c r="P106" i="10"/>
  <c r="R106" i="10" s="1"/>
  <c r="L107" i="10"/>
  <c r="N107" i="10" s="1"/>
  <c r="V106" i="10" l="1"/>
  <c r="E224" i="28"/>
  <c r="C224" i="28"/>
  <c r="B224" i="28"/>
  <c r="G223" i="28"/>
  <c r="K223" i="28" s="1"/>
  <c r="I223" i="28"/>
  <c r="D223" i="28"/>
  <c r="F223" i="28" s="1"/>
  <c r="J223" i="28" s="1"/>
  <c r="D216" i="26"/>
  <c r="F216" i="26" s="1"/>
  <c r="J216" i="26" s="1"/>
  <c r="C217" i="26"/>
  <c r="B217" i="26"/>
  <c r="E217" i="26" s="1"/>
  <c r="I216" i="26"/>
  <c r="G216" i="26"/>
  <c r="K216" i="26" s="1"/>
  <c r="C210" i="24"/>
  <c r="B210" i="24"/>
  <c r="E210" i="24" s="1"/>
  <c r="D209" i="24"/>
  <c r="F209" i="24" s="1"/>
  <c r="J209" i="24" s="1"/>
  <c r="I209" i="24"/>
  <c r="G209" i="24"/>
  <c r="K209" i="24" s="1"/>
  <c r="I212" i="22"/>
  <c r="G212" i="22"/>
  <c r="K212" i="22" s="1"/>
  <c r="D212" i="22"/>
  <c r="F212" i="22" s="1"/>
  <c r="J212" i="22" s="1"/>
  <c r="C213" i="22"/>
  <c r="E213" i="22"/>
  <c r="B213" i="22"/>
  <c r="I213" i="20"/>
  <c r="G213" i="20"/>
  <c r="K213" i="20" s="1"/>
  <c r="E214" i="20"/>
  <c r="C214" i="20"/>
  <c r="B214" i="20"/>
  <c r="H213" i="20"/>
  <c r="D213" i="20"/>
  <c r="F213" i="20" s="1"/>
  <c r="C211" i="18"/>
  <c r="E211" i="18"/>
  <c r="B211" i="18"/>
  <c r="F210" i="18"/>
  <c r="K174" i="12"/>
  <c r="V174" i="12"/>
  <c r="K105" i="10"/>
  <c r="V105" i="10"/>
  <c r="O177" i="14"/>
  <c r="M177" i="14"/>
  <c r="P176" i="14"/>
  <c r="L177" i="14"/>
  <c r="N177" i="14" s="1"/>
  <c r="Q177" i="14" s="1"/>
  <c r="Q176" i="14"/>
  <c r="L176" i="12"/>
  <c r="P175" i="12"/>
  <c r="R175" i="12" s="1"/>
  <c r="V175" i="12" s="1"/>
  <c r="N175" i="12"/>
  <c r="Q175" i="12" s="1"/>
  <c r="M176" i="12"/>
  <c r="K106" i="10"/>
  <c r="O107" i="10"/>
  <c r="Q107" i="10"/>
  <c r="S107" i="10" s="1"/>
  <c r="M108" i="10"/>
  <c r="O108" i="10"/>
  <c r="L108" i="10"/>
  <c r="N108" i="10" s="1"/>
  <c r="P107" i="10"/>
  <c r="R107" i="10" s="1"/>
  <c r="I211" i="18" l="1"/>
  <c r="G211" i="18"/>
  <c r="K211" i="18" s="1"/>
  <c r="J105" i="10"/>
  <c r="F49" i="10" s="1"/>
  <c r="H49" i="10" s="1"/>
  <c r="I224" i="28"/>
  <c r="G224" i="28"/>
  <c r="K224" i="28" s="1"/>
  <c r="D224" i="28"/>
  <c r="F224" i="28" s="1"/>
  <c r="J224" i="28" s="1"/>
  <c r="C225" i="28"/>
  <c r="B225" i="28"/>
  <c r="E218" i="26"/>
  <c r="C218" i="26"/>
  <c r="B218" i="26"/>
  <c r="D217" i="26"/>
  <c r="F217" i="26" s="1"/>
  <c r="J217" i="26" s="1"/>
  <c r="I217" i="26"/>
  <c r="G217" i="26"/>
  <c r="K217" i="26" s="1"/>
  <c r="E211" i="24"/>
  <c r="C211" i="24"/>
  <c r="B211" i="24"/>
  <c r="G210" i="24"/>
  <c r="K210" i="24" s="1"/>
  <c r="I210" i="24"/>
  <c r="D210" i="24"/>
  <c r="F210" i="24" s="1"/>
  <c r="J210" i="24" s="1"/>
  <c r="I213" i="22"/>
  <c r="G213" i="22"/>
  <c r="K213" i="22" s="1"/>
  <c r="D213" i="22"/>
  <c r="F213" i="22" s="1"/>
  <c r="J213" i="22" s="1"/>
  <c r="C214" i="22"/>
  <c r="B214" i="22"/>
  <c r="E214" i="22"/>
  <c r="D214" i="20"/>
  <c r="F214" i="20" s="1"/>
  <c r="H214" i="20"/>
  <c r="G214" i="20"/>
  <c r="K214" i="20" s="1"/>
  <c r="I214" i="20"/>
  <c r="E215" i="20"/>
  <c r="C215" i="20"/>
  <c r="B215" i="20"/>
  <c r="E212" i="18"/>
  <c r="B212" i="18"/>
  <c r="G212" i="18" s="1"/>
  <c r="K212" i="18" s="1"/>
  <c r="C212" i="18"/>
  <c r="H211" i="18"/>
  <c r="D211" i="18"/>
  <c r="F211" i="18" s="1"/>
  <c r="V107" i="10"/>
  <c r="K107" i="10"/>
  <c r="L178" i="14"/>
  <c r="P177" i="14"/>
  <c r="O178" i="14"/>
  <c r="M178" i="14"/>
  <c r="K175" i="12"/>
  <c r="J168" i="12" s="1"/>
  <c r="F63" i="12" s="1"/>
  <c r="H63" i="12" s="1"/>
  <c r="N176" i="12"/>
  <c r="Q108" i="10"/>
  <c r="S108" i="10" s="1"/>
  <c r="M109" i="10"/>
  <c r="O109" i="10"/>
  <c r="P108" i="10"/>
  <c r="R108" i="10" s="1"/>
  <c r="L109" i="10"/>
  <c r="N109" i="10" s="1"/>
  <c r="Q109" i="10" s="1"/>
  <c r="S109" i="10" s="1"/>
  <c r="I225" i="28" l="1"/>
  <c r="E225" i="28"/>
  <c r="D225" i="28"/>
  <c r="F225" i="28" s="1"/>
  <c r="J225" i="28" s="1"/>
  <c r="D218" i="26"/>
  <c r="F218" i="26" s="1"/>
  <c r="J218" i="26" s="1"/>
  <c r="I218" i="26"/>
  <c r="G218" i="26"/>
  <c r="K218" i="26" s="1"/>
  <c r="E219" i="26"/>
  <c r="C219" i="26"/>
  <c r="B219" i="26"/>
  <c r="D211" i="24"/>
  <c r="F211" i="24" s="1"/>
  <c r="J211" i="24" s="1"/>
  <c r="G211" i="24"/>
  <c r="K211" i="24" s="1"/>
  <c r="I211" i="24"/>
  <c r="E212" i="24"/>
  <c r="C212" i="24"/>
  <c r="B212" i="24"/>
  <c r="G214" i="22"/>
  <c r="K214" i="22" s="1"/>
  <c r="I214" i="22"/>
  <c r="D214" i="22"/>
  <c r="F214" i="22" s="1"/>
  <c r="J214" i="22" s="1"/>
  <c r="E215" i="22"/>
  <c r="C215" i="22"/>
  <c r="B215" i="22"/>
  <c r="I215" i="20"/>
  <c r="G215" i="20"/>
  <c r="K215" i="20" s="1"/>
  <c r="E216" i="20"/>
  <c r="C216" i="20"/>
  <c r="B216" i="20"/>
  <c r="H215" i="20"/>
  <c r="D215" i="20"/>
  <c r="F215" i="20" s="1"/>
  <c r="H212" i="18"/>
  <c r="D212" i="18"/>
  <c r="F212" i="18" s="1"/>
  <c r="C213" i="18"/>
  <c r="E213" i="18"/>
  <c r="B213" i="18"/>
  <c r="I212" i="18"/>
  <c r="V108" i="10"/>
  <c r="K108" i="10"/>
  <c r="O179" i="14"/>
  <c r="M179" i="14"/>
  <c r="N178" i="14"/>
  <c r="Q178" i="14" s="1"/>
  <c r="P178" i="14"/>
  <c r="L179" i="14"/>
  <c r="N179" i="14" s="1"/>
  <c r="Q179" i="14" s="1"/>
  <c r="O176" i="12"/>
  <c r="M110" i="10"/>
  <c r="P109" i="10"/>
  <c r="R109" i="10" s="1"/>
  <c r="L110" i="10"/>
  <c r="N110" i="10" s="1"/>
  <c r="G213" i="18" l="1"/>
  <c r="K213" i="18" s="1"/>
  <c r="E226" i="28"/>
  <c r="C226" i="28"/>
  <c r="B226" i="28"/>
  <c r="G225" i="28"/>
  <c r="K225" i="28" s="1"/>
  <c r="D219" i="26"/>
  <c r="F219" i="26" s="1"/>
  <c r="J219" i="26" s="1"/>
  <c r="I219" i="26"/>
  <c r="G219" i="26"/>
  <c r="K219" i="26" s="1"/>
  <c r="E220" i="26"/>
  <c r="B220" i="26"/>
  <c r="C220" i="26"/>
  <c r="D212" i="24"/>
  <c r="F212" i="24" s="1"/>
  <c r="J212" i="24" s="1"/>
  <c r="I212" i="24"/>
  <c r="G212" i="24"/>
  <c r="K212" i="24" s="1"/>
  <c r="C213" i="24"/>
  <c r="B213" i="24"/>
  <c r="E213" i="24"/>
  <c r="D215" i="22"/>
  <c r="F215" i="22" s="1"/>
  <c r="J215" i="22" s="1"/>
  <c r="G215" i="22"/>
  <c r="K215" i="22" s="1"/>
  <c r="I215" i="22"/>
  <c r="E216" i="22"/>
  <c r="B216" i="22"/>
  <c r="C216" i="22"/>
  <c r="C217" i="20"/>
  <c r="B217" i="20"/>
  <c r="E217" i="20" s="1"/>
  <c r="G216" i="20"/>
  <c r="K216" i="20" s="1"/>
  <c r="I216" i="20"/>
  <c r="D216" i="20"/>
  <c r="F216" i="20" s="1"/>
  <c r="H216" i="20"/>
  <c r="I213" i="18"/>
  <c r="C214" i="18"/>
  <c r="E214" i="18"/>
  <c r="B214" i="18"/>
  <c r="D213" i="18"/>
  <c r="F213" i="18" s="1"/>
  <c r="H213" i="18"/>
  <c r="K109" i="10"/>
  <c r="J107" i="10" s="1"/>
  <c r="F50" i="10" s="1"/>
  <c r="H50" i="10" s="1"/>
  <c r="V109" i="10"/>
  <c r="L180" i="14"/>
  <c r="P179" i="14"/>
  <c r="M180" i="14"/>
  <c r="O180" i="14"/>
  <c r="O177" i="12"/>
  <c r="M177" i="12"/>
  <c r="P176" i="12"/>
  <c r="R176" i="12" s="1"/>
  <c r="V176" i="12" s="1"/>
  <c r="L177" i="12"/>
  <c r="N177" i="12" s="1"/>
  <c r="Q177" i="12" s="1"/>
  <c r="Q176" i="12"/>
  <c r="O110" i="10"/>
  <c r="Q110" i="10"/>
  <c r="S110" i="10" s="1"/>
  <c r="M111" i="10"/>
  <c r="O111" i="10"/>
  <c r="P110" i="10"/>
  <c r="R110" i="10" s="1"/>
  <c r="L111" i="10"/>
  <c r="N111" i="10" s="1"/>
  <c r="Q111" i="10" s="1"/>
  <c r="S111" i="10" s="1"/>
  <c r="I214" i="18" l="1"/>
  <c r="G214" i="18"/>
  <c r="K214" i="18" s="1"/>
  <c r="C227" i="28"/>
  <c r="B227" i="28"/>
  <c r="E227" i="28"/>
  <c r="I226" i="28"/>
  <c r="G226" i="28"/>
  <c r="K226" i="28" s="1"/>
  <c r="D226" i="28"/>
  <c r="F226" i="28" s="1"/>
  <c r="J226" i="28" s="1"/>
  <c r="I220" i="26"/>
  <c r="G220" i="26"/>
  <c r="K220" i="26" s="1"/>
  <c r="D220" i="26"/>
  <c r="F220" i="26" s="1"/>
  <c r="J220" i="26" s="1"/>
  <c r="E221" i="26"/>
  <c r="C221" i="26"/>
  <c r="B221" i="26"/>
  <c r="E214" i="24"/>
  <c r="C214" i="24"/>
  <c r="B214" i="24"/>
  <c r="I213" i="24"/>
  <c r="G213" i="24"/>
  <c r="K213" i="24" s="1"/>
  <c r="D213" i="24"/>
  <c r="F213" i="24" s="1"/>
  <c r="J213" i="24" s="1"/>
  <c r="D216" i="22"/>
  <c r="F216" i="22" s="1"/>
  <c r="J216" i="22" s="1"/>
  <c r="C217" i="22"/>
  <c r="B217" i="22"/>
  <c r="E217" i="22"/>
  <c r="I216" i="22"/>
  <c r="G216" i="22"/>
  <c r="K216" i="22" s="1"/>
  <c r="C218" i="20"/>
  <c r="B218" i="20"/>
  <c r="E218" i="20"/>
  <c r="H217" i="20"/>
  <c r="D217" i="20"/>
  <c r="F217" i="20" s="1"/>
  <c r="I217" i="20"/>
  <c r="G217" i="20"/>
  <c r="K217" i="20" s="1"/>
  <c r="B215" i="18"/>
  <c r="C215" i="18"/>
  <c r="E215" i="18"/>
  <c r="D214" i="18"/>
  <c r="F214" i="18" s="1"/>
  <c r="H214" i="18"/>
  <c r="V110" i="10"/>
  <c r="K110" i="10"/>
  <c r="M181" i="14"/>
  <c r="O181" i="14"/>
  <c r="L181" i="14"/>
  <c r="N181" i="14" s="1"/>
  <c r="P180" i="14"/>
  <c r="N180" i="14"/>
  <c r="Q180" i="14" s="1"/>
  <c r="L178" i="12"/>
  <c r="P177" i="12"/>
  <c r="R177" i="12" s="1"/>
  <c r="K176" i="12"/>
  <c r="O178" i="12"/>
  <c r="M178" i="12"/>
  <c r="M112" i="10"/>
  <c r="O112" i="10"/>
  <c r="P111" i="10"/>
  <c r="R111" i="10" s="1"/>
  <c r="L112" i="10"/>
  <c r="N112" i="10" s="1"/>
  <c r="Q112" i="10" s="1"/>
  <c r="S112" i="10" s="1"/>
  <c r="G215" i="18" l="1"/>
  <c r="K215" i="18" s="1"/>
  <c r="G227" i="28"/>
  <c r="K227" i="28" s="1"/>
  <c r="I227" i="28"/>
  <c r="E228" i="28"/>
  <c r="C228" i="28"/>
  <c r="B228" i="28"/>
  <c r="D227" i="28"/>
  <c r="F227" i="28" s="1"/>
  <c r="J227" i="28" s="1"/>
  <c r="D221" i="26"/>
  <c r="F221" i="26" s="1"/>
  <c r="J221" i="26" s="1"/>
  <c r="E222" i="26"/>
  <c r="C222" i="26"/>
  <c r="B222" i="26"/>
  <c r="I221" i="26"/>
  <c r="G221" i="26"/>
  <c r="K221" i="26" s="1"/>
  <c r="I214" i="24"/>
  <c r="G214" i="24"/>
  <c r="K214" i="24" s="1"/>
  <c r="D214" i="24"/>
  <c r="F214" i="24" s="1"/>
  <c r="J214" i="24" s="1"/>
  <c r="C215" i="24"/>
  <c r="B215" i="24"/>
  <c r="E215" i="24"/>
  <c r="D217" i="22"/>
  <c r="F217" i="22" s="1"/>
  <c r="J217" i="22" s="1"/>
  <c r="E218" i="22"/>
  <c r="C218" i="22"/>
  <c r="B218" i="22"/>
  <c r="I217" i="22"/>
  <c r="G217" i="22"/>
  <c r="K217" i="22" s="1"/>
  <c r="I218" i="20"/>
  <c r="G218" i="20"/>
  <c r="K218" i="20" s="1"/>
  <c r="B219" i="20"/>
  <c r="E219" i="20"/>
  <c r="C219" i="20"/>
  <c r="H218" i="20"/>
  <c r="D218" i="20"/>
  <c r="F218" i="20" s="1"/>
  <c r="E216" i="18"/>
  <c r="C216" i="18"/>
  <c r="B216" i="18"/>
  <c r="I215" i="18"/>
  <c r="D215" i="18"/>
  <c r="F215" i="18" s="1"/>
  <c r="H215" i="18"/>
  <c r="K177" i="12"/>
  <c r="V177" i="12"/>
  <c r="K111" i="10"/>
  <c r="V111" i="10"/>
  <c r="M182" i="14"/>
  <c r="O182" i="14"/>
  <c r="Q181" i="14"/>
  <c r="L182" i="14"/>
  <c r="N182" i="14" s="1"/>
  <c r="Q182" i="14" s="1"/>
  <c r="P181" i="14"/>
  <c r="M179" i="12"/>
  <c r="O179" i="12"/>
  <c r="L179" i="12"/>
  <c r="N179" i="12" s="1"/>
  <c r="P178" i="12"/>
  <c r="R178" i="12" s="1"/>
  <c r="V178" i="12" s="1"/>
  <c r="N178" i="12"/>
  <c r="Q178" i="12" s="1"/>
  <c r="M113" i="10"/>
  <c r="O113" i="10"/>
  <c r="M114" i="10" s="1"/>
  <c r="P112" i="10"/>
  <c r="R112" i="10" s="1"/>
  <c r="L113" i="10"/>
  <c r="N113" i="10" s="1"/>
  <c r="Q113" i="10" s="1"/>
  <c r="S113" i="10" s="1"/>
  <c r="I216" i="18" l="1"/>
  <c r="G216" i="18"/>
  <c r="K216" i="18" s="1"/>
  <c r="I228" i="28"/>
  <c r="G228" i="28"/>
  <c r="K228" i="28" s="1"/>
  <c r="D228" i="28"/>
  <c r="F228" i="28" s="1"/>
  <c r="J228" i="28" s="1"/>
  <c r="E229" i="28"/>
  <c r="C229" i="28"/>
  <c r="B229" i="28"/>
  <c r="I222" i="26"/>
  <c r="G222" i="26"/>
  <c r="K222" i="26" s="1"/>
  <c r="D222" i="26"/>
  <c r="F222" i="26" s="1"/>
  <c r="J222" i="26" s="1"/>
  <c r="B223" i="26"/>
  <c r="E223" i="26"/>
  <c r="C223" i="26"/>
  <c r="D215" i="24"/>
  <c r="F215" i="24" s="1"/>
  <c r="J215" i="24" s="1"/>
  <c r="E216" i="24"/>
  <c r="C216" i="24"/>
  <c r="B216" i="24"/>
  <c r="G215" i="24"/>
  <c r="K215" i="24" s="1"/>
  <c r="I215" i="24"/>
  <c r="G218" i="22"/>
  <c r="K218" i="22" s="1"/>
  <c r="I218" i="22"/>
  <c r="D218" i="22"/>
  <c r="F218" i="22" s="1"/>
  <c r="J218" i="22" s="1"/>
  <c r="C219" i="22"/>
  <c r="B219" i="22"/>
  <c r="E219" i="22"/>
  <c r="E220" i="20"/>
  <c r="C220" i="20"/>
  <c r="B220" i="20"/>
  <c r="I219" i="20"/>
  <c r="G219" i="20"/>
  <c r="K219" i="20" s="1"/>
  <c r="H219" i="20"/>
  <c r="D219" i="20"/>
  <c r="F219" i="20" s="1"/>
  <c r="B217" i="18"/>
  <c r="C217" i="18"/>
  <c r="E217" i="18"/>
  <c r="D216" i="18"/>
  <c r="F216" i="18" s="1"/>
  <c r="H216" i="18"/>
  <c r="K112" i="10"/>
  <c r="V112" i="10"/>
  <c r="O183" i="14"/>
  <c r="M183" i="14"/>
  <c r="L183" i="14"/>
  <c r="N183" i="14" s="1"/>
  <c r="Q183" i="14" s="1"/>
  <c r="P182" i="14"/>
  <c r="M180" i="12"/>
  <c r="O180" i="12"/>
  <c r="K178" i="12"/>
  <c r="Q179" i="12"/>
  <c r="L180" i="12"/>
  <c r="N180" i="12" s="1"/>
  <c r="Q180" i="12" s="1"/>
  <c r="P179" i="12"/>
  <c r="R179" i="12" s="1"/>
  <c r="V179" i="12" s="1"/>
  <c r="P113" i="10"/>
  <c r="R113" i="10" s="1"/>
  <c r="L114" i="10"/>
  <c r="N114" i="10" s="1"/>
  <c r="G217" i="18" l="1"/>
  <c r="K217" i="18" s="1"/>
  <c r="D229" i="28"/>
  <c r="F229" i="28" s="1"/>
  <c r="J229" i="28" s="1"/>
  <c r="I229" i="28"/>
  <c r="G229" i="28"/>
  <c r="K229" i="28" s="1"/>
  <c r="B230" i="28"/>
  <c r="E230" i="28"/>
  <c r="C230" i="28"/>
  <c r="E224" i="26"/>
  <c r="B224" i="26"/>
  <c r="C224" i="26"/>
  <c r="I223" i="26"/>
  <c r="G223" i="26"/>
  <c r="K223" i="26" s="1"/>
  <c r="D223" i="26"/>
  <c r="F223" i="26" s="1"/>
  <c r="J223" i="26" s="1"/>
  <c r="I216" i="24"/>
  <c r="G216" i="24"/>
  <c r="K216" i="24" s="1"/>
  <c r="D216" i="24"/>
  <c r="F216" i="24" s="1"/>
  <c r="J216" i="24" s="1"/>
  <c r="C217" i="24"/>
  <c r="B217" i="24"/>
  <c r="I219" i="22"/>
  <c r="G219" i="22"/>
  <c r="K219" i="22" s="1"/>
  <c r="E220" i="22"/>
  <c r="B220" i="22"/>
  <c r="C220" i="22"/>
  <c r="D219" i="22"/>
  <c r="F219" i="22" s="1"/>
  <c r="J219" i="22" s="1"/>
  <c r="I220" i="20"/>
  <c r="G220" i="20"/>
  <c r="K220" i="20" s="1"/>
  <c r="D220" i="20"/>
  <c r="F220" i="20" s="1"/>
  <c r="H220" i="20"/>
  <c r="E221" i="20"/>
  <c r="C221" i="20"/>
  <c r="B221" i="20"/>
  <c r="D217" i="18"/>
  <c r="F217" i="18" s="1"/>
  <c r="H217" i="18"/>
  <c r="C218" i="18"/>
  <c r="B218" i="18"/>
  <c r="G218" i="18" s="1"/>
  <c r="K218" i="18" s="1"/>
  <c r="E218" i="18"/>
  <c r="I217" i="18"/>
  <c r="K113" i="10"/>
  <c r="J110" i="10" s="1"/>
  <c r="F51" i="10" s="1"/>
  <c r="H51" i="10" s="1"/>
  <c r="V113" i="10"/>
  <c r="M184" i="14"/>
  <c r="O184" i="14"/>
  <c r="L184" i="14"/>
  <c r="N184" i="14" s="1"/>
  <c r="Q184" i="14" s="1"/>
  <c r="P183" i="14"/>
  <c r="K179" i="12"/>
  <c r="O181" i="12"/>
  <c r="M181" i="12"/>
  <c r="L181" i="12"/>
  <c r="N181" i="12" s="1"/>
  <c r="Q181" i="12" s="1"/>
  <c r="P180" i="12"/>
  <c r="R180" i="12" s="1"/>
  <c r="O114" i="10"/>
  <c r="Q114" i="10"/>
  <c r="S114" i="10" s="1"/>
  <c r="O115" i="10"/>
  <c r="M115" i="10"/>
  <c r="L115" i="10"/>
  <c r="N115" i="10" s="1"/>
  <c r="Q115" i="10" s="1"/>
  <c r="S115" i="10" s="1"/>
  <c r="P114" i="10"/>
  <c r="R114" i="10" s="1"/>
  <c r="I230" i="28" l="1"/>
  <c r="G230" i="28"/>
  <c r="K230" i="28" s="1"/>
  <c r="D230" i="28"/>
  <c r="F230" i="28" s="1"/>
  <c r="J230" i="28" s="1"/>
  <c r="E231" i="28"/>
  <c r="C231" i="28"/>
  <c r="B231" i="28"/>
  <c r="D224" i="26"/>
  <c r="F224" i="26" s="1"/>
  <c r="J224" i="26" s="1"/>
  <c r="I224" i="26"/>
  <c r="G224" i="26"/>
  <c r="K224" i="26" s="1"/>
  <c r="C225" i="26"/>
  <c r="B225" i="26"/>
  <c r="I217" i="24"/>
  <c r="E217" i="24"/>
  <c r="D217" i="24"/>
  <c r="F217" i="24" s="1"/>
  <c r="J217" i="24" s="1"/>
  <c r="C221" i="22"/>
  <c r="E221" i="22"/>
  <c r="B221" i="22"/>
  <c r="D220" i="22"/>
  <c r="F220" i="22" s="1"/>
  <c r="J220" i="22" s="1"/>
  <c r="I220" i="22"/>
  <c r="G220" i="22"/>
  <c r="K220" i="22" s="1"/>
  <c r="B222" i="20"/>
  <c r="C222" i="20"/>
  <c r="E222" i="20"/>
  <c r="I221" i="20"/>
  <c r="G221" i="20"/>
  <c r="K221" i="20" s="1"/>
  <c r="H221" i="20"/>
  <c r="D221" i="20"/>
  <c r="F221" i="20" s="1"/>
  <c r="I218" i="18"/>
  <c r="C219" i="18"/>
  <c r="E219" i="18"/>
  <c r="B219" i="18"/>
  <c r="G219" i="18" s="1"/>
  <c r="K219" i="18" s="1"/>
  <c r="D218" i="18"/>
  <c r="F218" i="18" s="1"/>
  <c r="H218" i="18"/>
  <c r="K180" i="12"/>
  <c r="V180" i="12"/>
  <c r="K114" i="10"/>
  <c r="V114" i="10"/>
  <c r="P184" i="14"/>
  <c r="L185" i="14"/>
  <c r="P181" i="12"/>
  <c r="R181" i="12" s="1"/>
  <c r="L182" i="12"/>
  <c r="N182" i="12" s="1"/>
  <c r="Q182" i="12" s="1"/>
  <c r="M182" i="12"/>
  <c r="O182" i="12"/>
  <c r="L116" i="10"/>
  <c r="P115" i="10"/>
  <c r="R115" i="10" s="1"/>
  <c r="O116" i="10"/>
  <c r="M116" i="10"/>
  <c r="D231" i="28" l="1"/>
  <c r="F231" i="28" s="1"/>
  <c r="J231" i="28" s="1"/>
  <c r="E232" i="28"/>
  <c r="C232" i="28"/>
  <c r="B232" i="28"/>
  <c r="G231" i="28"/>
  <c r="K231" i="28" s="1"/>
  <c r="I231" i="28"/>
  <c r="I225" i="26"/>
  <c r="D225" i="26"/>
  <c r="E225" i="26"/>
  <c r="E218" i="24"/>
  <c r="C218" i="24"/>
  <c r="B218" i="24"/>
  <c r="G217" i="24"/>
  <c r="K217" i="24" s="1"/>
  <c r="I221" i="22"/>
  <c r="G221" i="22"/>
  <c r="K221" i="22" s="1"/>
  <c r="E222" i="22"/>
  <c r="C222" i="22"/>
  <c r="B222" i="22"/>
  <c r="D221" i="22"/>
  <c r="F221" i="22" s="1"/>
  <c r="J221" i="22" s="1"/>
  <c r="H222" i="20"/>
  <c r="D222" i="20"/>
  <c r="F222" i="20" s="1"/>
  <c r="E223" i="20"/>
  <c r="C223" i="20"/>
  <c r="B223" i="20"/>
  <c r="I222" i="20"/>
  <c r="G222" i="20"/>
  <c r="K222" i="20" s="1"/>
  <c r="I219" i="18"/>
  <c r="D219" i="18"/>
  <c r="F219" i="18" s="1"/>
  <c r="H219" i="18"/>
  <c r="C220" i="18"/>
  <c r="B220" i="18"/>
  <c r="E220" i="18"/>
  <c r="K181" i="12"/>
  <c r="V181" i="12"/>
  <c r="K115" i="10"/>
  <c r="V115" i="10"/>
  <c r="M185" i="14"/>
  <c r="O183" i="12"/>
  <c r="M183" i="12"/>
  <c r="L183" i="12"/>
  <c r="P182" i="12"/>
  <c r="R182" i="12" s="1"/>
  <c r="P116" i="10"/>
  <c r="R116" i="10" s="1"/>
  <c r="L117" i="10"/>
  <c r="O117" i="10"/>
  <c r="M117" i="10"/>
  <c r="N116" i="10"/>
  <c r="Q116" i="10" s="1"/>
  <c r="S116" i="10" s="1"/>
  <c r="I220" i="18" l="1"/>
  <c r="G220" i="18"/>
  <c r="K220" i="18" s="1"/>
  <c r="C233" i="28"/>
  <c r="B233" i="28"/>
  <c r="E233" i="28"/>
  <c r="I232" i="28"/>
  <c r="G232" i="28"/>
  <c r="K232" i="28" s="1"/>
  <c r="D232" i="28"/>
  <c r="F232" i="28" s="1"/>
  <c r="J232" i="28" s="1"/>
  <c r="E226" i="26"/>
  <c r="C226" i="26"/>
  <c r="B226" i="26"/>
  <c r="F225" i="26"/>
  <c r="J225" i="26" s="1"/>
  <c r="G225" i="26"/>
  <c r="K225" i="26" s="1"/>
  <c r="D218" i="24"/>
  <c r="F218" i="24" s="1"/>
  <c r="J218" i="24" s="1"/>
  <c r="G218" i="24"/>
  <c r="K218" i="24" s="1"/>
  <c r="I218" i="24"/>
  <c r="E219" i="24"/>
  <c r="C219" i="24"/>
  <c r="B219" i="24"/>
  <c r="G222" i="22"/>
  <c r="K222" i="22" s="1"/>
  <c r="I222" i="22"/>
  <c r="D222" i="22"/>
  <c r="F222" i="22" s="1"/>
  <c r="J222" i="22" s="1"/>
  <c r="C223" i="22"/>
  <c r="B223" i="22"/>
  <c r="E223" i="22"/>
  <c r="E224" i="20"/>
  <c r="C224" i="20"/>
  <c r="B224" i="20"/>
  <c r="I223" i="20"/>
  <c r="G223" i="20"/>
  <c r="K223" i="20" s="1"/>
  <c r="H223" i="20"/>
  <c r="D223" i="20"/>
  <c r="F223" i="20" s="1"/>
  <c r="B221" i="18"/>
  <c r="G221" i="18" s="1"/>
  <c r="K221" i="18" s="1"/>
  <c r="E221" i="18"/>
  <c r="C221" i="18"/>
  <c r="H220" i="18"/>
  <c r="D220" i="18"/>
  <c r="F220" i="18" s="1"/>
  <c r="V116" i="10"/>
  <c r="K182" i="12"/>
  <c r="V182" i="12"/>
  <c r="N185" i="14"/>
  <c r="L184" i="12"/>
  <c r="P183" i="12"/>
  <c r="R183" i="12" s="1"/>
  <c r="V183" i="12" s="1"/>
  <c r="N183" i="12"/>
  <c r="Q183" i="12" s="1"/>
  <c r="O184" i="12"/>
  <c r="M184" i="12"/>
  <c r="N117" i="10"/>
  <c r="Q117" i="10" s="1"/>
  <c r="S117" i="10" s="1"/>
  <c r="K116" i="10"/>
  <c r="P117" i="10"/>
  <c r="R117" i="10" s="1"/>
  <c r="L118" i="10"/>
  <c r="O118" i="10"/>
  <c r="M118" i="10"/>
  <c r="E234" i="28" l="1"/>
  <c r="C234" i="28"/>
  <c r="B234" i="28"/>
  <c r="I233" i="28"/>
  <c r="G233" i="28"/>
  <c r="K233" i="28" s="1"/>
  <c r="D233" i="28"/>
  <c r="F233" i="28" s="1"/>
  <c r="J233" i="28" s="1"/>
  <c r="C227" i="26"/>
  <c r="B227" i="26"/>
  <c r="E227" i="26"/>
  <c r="I226" i="26"/>
  <c r="G226" i="26"/>
  <c r="K226" i="26" s="1"/>
  <c r="D226" i="26"/>
  <c r="F226" i="26" s="1"/>
  <c r="J226" i="26" s="1"/>
  <c r="I219" i="24"/>
  <c r="G219" i="24"/>
  <c r="K219" i="24" s="1"/>
  <c r="E220" i="24"/>
  <c r="C220" i="24"/>
  <c r="B220" i="24"/>
  <c r="D219" i="24"/>
  <c r="F219" i="24" s="1"/>
  <c r="J219" i="24" s="1"/>
  <c r="I223" i="22"/>
  <c r="G223" i="22"/>
  <c r="K223" i="22" s="1"/>
  <c r="D223" i="22"/>
  <c r="F223" i="22" s="1"/>
  <c r="J223" i="22" s="1"/>
  <c r="E224" i="22"/>
  <c r="B224" i="22"/>
  <c r="C224" i="22"/>
  <c r="D224" i="20"/>
  <c r="F224" i="20" s="1"/>
  <c r="H224" i="20"/>
  <c r="I224" i="20"/>
  <c r="G224" i="20"/>
  <c r="K224" i="20" s="1"/>
  <c r="C225" i="20"/>
  <c r="B225" i="20"/>
  <c r="E222" i="18"/>
  <c r="C222" i="18"/>
  <c r="B222" i="18"/>
  <c r="I221" i="18"/>
  <c r="D221" i="18"/>
  <c r="F221" i="18" s="1"/>
  <c r="H221" i="18"/>
  <c r="V117" i="10"/>
  <c r="K117" i="10"/>
  <c r="O185" i="14"/>
  <c r="L185" i="12"/>
  <c r="P184" i="12"/>
  <c r="R184" i="12" s="1"/>
  <c r="V184" i="12" s="1"/>
  <c r="E14" i="12" s="1"/>
  <c r="K183" i="12"/>
  <c r="M185" i="12"/>
  <c r="N184" i="12"/>
  <c r="Q184" i="12" s="1"/>
  <c r="N118" i="10"/>
  <c r="Q118" i="10" s="1"/>
  <c r="S118" i="10" s="1"/>
  <c r="L119" i="10"/>
  <c r="P118" i="10"/>
  <c r="R118" i="10" s="1"/>
  <c r="M119" i="10"/>
  <c r="I222" i="18" l="1"/>
  <c r="G222" i="18"/>
  <c r="K222" i="18" s="1"/>
  <c r="D234" i="28"/>
  <c r="F234" i="28" s="1"/>
  <c r="J234" i="28" s="1"/>
  <c r="I234" i="28"/>
  <c r="G234" i="28"/>
  <c r="K234" i="28" s="1"/>
  <c r="E235" i="28"/>
  <c r="C235" i="28"/>
  <c r="B235" i="28"/>
  <c r="G227" i="26"/>
  <c r="K227" i="26" s="1"/>
  <c r="I227" i="26"/>
  <c r="E228" i="26"/>
  <c r="B228" i="26"/>
  <c r="C228" i="26"/>
  <c r="D227" i="26"/>
  <c r="F227" i="26" s="1"/>
  <c r="J227" i="26" s="1"/>
  <c r="E221" i="24"/>
  <c r="C221" i="24"/>
  <c r="B221" i="24"/>
  <c r="G220" i="24"/>
  <c r="K220" i="24" s="1"/>
  <c r="I220" i="24"/>
  <c r="D220" i="24"/>
  <c r="F220" i="24" s="1"/>
  <c r="J220" i="24" s="1"/>
  <c r="D224" i="22"/>
  <c r="F224" i="22" s="1"/>
  <c r="J224" i="22" s="1"/>
  <c r="C225" i="22"/>
  <c r="E225" i="22"/>
  <c r="B225" i="22"/>
  <c r="G224" i="22"/>
  <c r="K224" i="22" s="1"/>
  <c r="I224" i="22"/>
  <c r="I225" i="20"/>
  <c r="E225" i="20"/>
  <c r="H225" i="20"/>
  <c r="D225" i="20"/>
  <c r="F225" i="20" s="1"/>
  <c r="B223" i="18"/>
  <c r="G223" i="18" s="1"/>
  <c r="K223" i="18" s="1"/>
  <c r="C223" i="18"/>
  <c r="E223" i="18"/>
  <c r="D222" i="18"/>
  <c r="F222" i="18" s="1"/>
  <c r="H222" i="18"/>
  <c r="V118" i="10"/>
  <c r="K118" i="10"/>
  <c r="J114" i="10" s="1"/>
  <c r="F52" i="10" s="1"/>
  <c r="H52" i="10" s="1"/>
  <c r="M186" i="14"/>
  <c r="L186" i="14"/>
  <c r="N186" i="14" s="1"/>
  <c r="P185" i="14"/>
  <c r="Q185" i="14"/>
  <c r="K184" i="12"/>
  <c r="J176" i="12" s="1"/>
  <c r="F64" i="12" s="1"/>
  <c r="H64" i="12" s="1"/>
  <c r="B14" i="12" s="1"/>
  <c r="K14" i="19" s="1"/>
  <c r="N185" i="12"/>
  <c r="N119" i="10"/>
  <c r="E236" i="28" l="1"/>
  <c r="B236" i="28"/>
  <c r="C236" i="28"/>
  <c r="I235" i="28"/>
  <c r="G235" i="28"/>
  <c r="K235" i="28" s="1"/>
  <c r="D235" i="28"/>
  <c r="F235" i="28" s="1"/>
  <c r="J235" i="28" s="1"/>
  <c r="E229" i="26"/>
  <c r="C229" i="26"/>
  <c r="B229" i="26"/>
  <c r="D228" i="26"/>
  <c r="F228" i="26" s="1"/>
  <c r="J228" i="26" s="1"/>
  <c r="I228" i="26"/>
  <c r="G228" i="26"/>
  <c r="K228" i="26" s="1"/>
  <c r="D221" i="24"/>
  <c r="F221" i="24" s="1"/>
  <c r="J221" i="24" s="1"/>
  <c r="I221" i="24"/>
  <c r="G221" i="24"/>
  <c r="K221" i="24" s="1"/>
  <c r="C222" i="24"/>
  <c r="B222" i="24"/>
  <c r="E222" i="24"/>
  <c r="C226" i="22"/>
  <c r="B226" i="22"/>
  <c r="E226" i="22"/>
  <c r="I225" i="22"/>
  <c r="G225" i="22"/>
  <c r="K225" i="22" s="1"/>
  <c r="D225" i="22"/>
  <c r="F225" i="22" s="1"/>
  <c r="J225" i="22" s="1"/>
  <c r="E226" i="20"/>
  <c r="C226" i="20"/>
  <c r="B226" i="20"/>
  <c r="G225" i="20"/>
  <c r="K225" i="20" s="1"/>
  <c r="I223" i="18"/>
  <c r="E224" i="18"/>
  <c r="C224" i="18"/>
  <c r="B224" i="18"/>
  <c r="H223" i="18"/>
  <c r="D223" i="18"/>
  <c r="F223" i="18" s="1"/>
  <c r="C14" i="12"/>
  <c r="K13" i="13"/>
  <c r="O186" i="14"/>
  <c r="L187" i="14"/>
  <c r="P186" i="14"/>
  <c r="O185" i="12"/>
  <c r="O119" i="10"/>
  <c r="Q119" i="10"/>
  <c r="S119" i="10" s="1"/>
  <c r="O120" i="10"/>
  <c r="M120" i="10"/>
  <c r="I224" i="18" l="1"/>
  <c r="G224" i="18"/>
  <c r="K224" i="18" s="1"/>
  <c r="D236" i="28"/>
  <c r="F236" i="28" s="1"/>
  <c r="J236" i="28" s="1"/>
  <c r="I236" i="28"/>
  <c r="G236" i="28"/>
  <c r="K236" i="28" s="1"/>
  <c r="E237" i="28"/>
  <c r="C237" i="28"/>
  <c r="B237" i="28"/>
  <c r="D229" i="26"/>
  <c r="F229" i="26" s="1"/>
  <c r="J229" i="26" s="1"/>
  <c r="E230" i="26"/>
  <c r="C230" i="26"/>
  <c r="B230" i="26"/>
  <c r="I229" i="26"/>
  <c r="G229" i="26"/>
  <c r="K229" i="26" s="1"/>
  <c r="E223" i="24"/>
  <c r="C223" i="24"/>
  <c r="B223" i="24"/>
  <c r="D222" i="24"/>
  <c r="F222" i="24" s="1"/>
  <c r="J222" i="24" s="1"/>
  <c r="G222" i="24"/>
  <c r="K222" i="24" s="1"/>
  <c r="I222" i="24"/>
  <c r="G226" i="22"/>
  <c r="K226" i="22" s="1"/>
  <c r="I226" i="22"/>
  <c r="E227" i="22"/>
  <c r="C227" i="22"/>
  <c r="B227" i="22"/>
  <c r="D226" i="22"/>
  <c r="F226" i="22" s="1"/>
  <c r="J226" i="22" s="1"/>
  <c r="D226" i="20"/>
  <c r="F226" i="20" s="1"/>
  <c r="H226" i="20"/>
  <c r="I226" i="20"/>
  <c r="G226" i="20"/>
  <c r="K226" i="20" s="1"/>
  <c r="C227" i="20"/>
  <c r="B227" i="20"/>
  <c r="E227" i="20"/>
  <c r="D224" i="18"/>
  <c r="F224" i="18" s="1"/>
  <c r="H224" i="18"/>
  <c r="C225" i="18"/>
  <c r="B225" i="18"/>
  <c r="E81" i="13"/>
  <c r="H81" i="13" s="1"/>
  <c r="I81" i="13" s="1"/>
  <c r="E21" i="13"/>
  <c r="H21" i="13" s="1"/>
  <c r="I21" i="13" s="1"/>
  <c r="E42" i="13"/>
  <c r="H42" i="13" s="1"/>
  <c r="I42" i="13" s="1"/>
  <c r="E59" i="13"/>
  <c r="H59" i="13" s="1"/>
  <c r="I59" i="13" s="1"/>
  <c r="E51" i="13"/>
  <c r="H51" i="13" s="1"/>
  <c r="I51" i="13" s="1"/>
  <c r="E77" i="13"/>
  <c r="H77" i="13" s="1"/>
  <c r="I77" i="13" s="1"/>
  <c r="E66" i="13"/>
  <c r="H66" i="13" s="1"/>
  <c r="I66" i="13" s="1"/>
  <c r="E72" i="13"/>
  <c r="H72" i="13" s="1"/>
  <c r="I72" i="13" s="1"/>
  <c r="E32" i="13"/>
  <c r="H32" i="13" s="1"/>
  <c r="I32" i="13" s="1"/>
  <c r="O187" i="14"/>
  <c r="M187" i="14"/>
  <c r="N187" i="14" s="1"/>
  <c r="Q187" i="14" s="1"/>
  <c r="Q186" i="14"/>
  <c r="M186" i="12"/>
  <c r="P185" i="12"/>
  <c r="R185" i="12" s="1"/>
  <c r="V185" i="12" s="1"/>
  <c r="L186" i="12"/>
  <c r="N186" i="12" s="1"/>
  <c r="Q185" i="12"/>
  <c r="P119" i="10"/>
  <c r="R119" i="10" s="1"/>
  <c r="L120" i="10"/>
  <c r="L121" i="10" s="1"/>
  <c r="N121" i="10" s="1"/>
  <c r="Q121" i="10" s="1"/>
  <c r="S121" i="10" s="1"/>
  <c r="M121" i="10"/>
  <c r="O121" i="10"/>
  <c r="P120" i="10"/>
  <c r="R120" i="10" s="1"/>
  <c r="I225" i="18" l="1"/>
  <c r="I237" i="28"/>
  <c r="G237" i="28"/>
  <c r="K237" i="28" s="1"/>
  <c r="E238" i="28"/>
  <c r="B238" i="28"/>
  <c r="C238" i="28"/>
  <c r="D237" i="28"/>
  <c r="F237" i="28" s="1"/>
  <c r="J237" i="28" s="1"/>
  <c r="I230" i="26"/>
  <c r="G230" i="26"/>
  <c r="K230" i="26" s="1"/>
  <c r="D230" i="26"/>
  <c r="F230" i="26" s="1"/>
  <c r="J230" i="26" s="1"/>
  <c r="B231" i="26"/>
  <c r="E231" i="26"/>
  <c r="C231" i="26"/>
  <c r="I223" i="24"/>
  <c r="G223" i="24"/>
  <c r="K223" i="24" s="1"/>
  <c r="D223" i="24"/>
  <c r="F223" i="24" s="1"/>
  <c r="J223" i="24" s="1"/>
  <c r="E224" i="24"/>
  <c r="C224" i="24"/>
  <c r="B224" i="24"/>
  <c r="E228" i="22"/>
  <c r="B228" i="22"/>
  <c r="C228" i="22"/>
  <c r="I227" i="22"/>
  <c r="G227" i="22"/>
  <c r="K227" i="22" s="1"/>
  <c r="D227" i="22"/>
  <c r="F227" i="22" s="1"/>
  <c r="J227" i="22" s="1"/>
  <c r="I227" i="20"/>
  <c r="G227" i="20"/>
  <c r="K227" i="20" s="1"/>
  <c r="E228" i="20"/>
  <c r="C228" i="20"/>
  <c r="B228" i="20"/>
  <c r="H227" i="20"/>
  <c r="D227" i="20"/>
  <c r="F227" i="20" s="1"/>
  <c r="E225" i="18"/>
  <c r="G225" i="18" s="1"/>
  <c r="K225" i="18" s="1"/>
  <c r="D225" i="18"/>
  <c r="H225" i="18"/>
  <c r="K119" i="10"/>
  <c r="V119" i="10"/>
  <c r="M188" i="14"/>
  <c r="P187" i="14"/>
  <c r="L188" i="14"/>
  <c r="N188" i="14" s="1"/>
  <c r="O186" i="12"/>
  <c r="K185" i="12"/>
  <c r="J185" i="12" s="1"/>
  <c r="F65" i="12" s="1"/>
  <c r="H65" i="12" s="1"/>
  <c r="L187" i="12"/>
  <c r="P186" i="12"/>
  <c r="R186" i="12" s="1"/>
  <c r="V186" i="12" s="1"/>
  <c r="N120" i="10"/>
  <c r="Q120" i="10" s="1"/>
  <c r="S120" i="10" s="1"/>
  <c r="K120" i="10" s="1"/>
  <c r="M122" i="10"/>
  <c r="O122" i="10"/>
  <c r="L122" i="10"/>
  <c r="N122" i="10" s="1"/>
  <c r="P121" i="10"/>
  <c r="R121" i="10" s="1"/>
  <c r="I238" i="28" l="1"/>
  <c r="G238" i="28"/>
  <c r="K238" i="28" s="1"/>
  <c r="E239" i="28"/>
  <c r="C239" i="28"/>
  <c r="B239" i="28"/>
  <c r="D238" i="28"/>
  <c r="F238" i="28" s="1"/>
  <c r="J238" i="28" s="1"/>
  <c r="D231" i="26"/>
  <c r="F231" i="26" s="1"/>
  <c r="J231" i="26" s="1"/>
  <c r="E232" i="26"/>
  <c r="B232" i="26"/>
  <c r="C232" i="26"/>
  <c r="I231" i="26"/>
  <c r="G231" i="26"/>
  <c r="K231" i="26" s="1"/>
  <c r="C225" i="24"/>
  <c r="B225" i="24"/>
  <c r="I224" i="24"/>
  <c r="G224" i="24"/>
  <c r="K224" i="24" s="1"/>
  <c r="D224" i="24"/>
  <c r="F224" i="24" s="1"/>
  <c r="J224" i="24" s="1"/>
  <c r="I228" i="22"/>
  <c r="G228" i="22"/>
  <c r="K228" i="22" s="1"/>
  <c r="D228" i="22"/>
  <c r="F228" i="22" s="1"/>
  <c r="J228" i="22" s="1"/>
  <c r="C229" i="22"/>
  <c r="E229" i="22"/>
  <c r="B229" i="22"/>
  <c r="G228" i="20"/>
  <c r="K228" i="20" s="1"/>
  <c r="I228" i="20"/>
  <c r="D228" i="20"/>
  <c r="F228" i="20" s="1"/>
  <c r="H228" i="20"/>
  <c r="E229" i="20"/>
  <c r="C229" i="20"/>
  <c r="B229" i="20"/>
  <c r="F225" i="18"/>
  <c r="E226" i="18"/>
  <c r="B226" i="18"/>
  <c r="C226" i="18"/>
  <c r="V120" i="10"/>
  <c r="K121" i="10"/>
  <c r="V121" i="10"/>
  <c r="O188" i="14"/>
  <c r="Q188" i="14" s="1"/>
  <c r="P188" i="14"/>
  <c r="O187" i="12"/>
  <c r="M187" i="12"/>
  <c r="Q186" i="12"/>
  <c r="K186" i="12" s="1"/>
  <c r="Q122" i="10"/>
  <c r="S122" i="10" s="1"/>
  <c r="M123" i="10"/>
  <c r="O123" i="10"/>
  <c r="P122" i="10"/>
  <c r="R122" i="10" s="1"/>
  <c r="V122" i="10" s="1"/>
  <c r="L123" i="10"/>
  <c r="N123" i="10" s="1"/>
  <c r="Q123" i="10" s="1"/>
  <c r="S123" i="10" s="1"/>
  <c r="G226" i="18" l="1"/>
  <c r="K226" i="18" s="1"/>
  <c r="E240" i="28"/>
  <c r="B240" i="28"/>
  <c r="C240" i="28"/>
  <c r="I239" i="28"/>
  <c r="G239" i="28"/>
  <c r="K239" i="28" s="1"/>
  <c r="D239" i="28"/>
  <c r="F239" i="28" s="1"/>
  <c r="J239" i="28" s="1"/>
  <c r="D232" i="26"/>
  <c r="F232" i="26" s="1"/>
  <c r="J232" i="26" s="1"/>
  <c r="I232" i="26"/>
  <c r="G232" i="26"/>
  <c r="K232" i="26" s="1"/>
  <c r="C233" i="26"/>
  <c r="B233" i="26"/>
  <c r="I225" i="24"/>
  <c r="D225" i="24"/>
  <c r="E225" i="24"/>
  <c r="E230" i="22"/>
  <c r="C230" i="22"/>
  <c r="B230" i="22"/>
  <c r="D229" i="22"/>
  <c r="F229" i="22" s="1"/>
  <c r="J229" i="22" s="1"/>
  <c r="I229" i="22"/>
  <c r="G229" i="22"/>
  <c r="K229" i="22" s="1"/>
  <c r="I229" i="20"/>
  <c r="G229" i="20"/>
  <c r="K229" i="20" s="1"/>
  <c r="H229" i="20"/>
  <c r="D229" i="20"/>
  <c r="F229" i="20" s="1"/>
  <c r="E230" i="20"/>
  <c r="B230" i="20"/>
  <c r="C230" i="20"/>
  <c r="I226" i="18"/>
  <c r="D226" i="18"/>
  <c r="F226" i="18" s="1"/>
  <c r="H226" i="18"/>
  <c r="C227" i="18"/>
  <c r="E227" i="18"/>
  <c r="B227" i="18"/>
  <c r="G227" i="18" s="1"/>
  <c r="K227" i="18" s="1"/>
  <c r="K122" i="10"/>
  <c r="L189" i="14"/>
  <c r="N189" i="14" s="1"/>
  <c r="Q189" i="14" s="1"/>
  <c r="O189" i="14"/>
  <c r="M189" i="14"/>
  <c r="M188" i="12"/>
  <c r="P187" i="12"/>
  <c r="R187" i="12" s="1"/>
  <c r="V187" i="12" s="1"/>
  <c r="L188" i="12"/>
  <c r="N188" i="12" s="1"/>
  <c r="N187" i="12"/>
  <c r="Q187" i="12" s="1"/>
  <c r="O124" i="10"/>
  <c r="M124" i="10"/>
  <c r="P123" i="10"/>
  <c r="R123" i="10" s="1"/>
  <c r="L124" i="10"/>
  <c r="N124" i="10" s="1"/>
  <c r="Q124" i="10" s="1"/>
  <c r="S124" i="10" s="1"/>
  <c r="D240" i="28" l="1"/>
  <c r="F240" i="28" s="1"/>
  <c r="J240" i="28" s="1"/>
  <c r="G240" i="28"/>
  <c r="K240" i="28" s="1"/>
  <c r="I240" i="28"/>
  <c r="C241" i="28"/>
  <c r="B241" i="28"/>
  <c r="D233" i="26"/>
  <c r="I233" i="26"/>
  <c r="E233" i="26"/>
  <c r="E226" i="24"/>
  <c r="C226" i="24"/>
  <c r="B226" i="24"/>
  <c r="G225" i="24"/>
  <c r="K225" i="24" s="1"/>
  <c r="F225" i="24"/>
  <c r="J225" i="24" s="1"/>
  <c r="D230" i="22"/>
  <c r="F230" i="22" s="1"/>
  <c r="J230" i="22" s="1"/>
  <c r="G230" i="22"/>
  <c r="K230" i="22" s="1"/>
  <c r="I230" i="22"/>
  <c r="E231" i="22"/>
  <c r="C231" i="22"/>
  <c r="B231" i="22"/>
  <c r="I230" i="20"/>
  <c r="G230" i="20"/>
  <c r="K230" i="20" s="1"/>
  <c r="D230" i="20"/>
  <c r="F230" i="20" s="1"/>
  <c r="H230" i="20"/>
  <c r="E231" i="20"/>
  <c r="C231" i="20"/>
  <c r="B231" i="20"/>
  <c r="H227" i="18"/>
  <c r="D227" i="18"/>
  <c r="F227" i="18" s="1"/>
  <c r="I227" i="18"/>
  <c r="E228" i="18"/>
  <c r="B228" i="18"/>
  <c r="G228" i="18" s="1"/>
  <c r="K228" i="18" s="1"/>
  <c r="C228" i="18"/>
  <c r="K123" i="10"/>
  <c r="V123" i="10"/>
  <c r="P189" i="14"/>
  <c r="L190" i="14"/>
  <c r="O190" i="14"/>
  <c r="M190" i="14"/>
  <c r="K187" i="12"/>
  <c r="J186" i="12" s="1"/>
  <c r="F66" i="12" s="1"/>
  <c r="H66" i="12" s="1"/>
  <c r="O188" i="12"/>
  <c r="P124" i="10"/>
  <c r="R124" i="10" s="1"/>
  <c r="L125" i="10"/>
  <c r="M125" i="10"/>
  <c r="D241" i="28" l="1"/>
  <c r="I241" i="28"/>
  <c r="E241" i="28"/>
  <c r="F233" i="26"/>
  <c r="J233" i="26" s="1"/>
  <c r="E234" i="26"/>
  <c r="C234" i="26"/>
  <c r="B234" i="26"/>
  <c r="G233" i="26"/>
  <c r="K233" i="26" s="1"/>
  <c r="I226" i="24"/>
  <c r="G226" i="24"/>
  <c r="K226" i="24" s="1"/>
  <c r="D226" i="24"/>
  <c r="F226" i="24" s="1"/>
  <c r="J226" i="24" s="1"/>
  <c r="E227" i="24"/>
  <c r="C227" i="24"/>
  <c r="B227" i="24"/>
  <c r="D231" i="22"/>
  <c r="F231" i="22" s="1"/>
  <c r="J231" i="22" s="1"/>
  <c r="E232" i="22"/>
  <c r="B232" i="22"/>
  <c r="C232" i="22"/>
  <c r="G231" i="22"/>
  <c r="K231" i="22" s="1"/>
  <c r="I231" i="22"/>
  <c r="I231" i="20"/>
  <c r="G231" i="20"/>
  <c r="K231" i="20" s="1"/>
  <c r="E232" i="20"/>
  <c r="C232" i="20"/>
  <c r="B232" i="20"/>
  <c r="H231" i="20"/>
  <c r="D231" i="20"/>
  <c r="F231" i="20" s="1"/>
  <c r="I228" i="18"/>
  <c r="C229" i="18"/>
  <c r="E229" i="18"/>
  <c r="B229" i="18"/>
  <c r="G229" i="18" s="1"/>
  <c r="K229" i="18" s="1"/>
  <c r="H228" i="18"/>
  <c r="D228" i="18"/>
  <c r="F228" i="18" s="1"/>
  <c r="K124" i="10"/>
  <c r="J119" i="10" s="1"/>
  <c r="F53" i="10" s="1"/>
  <c r="H53" i="10" s="1"/>
  <c r="V124" i="10"/>
  <c r="N190" i="14"/>
  <c r="Q190" i="14" s="1"/>
  <c r="P190" i="14"/>
  <c r="L191" i="14"/>
  <c r="M191" i="14"/>
  <c r="O189" i="12"/>
  <c r="M189" i="12"/>
  <c r="L189" i="12"/>
  <c r="N189" i="12" s="1"/>
  <c r="Q189" i="12" s="1"/>
  <c r="P188" i="12"/>
  <c r="R188" i="12" s="1"/>
  <c r="V188" i="12" s="1"/>
  <c r="Q188" i="12"/>
  <c r="N125" i="10"/>
  <c r="F241" i="28" l="1"/>
  <c r="J241" i="28" s="1"/>
  <c r="E242" i="28"/>
  <c r="C242" i="28"/>
  <c r="B242" i="28"/>
  <c r="G241" i="28"/>
  <c r="K241" i="28" s="1"/>
  <c r="E235" i="26"/>
  <c r="C235" i="26"/>
  <c r="B235" i="26"/>
  <c r="I234" i="26"/>
  <c r="G234" i="26"/>
  <c r="K234" i="26" s="1"/>
  <c r="D234" i="26"/>
  <c r="F234" i="26" s="1"/>
  <c r="J234" i="26" s="1"/>
  <c r="D227" i="24"/>
  <c r="F227" i="24" s="1"/>
  <c r="J227" i="24" s="1"/>
  <c r="G227" i="24"/>
  <c r="K227" i="24" s="1"/>
  <c r="I227" i="24"/>
  <c r="E228" i="24"/>
  <c r="C228" i="24"/>
  <c r="B228" i="24"/>
  <c r="C233" i="22"/>
  <c r="B233" i="22"/>
  <c r="E233" i="22"/>
  <c r="D232" i="22"/>
  <c r="F232" i="22" s="1"/>
  <c r="J232" i="22" s="1"/>
  <c r="I232" i="22"/>
  <c r="G232" i="22"/>
  <c r="K232" i="22" s="1"/>
  <c r="C233" i="20"/>
  <c r="B233" i="20"/>
  <c r="I232" i="20"/>
  <c r="G232" i="20"/>
  <c r="K232" i="20" s="1"/>
  <c r="D232" i="20"/>
  <c r="F232" i="20" s="1"/>
  <c r="H232" i="20"/>
  <c r="D229" i="18"/>
  <c r="F229" i="18" s="1"/>
  <c r="H229" i="18"/>
  <c r="I229" i="18"/>
  <c r="E230" i="18"/>
  <c r="C230" i="18"/>
  <c r="B230" i="18"/>
  <c r="N191" i="14"/>
  <c r="K188" i="12"/>
  <c r="L190" i="12"/>
  <c r="P189" i="12"/>
  <c r="R189" i="12" s="1"/>
  <c r="O190" i="12"/>
  <c r="M190" i="12"/>
  <c r="O125" i="10"/>
  <c r="Q125" i="10"/>
  <c r="S125" i="10" s="1"/>
  <c r="M126" i="10"/>
  <c r="O126" i="10"/>
  <c r="L126" i="10"/>
  <c r="P125" i="10"/>
  <c r="R125" i="10" s="1"/>
  <c r="I230" i="18" l="1"/>
  <c r="G230" i="18"/>
  <c r="K230" i="18" s="1"/>
  <c r="D242" i="28"/>
  <c r="F242" i="28" s="1"/>
  <c r="J242" i="28" s="1"/>
  <c r="I242" i="28"/>
  <c r="G242" i="28"/>
  <c r="K242" i="28" s="1"/>
  <c r="E243" i="28"/>
  <c r="C243" i="28"/>
  <c r="B243" i="28"/>
  <c r="D235" i="26"/>
  <c r="F235" i="26" s="1"/>
  <c r="J235" i="26" s="1"/>
  <c r="I235" i="26"/>
  <c r="G235" i="26"/>
  <c r="K235" i="26" s="1"/>
  <c r="E236" i="26"/>
  <c r="B236" i="26"/>
  <c r="C236" i="26"/>
  <c r="C229" i="24"/>
  <c r="B229" i="24"/>
  <c r="E229" i="24"/>
  <c r="D228" i="24"/>
  <c r="F228" i="24" s="1"/>
  <c r="J228" i="24" s="1"/>
  <c r="I228" i="24"/>
  <c r="G228" i="24"/>
  <c r="K228" i="24" s="1"/>
  <c r="E234" i="22"/>
  <c r="C234" i="22"/>
  <c r="B234" i="22"/>
  <c r="I233" i="22"/>
  <c r="G233" i="22"/>
  <c r="K233" i="22" s="1"/>
  <c r="D233" i="22"/>
  <c r="F233" i="22" s="1"/>
  <c r="J233" i="22" s="1"/>
  <c r="H233" i="20"/>
  <c r="D233" i="20"/>
  <c r="I233" i="20"/>
  <c r="E233" i="20"/>
  <c r="D230" i="18"/>
  <c r="F230" i="18" s="1"/>
  <c r="H230" i="18"/>
  <c r="C231" i="18"/>
  <c r="B231" i="18"/>
  <c r="E231" i="18"/>
  <c r="V125" i="10"/>
  <c r="K189" i="12"/>
  <c r="V189" i="12"/>
  <c r="K125" i="10"/>
  <c r="O191" i="14"/>
  <c r="M191" i="12"/>
  <c r="P190" i="12"/>
  <c r="R190" i="12" s="1"/>
  <c r="V190" i="12" s="1"/>
  <c r="L191" i="12"/>
  <c r="N191" i="12" s="1"/>
  <c r="N190" i="12"/>
  <c r="Q190" i="12" s="1"/>
  <c r="N126" i="10"/>
  <c r="Q126" i="10"/>
  <c r="S126" i="10" s="1"/>
  <c r="M127" i="10"/>
  <c r="O127" i="10"/>
  <c r="P126" i="10"/>
  <c r="R126" i="10" s="1"/>
  <c r="L127" i="10"/>
  <c r="N127" i="10" s="1"/>
  <c r="Q127" i="10" s="1"/>
  <c r="S127" i="10" s="1"/>
  <c r="G231" i="18" l="1"/>
  <c r="K231" i="18" s="1"/>
  <c r="D243" i="28"/>
  <c r="F243" i="28" s="1"/>
  <c r="J243" i="28" s="1"/>
  <c r="G243" i="28"/>
  <c r="K243" i="28" s="1"/>
  <c r="I243" i="28"/>
  <c r="E244" i="28"/>
  <c r="B244" i="28"/>
  <c r="C244" i="28"/>
  <c r="I236" i="26"/>
  <c r="G236" i="26"/>
  <c r="K236" i="26" s="1"/>
  <c r="D236" i="26"/>
  <c r="F236" i="26" s="1"/>
  <c r="J236" i="26" s="1"/>
  <c r="E237" i="26"/>
  <c r="C237" i="26"/>
  <c r="B237" i="26"/>
  <c r="I229" i="24"/>
  <c r="G229" i="24"/>
  <c r="K229" i="24" s="1"/>
  <c r="E230" i="24"/>
  <c r="B230" i="24"/>
  <c r="C230" i="24"/>
  <c r="D229" i="24"/>
  <c r="F229" i="24" s="1"/>
  <c r="J229" i="24" s="1"/>
  <c r="C235" i="22"/>
  <c r="B235" i="22"/>
  <c r="E235" i="22"/>
  <c r="G234" i="22"/>
  <c r="K234" i="22" s="1"/>
  <c r="I234" i="22"/>
  <c r="D234" i="22"/>
  <c r="F234" i="22" s="1"/>
  <c r="J234" i="22" s="1"/>
  <c r="E234" i="20"/>
  <c r="C234" i="20"/>
  <c r="B234" i="20"/>
  <c r="G233" i="20"/>
  <c r="K233" i="20" s="1"/>
  <c r="F233" i="20"/>
  <c r="D231" i="18"/>
  <c r="F231" i="18" s="1"/>
  <c r="H231" i="18"/>
  <c r="B232" i="18"/>
  <c r="E232" i="18"/>
  <c r="C232" i="18"/>
  <c r="I231" i="18"/>
  <c r="V126" i="10"/>
  <c r="M192" i="14"/>
  <c r="O192" i="14"/>
  <c r="P191" i="14"/>
  <c r="L192" i="14"/>
  <c r="N192" i="14" s="1"/>
  <c r="Q192" i="14" s="1"/>
  <c r="Q191" i="14"/>
  <c r="K190" i="12"/>
  <c r="J188" i="12" s="1"/>
  <c r="F67" i="12" s="1"/>
  <c r="H67" i="12" s="1"/>
  <c r="O191" i="12"/>
  <c r="K126" i="10"/>
  <c r="O128" i="10"/>
  <c r="M128" i="10"/>
  <c r="P127" i="10"/>
  <c r="R127" i="10" s="1"/>
  <c r="L128" i="10"/>
  <c r="N128" i="10" s="1"/>
  <c r="Q128" i="10" s="1"/>
  <c r="S128" i="10" s="1"/>
  <c r="G232" i="18" l="1"/>
  <c r="K232" i="18" s="1"/>
  <c r="I244" i="28"/>
  <c r="G244" i="28"/>
  <c r="K244" i="28" s="1"/>
  <c r="D244" i="28"/>
  <c r="F244" i="28" s="1"/>
  <c r="J244" i="28" s="1"/>
  <c r="B245" i="28"/>
  <c r="E245" i="28"/>
  <c r="C245" i="28"/>
  <c r="I237" i="26"/>
  <c r="G237" i="26"/>
  <c r="K237" i="26" s="1"/>
  <c r="E238" i="26"/>
  <c r="C238" i="26"/>
  <c r="B238" i="26"/>
  <c r="D237" i="26"/>
  <c r="F237" i="26" s="1"/>
  <c r="J237" i="26" s="1"/>
  <c r="C231" i="24"/>
  <c r="B231" i="24"/>
  <c r="E231" i="24"/>
  <c r="D230" i="24"/>
  <c r="F230" i="24" s="1"/>
  <c r="J230" i="24" s="1"/>
  <c r="I230" i="24"/>
  <c r="G230" i="24"/>
  <c r="K230" i="24" s="1"/>
  <c r="D235" i="22"/>
  <c r="F235" i="22" s="1"/>
  <c r="J235" i="22" s="1"/>
  <c r="E236" i="22"/>
  <c r="B236" i="22"/>
  <c r="C236" i="22"/>
  <c r="G235" i="22"/>
  <c r="K235" i="22" s="1"/>
  <c r="I235" i="22"/>
  <c r="H234" i="20"/>
  <c r="D234" i="20"/>
  <c r="F234" i="20" s="1"/>
  <c r="I234" i="20"/>
  <c r="G234" i="20"/>
  <c r="K234" i="20" s="1"/>
  <c r="C235" i="20"/>
  <c r="B235" i="20"/>
  <c r="E235" i="20"/>
  <c r="H232" i="18"/>
  <c r="D232" i="18"/>
  <c r="F232" i="18" s="1"/>
  <c r="B233" i="18"/>
  <c r="C233" i="18"/>
  <c r="I232" i="18"/>
  <c r="K127" i="10"/>
  <c r="V127" i="10"/>
  <c r="M193" i="14"/>
  <c r="O193" i="14"/>
  <c r="L193" i="14"/>
  <c r="N193" i="14" s="1"/>
  <c r="Q193" i="14" s="1"/>
  <c r="P192" i="14"/>
  <c r="M192" i="12"/>
  <c r="O192" i="12"/>
  <c r="P191" i="12"/>
  <c r="R191" i="12" s="1"/>
  <c r="V191" i="12" s="1"/>
  <c r="Q191" i="12"/>
  <c r="L192" i="12"/>
  <c r="N192" i="12" s="1"/>
  <c r="Q192" i="12" s="1"/>
  <c r="L129" i="10"/>
  <c r="P128" i="10"/>
  <c r="R128" i="10" s="1"/>
  <c r="M129" i="10"/>
  <c r="O129" i="10"/>
  <c r="D245" i="28" l="1"/>
  <c r="F245" i="28" s="1"/>
  <c r="J245" i="28" s="1"/>
  <c r="I245" i="28"/>
  <c r="G245" i="28"/>
  <c r="K245" i="28" s="1"/>
  <c r="E246" i="28"/>
  <c r="C246" i="28"/>
  <c r="B246" i="28"/>
  <c r="C239" i="26"/>
  <c r="B239" i="26"/>
  <c r="E239" i="26"/>
  <c r="I238" i="26"/>
  <c r="G238" i="26"/>
  <c r="K238" i="26" s="1"/>
  <c r="D238" i="26"/>
  <c r="F238" i="26" s="1"/>
  <c r="J238" i="26" s="1"/>
  <c r="E232" i="24"/>
  <c r="C232" i="24"/>
  <c r="B232" i="24"/>
  <c r="I231" i="24"/>
  <c r="G231" i="24"/>
  <c r="K231" i="24" s="1"/>
  <c r="D231" i="24"/>
  <c r="F231" i="24" s="1"/>
  <c r="J231" i="24" s="1"/>
  <c r="D236" i="22"/>
  <c r="F236" i="22" s="1"/>
  <c r="J236" i="22" s="1"/>
  <c r="I236" i="22"/>
  <c r="G236" i="22"/>
  <c r="K236" i="22" s="1"/>
  <c r="C237" i="22"/>
  <c r="E237" i="22"/>
  <c r="B237" i="22"/>
  <c r="H235" i="20"/>
  <c r="D235" i="20"/>
  <c r="F235" i="20" s="1"/>
  <c r="E236" i="20"/>
  <c r="C236" i="20"/>
  <c r="B236" i="20"/>
  <c r="I235" i="20"/>
  <c r="G235" i="20"/>
  <c r="K235" i="20" s="1"/>
  <c r="E233" i="18"/>
  <c r="G233" i="18" s="1"/>
  <c r="K233" i="18" s="1"/>
  <c r="I233" i="18"/>
  <c r="H233" i="18"/>
  <c r="D233" i="18"/>
  <c r="F233" i="18" s="1"/>
  <c r="K128" i="10"/>
  <c r="V128" i="10"/>
  <c r="M194" i="14"/>
  <c r="O194" i="14"/>
  <c r="L194" i="14"/>
  <c r="N194" i="14" s="1"/>
  <c r="Q194" i="14" s="1"/>
  <c r="P193" i="14"/>
  <c r="O193" i="12"/>
  <c r="M193" i="12"/>
  <c r="K191" i="12"/>
  <c r="L193" i="12"/>
  <c r="N193" i="12" s="1"/>
  <c r="Q193" i="12" s="1"/>
  <c r="P192" i="12"/>
  <c r="R192" i="12" s="1"/>
  <c r="P129" i="10"/>
  <c r="R129" i="10" s="1"/>
  <c r="L130" i="10"/>
  <c r="M130" i="10"/>
  <c r="O130" i="10"/>
  <c r="N129" i="10"/>
  <c r="Q129" i="10" s="1"/>
  <c r="S129" i="10" s="1"/>
  <c r="I246" i="28" l="1"/>
  <c r="G246" i="28"/>
  <c r="K246" i="28" s="1"/>
  <c r="E247" i="28"/>
  <c r="C247" i="28"/>
  <c r="B247" i="28"/>
  <c r="D246" i="28"/>
  <c r="F246" i="28" s="1"/>
  <c r="J246" i="28" s="1"/>
  <c r="I239" i="26"/>
  <c r="G239" i="26"/>
  <c r="K239" i="26" s="1"/>
  <c r="E240" i="26"/>
  <c r="B240" i="26"/>
  <c r="C240" i="26"/>
  <c r="D239" i="26"/>
  <c r="F239" i="26" s="1"/>
  <c r="J239" i="26" s="1"/>
  <c r="D232" i="24"/>
  <c r="F232" i="24" s="1"/>
  <c r="J232" i="24" s="1"/>
  <c r="I232" i="24"/>
  <c r="G232" i="24"/>
  <c r="K232" i="24" s="1"/>
  <c r="E233" i="24"/>
  <c r="C233" i="24"/>
  <c r="B233" i="24"/>
  <c r="I237" i="22"/>
  <c r="G237" i="22"/>
  <c r="K237" i="22" s="1"/>
  <c r="E238" i="22"/>
  <c r="C238" i="22"/>
  <c r="B238" i="22"/>
  <c r="D237" i="22"/>
  <c r="F237" i="22" s="1"/>
  <c r="J237" i="22" s="1"/>
  <c r="E237" i="20"/>
  <c r="C237" i="20"/>
  <c r="B237" i="20"/>
  <c r="I236" i="20"/>
  <c r="G236" i="20"/>
  <c r="K236" i="20" s="1"/>
  <c r="D236" i="20"/>
  <c r="F236" i="20" s="1"/>
  <c r="H236" i="20"/>
  <c r="E234" i="18"/>
  <c r="B234" i="18"/>
  <c r="C234" i="18"/>
  <c r="V129" i="10"/>
  <c r="K192" i="12"/>
  <c r="V192" i="12"/>
  <c r="M195" i="14"/>
  <c r="L195" i="14"/>
  <c r="P194" i="14"/>
  <c r="P193" i="12"/>
  <c r="R193" i="12" s="1"/>
  <c r="L194" i="12"/>
  <c r="N194" i="12" s="1"/>
  <c r="M194" i="12"/>
  <c r="O194" i="12"/>
  <c r="K129" i="10"/>
  <c r="P130" i="10"/>
  <c r="R130" i="10" s="1"/>
  <c r="L131" i="10"/>
  <c r="N131" i="10" s="1"/>
  <c r="M131" i="10"/>
  <c r="O131" i="10"/>
  <c r="M132" i="10" s="1"/>
  <c r="N130" i="10"/>
  <c r="Q130" i="10" s="1"/>
  <c r="S130" i="10" s="1"/>
  <c r="G234" i="18" l="1"/>
  <c r="K234" i="18" s="1"/>
  <c r="I247" i="28"/>
  <c r="G247" i="28"/>
  <c r="K247" i="28" s="1"/>
  <c r="D247" i="28"/>
  <c r="F247" i="28" s="1"/>
  <c r="J247" i="28" s="1"/>
  <c r="E248" i="28"/>
  <c r="B248" i="28"/>
  <c r="C248" i="28"/>
  <c r="C241" i="26"/>
  <c r="B241" i="26"/>
  <c r="D240" i="26"/>
  <c r="F240" i="26" s="1"/>
  <c r="J240" i="26" s="1"/>
  <c r="I240" i="26"/>
  <c r="G240" i="26"/>
  <c r="K240" i="26" s="1"/>
  <c r="E234" i="24"/>
  <c r="C234" i="24"/>
  <c r="B234" i="24"/>
  <c r="I233" i="24"/>
  <c r="G233" i="24"/>
  <c r="K233" i="24" s="1"/>
  <c r="D233" i="24"/>
  <c r="F233" i="24" s="1"/>
  <c r="J233" i="24" s="1"/>
  <c r="G238" i="22"/>
  <c r="K238" i="22" s="1"/>
  <c r="I238" i="22"/>
  <c r="D238" i="22"/>
  <c r="F238" i="22" s="1"/>
  <c r="J238" i="22" s="1"/>
  <c r="B239" i="22"/>
  <c r="E239" i="22"/>
  <c r="C239" i="22"/>
  <c r="H237" i="20"/>
  <c r="D237" i="20"/>
  <c r="F237" i="20" s="1"/>
  <c r="I237" i="20"/>
  <c r="G237" i="20"/>
  <c r="K237" i="20" s="1"/>
  <c r="E238" i="20"/>
  <c r="C238" i="20"/>
  <c r="B238" i="20"/>
  <c r="I234" i="18"/>
  <c r="H234" i="18"/>
  <c r="D234" i="18"/>
  <c r="F234" i="18" s="1"/>
  <c r="C235" i="18"/>
  <c r="E235" i="18"/>
  <c r="B235" i="18"/>
  <c r="V130" i="10"/>
  <c r="K193" i="12"/>
  <c r="V193" i="12"/>
  <c r="N195" i="14"/>
  <c r="M195" i="12"/>
  <c r="Q194" i="12"/>
  <c r="L195" i="12"/>
  <c r="N195" i="12" s="1"/>
  <c r="P194" i="12"/>
  <c r="R194" i="12" s="1"/>
  <c r="Q131" i="10"/>
  <c r="S131" i="10" s="1"/>
  <c r="K130" i="10"/>
  <c r="P131" i="10"/>
  <c r="R131" i="10" s="1"/>
  <c r="L132" i="10"/>
  <c r="N132" i="10" s="1"/>
  <c r="I235" i="18" l="1"/>
  <c r="G235" i="18"/>
  <c r="K235" i="18" s="1"/>
  <c r="G248" i="28"/>
  <c r="K248" i="28" s="1"/>
  <c r="I248" i="28"/>
  <c r="D248" i="28"/>
  <c r="F248" i="28" s="1"/>
  <c r="J248" i="28" s="1"/>
  <c r="B249" i="28"/>
  <c r="C249" i="28"/>
  <c r="E249" i="28"/>
  <c r="I241" i="26"/>
  <c r="D241" i="26"/>
  <c r="E241" i="26"/>
  <c r="D234" i="24"/>
  <c r="F234" i="24" s="1"/>
  <c r="J234" i="24" s="1"/>
  <c r="G234" i="24"/>
  <c r="K234" i="24" s="1"/>
  <c r="I234" i="24"/>
  <c r="E235" i="24"/>
  <c r="C235" i="24"/>
  <c r="B235" i="24"/>
  <c r="E240" i="22"/>
  <c r="B240" i="22"/>
  <c r="C240" i="22"/>
  <c r="I239" i="22"/>
  <c r="G239" i="22"/>
  <c r="K239" i="22" s="1"/>
  <c r="D239" i="22"/>
  <c r="F239" i="22" s="1"/>
  <c r="J239" i="22" s="1"/>
  <c r="I238" i="20"/>
  <c r="G238" i="20"/>
  <c r="K238" i="20" s="1"/>
  <c r="D238" i="20"/>
  <c r="F238" i="20" s="1"/>
  <c r="H238" i="20"/>
  <c r="E239" i="20"/>
  <c r="C239" i="20"/>
  <c r="B239" i="20"/>
  <c r="H235" i="18"/>
  <c r="D235" i="18"/>
  <c r="F235" i="18" s="1"/>
  <c r="E236" i="18"/>
  <c r="C236" i="18"/>
  <c r="B236" i="18"/>
  <c r="G236" i="18" s="1"/>
  <c r="K236" i="18" s="1"/>
  <c r="K194" i="12"/>
  <c r="J191" i="12" s="1"/>
  <c r="F68" i="12" s="1"/>
  <c r="H68" i="12" s="1"/>
  <c r="V194" i="12"/>
  <c r="K131" i="10"/>
  <c r="J125" i="10" s="1"/>
  <c r="F54" i="10" s="1"/>
  <c r="H54" i="10" s="1"/>
  <c r="V131" i="10"/>
  <c r="O195" i="14"/>
  <c r="O195" i="12"/>
  <c r="O132" i="10"/>
  <c r="Q132" i="10" s="1"/>
  <c r="S132" i="10" s="1"/>
  <c r="M133" i="10"/>
  <c r="O133" i="10"/>
  <c r="L133" i="10"/>
  <c r="N133" i="10" s="1"/>
  <c r="Q133" i="10" s="1"/>
  <c r="S133" i="10" s="1"/>
  <c r="P132" i="10"/>
  <c r="R132" i="10" s="1"/>
  <c r="V132" i="10" s="1"/>
  <c r="D249" i="28" l="1"/>
  <c r="F249" i="28" s="1"/>
  <c r="J249" i="28" s="1"/>
  <c r="B250" i="28"/>
  <c r="E250" i="28"/>
  <c r="C250" i="28"/>
  <c r="I249" i="28"/>
  <c r="G249" i="28"/>
  <c r="K249" i="28" s="1"/>
  <c r="E242" i="26"/>
  <c r="C242" i="26"/>
  <c r="B242" i="26"/>
  <c r="G241" i="26"/>
  <c r="K241" i="26" s="1"/>
  <c r="F241" i="26"/>
  <c r="J241" i="26" s="1"/>
  <c r="I235" i="24"/>
  <c r="G235" i="24"/>
  <c r="K235" i="24" s="1"/>
  <c r="D235" i="24"/>
  <c r="F235" i="24" s="1"/>
  <c r="J235" i="24" s="1"/>
  <c r="E236" i="24"/>
  <c r="C236" i="24"/>
  <c r="B236" i="24"/>
  <c r="D240" i="22"/>
  <c r="F240" i="22" s="1"/>
  <c r="J240" i="22" s="1"/>
  <c r="G240" i="22"/>
  <c r="K240" i="22" s="1"/>
  <c r="I240" i="22"/>
  <c r="C241" i="22"/>
  <c r="B241" i="22"/>
  <c r="H239" i="20"/>
  <c r="D239" i="20"/>
  <c r="F239" i="20" s="1"/>
  <c r="E240" i="20"/>
  <c r="C240" i="20"/>
  <c r="B240" i="20"/>
  <c r="I239" i="20"/>
  <c r="G239" i="20"/>
  <c r="K239" i="20" s="1"/>
  <c r="I236" i="18"/>
  <c r="E237" i="18"/>
  <c r="B237" i="18"/>
  <c r="G237" i="18" s="1"/>
  <c r="K237" i="18" s="1"/>
  <c r="C237" i="18"/>
  <c r="D236" i="18"/>
  <c r="F236" i="18" s="1"/>
  <c r="H236" i="18"/>
  <c r="O196" i="14"/>
  <c r="M196" i="14"/>
  <c r="L196" i="14"/>
  <c r="N196" i="14" s="1"/>
  <c r="Q196" i="14" s="1"/>
  <c r="P195" i="14"/>
  <c r="Q195" i="14"/>
  <c r="O196" i="12"/>
  <c r="M196" i="12"/>
  <c r="L196" i="12"/>
  <c r="N196" i="12" s="1"/>
  <c r="Q196" i="12" s="1"/>
  <c r="P195" i="12"/>
  <c r="R195" i="12" s="1"/>
  <c r="V195" i="12" s="1"/>
  <c r="Q195" i="12"/>
  <c r="K132" i="10"/>
  <c r="M134" i="10"/>
  <c r="O134" i="10"/>
  <c r="L134" i="10"/>
  <c r="N134" i="10" s="1"/>
  <c r="P133" i="10"/>
  <c r="R133" i="10" s="1"/>
  <c r="I250" i="28" l="1"/>
  <c r="G250" i="28"/>
  <c r="K250" i="28" s="1"/>
  <c r="D250" i="28"/>
  <c r="F250" i="28" s="1"/>
  <c r="J250" i="28" s="1"/>
  <c r="E251" i="28"/>
  <c r="C251" i="28"/>
  <c r="B251" i="28"/>
  <c r="I242" i="26"/>
  <c r="G242" i="26"/>
  <c r="K242" i="26" s="1"/>
  <c r="D242" i="26"/>
  <c r="F242" i="26" s="1"/>
  <c r="J242" i="26" s="1"/>
  <c r="E243" i="26"/>
  <c r="C243" i="26"/>
  <c r="B243" i="26"/>
  <c r="E237" i="24"/>
  <c r="C237" i="24"/>
  <c r="B237" i="24"/>
  <c r="G236" i="24"/>
  <c r="K236" i="24" s="1"/>
  <c r="I236" i="24"/>
  <c r="D236" i="24"/>
  <c r="F236" i="24" s="1"/>
  <c r="J236" i="24" s="1"/>
  <c r="D241" i="22"/>
  <c r="I241" i="22"/>
  <c r="E241" i="22"/>
  <c r="G241" i="22" s="1"/>
  <c r="K241" i="22" s="1"/>
  <c r="D240" i="20"/>
  <c r="F240" i="20" s="1"/>
  <c r="H240" i="20"/>
  <c r="E241" i="20"/>
  <c r="C241" i="20"/>
  <c r="B241" i="20"/>
  <c r="I240" i="20"/>
  <c r="G240" i="20"/>
  <c r="K240" i="20" s="1"/>
  <c r="C238" i="18"/>
  <c r="E238" i="18"/>
  <c r="B238" i="18"/>
  <c r="D237" i="18"/>
  <c r="F237" i="18" s="1"/>
  <c r="H237" i="18"/>
  <c r="I237" i="18"/>
  <c r="K133" i="10"/>
  <c r="V133" i="10"/>
  <c r="P196" i="14"/>
  <c r="L197" i="14"/>
  <c r="O197" i="14"/>
  <c r="M197" i="14"/>
  <c r="K195" i="12"/>
  <c r="L197" i="12"/>
  <c r="P196" i="12"/>
  <c r="R196" i="12" s="1"/>
  <c r="O197" i="12"/>
  <c r="M197" i="12"/>
  <c r="Q134" i="10"/>
  <c r="S134" i="10" s="1"/>
  <c r="M135" i="10"/>
  <c r="O135" i="10"/>
  <c r="P134" i="10"/>
  <c r="R134" i="10" s="1"/>
  <c r="L135" i="10"/>
  <c r="N135" i="10" s="1"/>
  <c r="Q135" i="10" s="1"/>
  <c r="S135" i="10" s="1"/>
  <c r="I238" i="18" l="1"/>
  <c r="G238" i="18"/>
  <c r="K238" i="18" s="1"/>
  <c r="D251" i="28"/>
  <c r="F251" i="28" s="1"/>
  <c r="J251" i="28" s="1"/>
  <c r="E252" i="28"/>
  <c r="B252" i="28"/>
  <c r="C252" i="28"/>
  <c r="I251" i="28"/>
  <c r="G251" i="28"/>
  <c r="K251" i="28" s="1"/>
  <c r="I243" i="26"/>
  <c r="G243" i="26"/>
  <c r="K243" i="26" s="1"/>
  <c r="D243" i="26"/>
  <c r="F243" i="26" s="1"/>
  <c r="J243" i="26" s="1"/>
  <c r="E244" i="26"/>
  <c r="B244" i="26"/>
  <c r="C244" i="26"/>
  <c r="D237" i="24"/>
  <c r="F237" i="24" s="1"/>
  <c r="J237" i="24" s="1"/>
  <c r="I237" i="24"/>
  <c r="G237" i="24"/>
  <c r="K237" i="24" s="1"/>
  <c r="C238" i="24"/>
  <c r="B238" i="24"/>
  <c r="E238" i="24"/>
  <c r="C242" i="22"/>
  <c r="B242" i="22"/>
  <c r="E242" i="22"/>
  <c r="F241" i="22"/>
  <c r="J241" i="22" s="1"/>
  <c r="E242" i="20"/>
  <c r="C242" i="20"/>
  <c r="B242" i="20"/>
  <c r="I241" i="20"/>
  <c r="G241" i="20"/>
  <c r="K241" i="20" s="1"/>
  <c r="H241" i="20"/>
  <c r="D241" i="20"/>
  <c r="F241" i="20" s="1"/>
  <c r="D238" i="18"/>
  <c r="F238" i="18" s="1"/>
  <c r="H238" i="18"/>
  <c r="B239" i="18"/>
  <c r="C239" i="18"/>
  <c r="E239" i="18"/>
  <c r="V134" i="10"/>
  <c r="K196" i="12"/>
  <c r="V196" i="12"/>
  <c r="O198" i="14"/>
  <c r="M198" i="14"/>
  <c r="L198" i="14"/>
  <c r="N198" i="14" s="1"/>
  <c r="Q198" i="14" s="1"/>
  <c r="P197" i="14"/>
  <c r="N197" i="14"/>
  <c r="Q197" i="14" s="1"/>
  <c r="O198" i="12"/>
  <c r="M198" i="12"/>
  <c r="N197" i="12"/>
  <c r="Q197" i="12" s="1"/>
  <c r="L198" i="12"/>
  <c r="N198" i="12" s="1"/>
  <c r="Q198" i="12" s="1"/>
  <c r="P197" i="12"/>
  <c r="R197" i="12" s="1"/>
  <c r="V197" i="12" s="1"/>
  <c r="K134" i="10"/>
  <c r="O136" i="10"/>
  <c r="M136" i="10"/>
  <c r="P135" i="10"/>
  <c r="R135" i="10" s="1"/>
  <c r="L136" i="10"/>
  <c r="N136" i="10" s="1"/>
  <c r="Q136" i="10" s="1"/>
  <c r="S136" i="10" s="1"/>
  <c r="G239" i="18" l="1"/>
  <c r="K239" i="18" s="1"/>
  <c r="D252" i="28"/>
  <c r="F252" i="28" s="1"/>
  <c r="J252" i="28" s="1"/>
  <c r="I252" i="28"/>
  <c r="G252" i="28"/>
  <c r="K252" i="28" s="1"/>
  <c r="E253" i="28"/>
  <c r="C253" i="28"/>
  <c r="B253" i="28"/>
  <c r="D244" i="26"/>
  <c r="F244" i="26" s="1"/>
  <c r="J244" i="26" s="1"/>
  <c r="I244" i="26"/>
  <c r="G244" i="26"/>
  <c r="K244" i="26" s="1"/>
  <c r="E245" i="26"/>
  <c r="C245" i="26"/>
  <c r="B245" i="26"/>
  <c r="C239" i="24"/>
  <c r="B239" i="24"/>
  <c r="E239" i="24"/>
  <c r="D238" i="24"/>
  <c r="F238" i="24" s="1"/>
  <c r="J238" i="24" s="1"/>
  <c r="I238" i="24"/>
  <c r="G238" i="24"/>
  <c r="K238" i="24" s="1"/>
  <c r="E243" i="22"/>
  <c r="B243" i="22"/>
  <c r="C243" i="22"/>
  <c r="G242" i="22"/>
  <c r="K242" i="22" s="1"/>
  <c r="I242" i="22"/>
  <c r="D242" i="22"/>
  <c r="F242" i="22" s="1"/>
  <c r="J242" i="22" s="1"/>
  <c r="I242" i="20"/>
  <c r="G242" i="20"/>
  <c r="K242" i="20" s="1"/>
  <c r="D242" i="20"/>
  <c r="F242" i="20" s="1"/>
  <c r="H242" i="20"/>
  <c r="E243" i="20"/>
  <c r="C243" i="20"/>
  <c r="B243" i="20"/>
  <c r="D239" i="18"/>
  <c r="F239" i="18" s="1"/>
  <c r="H239" i="18"/>
  <c r="B240" i="18"/>
  <c r="E240" i="18"/>
  <c r="C240" i="18"/>
  <c r="I239" i="18"/>
  <c r="K135" i="10"/>
  <c r="V135" i="10"/>
  <c r="K197" i="12"/>
  <c r="L199" i="14"/>
  <c r="P198" i="14"/>
  <c r="M199" i="14"/>
  <c r="O199" i="14"/>
  <c r="L199" i="12"/>
  <c r="P198" i="12"/>
  <c r="R198" i="12" s="1"/>
  <c r="M199" i="12"/>
  <c r="O199" i="12"/>
  <c r="P136" i="10"/>
  <c r="R136" i="10" s="1"/>
  <c r="L137" i="10"/>
  <c r="M137" i="10"/>
  <c r="O137" i="10"/>
  <c r="G240" i="18" l="1"/>
  <c r="K240" i="18" s="1"/>
  <c r="I253" i="28"/>
  <c r="G253" i="28"/>
  <c r="K253" i="28" s="1"/>
  <c r="D253" i="28"/>
  <c r="F253" i="28" s="1"/>
  <c r="J253" i="28" s="1"/>
  <c r="E254" i="28"/>
  <c r="C254" i="28"/>
  <c r="B254" i="28"/>
  <c r="I245" i="26"/>
  <c r="G245" i="26"/>
  <c r="K245" i="26" s="1"/>
  <c r="D245" i="26"/>
  <c r="F245" i="26" s="1"/>
  <c r="J245" i="26" s="1"/>
  <c r="E246" i="26"/>
  <c r="C246" i="26"/>
  <c r="B246" i="26"/>
  <c r="I239" i="24"/>
  <c r="G239" i="24"/>
  <c r="K239" i="24" s="1"/>
  <c r="E240" i="24"/>
  <c r="C240" i="24"/>
  <c r="B240" i="24"/>
  <c r="D239" i="24"/>
  <c r="F239" i="24" s="1"/>
  <c r="J239" i="24" s="1"/>
  <c r="D243" i="22"/>
  <c r="F243" i="22" s="1"/>
  <c r="J243" i="22" s="1"/>
  <c r="I243" i="22"/>
  <c r="G243" i="22"/>
  <c r="K243" i="22" s="1"/>
  <c r="E244" i="22"/>
  <c r="B244" i="22"/>
  <c r="C244" i="22"/>
  <c r="E244" i="20"/>
  <c r="C244" i="20"/>
  <c r="B244" i="20"/>
  <c r="I243" i="20"/>
  <c r="G243" i="20"/>
  <c r="K243" i="20" s="1"/>
  <c r="H243" i="20"/>
  <c r="D243" i="20"/>
  <c r="F243" i="20" s="1"/>
  <c r="B241" i="18"/>
  <c r="C241" i="18"/>
  <c r="I240" i="18"/>
  <c r="D240" i="18"/>
  <c r="F240" i="18" s="1"/>
  <c r="H240" i="18"/>
  <c r="K198" i="12"/>
  <c r="V198" i="12"/>
  <c r="K136" i="10"/>
  <c r="V136" i="10"/>
  <c r="M200" i="14"/>
  <c r="P199" i="14"/>
  <c r="L200" i="14"/>
  <c r="N200" i="14" s="1"/>
  <c r="N199" i="14"/>
  <c r="Q199" i="14" s="1"/>
  <c r="M200" i="12"/>
  <c r="L200" i="12"/>
  <c r="N200" i="12" s="1"/>
  <c r="O200" i="12" s="1"/>
  <c r="P199" i="12"/>
  <c r="R199" i="12" s="1"/>
  <c r="V199" i="12" s="1"/>
  <c r="N199" i="12"/>
  <c r="Q199" i="12" s="1"/>
  <c r="P137" i="10"/>
  <c r="R137" i="10" s="1"/>
  <c r="L138" i="10"/>
  <c r="O138" i="10"/>
  <c r="M138" i="10"/>
  <c r="N137" i="10"/>
  <c r="Q137" i="10" s="1"/>
  <c r="S137" i="10" s="1"/>
  <c r="V137" i="10" l="1"/>
  <c r="E241" i="18"/>
  <c r="G241" i="18"/>
  <c r="K241" i="18" s="1"/>
  <c r="I254" i="28"/>
  <c r="G254" i="28"/>
  <c r="K254" i="28" s="1"/>
  <c r="D254" i="28"/>
  <c r="F254" i="28" s="1"/>
  <c r="J254" i="28" s="1"/>
  <c r="B255" i="28"/>
  <c r="E255" i="28"/>
  <c r="C255" i="28"/>
  <c r="I246" i="26"/>
  <c r="G246" i="26"/>
  <c r="K246" i="26" s="1"/>
  <c r="D246" i="26"/>
  <c r="F246" i="26" s="1"/>
  <c r="J246" i="26" s="1"/>
  <c r="E247" i="26"/>
  <c r="C247" i="26"/>
  <c r="B247" i="26"/>
  <c r="I240" i="24"/>
  <c r="G240" i="24"/>
  <c r="K240" i="24" s="1"/>
  <c r="D240" i="24"/>
  <c r="F240" i="24" s="1"/>
  <c r="J240" i="24" s="1"/>
  <c r="C241" i="24"/>
  <c r="B241" i="24"/>
  <c r="D244" i="22"/>
  <c r="F244" i="22" s="1"/>
  <c r="J244" i="22" s="1"/>
  <c r="I244" i="22"/>
  <c r="G244" i="22"/>
  <c r="K244" i="22" s="1"/>
  <c r="C245" i="22"/>
  <c r="E245" i="22"/>
  <c r="B245" i="22"/>
  <c r="G244" i="20"/>
  <c r="K244" i="20" s="1"/>
  <c r="I244" i="20"/>
  <c r="D244" i="20"/>
  <c r="F244" i="20" s="1"/>
  <c r="H244" i="20"/>
  <c r="E245" i="20"/>
  <c r="C245" i="20"/>
  <c r="B245" i="20"/>
  <c r="E242" i="18"/>
  <c r="C242" i="18"/>
  <c r="B242" i="18"/>
  <c r="D241" i="18"/>
  <c r="F241" i="18" s="1"/>
  <c r="H241" i="18"/>
  <c r="I241" i="18"/>
  <c r="O200" i="14"/>
  <c r="K199" i="12"/>
  <c r="J195" i="12" s="1"/>
  <c r="F69" i="12" s="1"/>
  <c r="H69" i="12" s="1"/>
  <c r="O201" i="12"/>
  <c r="M201" i="12"/>
  <c r="Q200" i="12"/>
  <c r="P200" i="12"/>
  <c r="R200" i="12" s="1"/>
  <c r="V200" i="12" s="1"/>
  <c r="L201" i="12"/>
  <c r="N201" i="12" s="1"/>
  <c r="Q201" i="12" s="1"/>
  <c r="N138" i="10"/>
  <c r="Q138" i="10" s="1"/>
  <c r="S138" i="10" s="1"/>
  <c r="K137" i="10"/>
  <c r="P138" i="10"/>
  <c r="R138" i="10" s="1"/>
  <c r="L139" i="10"/>
  <c r="M139" i="10"/>
  <c r="O139" i="10"/>
  <c r="V138" i="10" l="1"/>
  <c r="I242" i="18"/>
  <c r="G242" i="18"/>
  <c r="K242" i="18" s="1"/>
  <c r="E256" i="28"/>
  <c r="B256" i="28"/>
  <c r="C256" i="28"/>
  <c r="I255" i="28"/>
  <c r="G255" i="28"/>
  <c r="K255" i="28" s="1"/>
  <c r="D255" i="28"/>
  <c r="F255" i="28" s="1"/>
  <c r="J255" i="28" s="1"/>
  <c r="D247" i="26"/>
  <c r="F247" i="26" s="1"/>
  <c r="J247" i="26" s="1"/>
  <c r="I247" i="26"/>
  <c r="G247" i="26"/>
  <c r="K247" i="26" s="1"/>
  <c r="E248" i="26"/>
  <c r="B248" i="26"/>
  <c r="C248" i="26"/>
  <c r="D241" i="24"/>
  <c r="I241" i="24"/>
  <c r="E241" i="24"/>
  <c r="G241" i="24" s="1"/>
  <c r="K241" i="24" s="1"/>
  <c r="I245" i="22"/>
  <c r="G245" i="22"/>
  <c r="K245" i="22" s="1"/>
  <c r="C246" i="22"/>
  <c r="B246" i="22"/>
  <c r="E246" i="22"/>
  <c r="D245" i="22"/>
  <c r="F245" i="22" s="1"/>
  <c r="J245" i="22" s="1"/>
  <c r="E246" i="20"/>
  <c r="C246" i="20"/>
  <c r="B246" i="20"/>
  <c r="I245" i="20"/>
  <c r="G245" i="20"/>
  <c r="K245" i="20" s="1"/>
  <c r="H245" i="20"/>
  <c r="D245" i="20"/>
  <c r="F245" i="20" s="1"/>
  <c r="B243" i="18"/>
  <c r="G243" i="18" s="1"/>
  <c r="K243" i="18" s="1"/>
  <c r="C243" i="18"/>
  <c r="E243" i="18"/>
  <c r="D242" i="18"/>
  <c r="F242" i="18" s="1"/>
  <c r="H242" i="18"/>
  <c r="K200" i="12"/>
  <c r="K138" i="10"/>
  <c r="O201" i="14"/>
  <c r="M201" i="14"/>
  <c r="P200" i="14"/>
  <c r="L201" i="14"/>
  <c r="N201" i="14" s="1"/>
  <c r="Q201" i="14" s="1"/>
  <c r="Q200" i="14"/>
  <c r="L202" i="12"/>
  <c r="P201" i="12"/>
  <c r="R201" i="12" s="1"/>
  <c r="M202" i="12"/>
  <c r="O202" i="12"/>
  <c r="N139" i="10"/>
  <c r="Q139" i="10"/>
  <c r="S139" i="10" s="1"/>
  <c r="L140" i="10"/>
  <c r="P139" i="10"/>
  <c r="R139" i="10" s="1"/>
  <c r="D256" i="28" l="1"/>
  <c r="F256" i="28" s="1"/>
  <c r="J256" i="28" s="1"/>
  <c r="I256" i="28"/>
  <c r="G256" i="28"/>
  <c r="K256" i="28" s="1"/>
  <c r="E257" i="28"/>
  <c r="C257" i="28"/>
  <c r="B257" i="28"/>
  <c r="D248" i="26"/>
  <c r="F248" i="26" s="1"/>
  <c r="J248" i="26" s="1"/>
  <c r="I248" i="26"/>
  <c r="G248" i="26"/>
  <c r="K248" i="26" s="1"/>
  <c r="C249" i="26"/>
  <c r="B249" i="26"/>
  <c r="F241" i="24"/>
  <c r="J241" i="24" s="1"/>
  <c r="E242" i="24"/>
  <c r="C242" i="24"/>
  <c r="B242" i="24"/>
  <c r="D246" i="22"/>
  <c r="F246" i="22" s="1"/>
  <c r="J246" i="22" s="1"/>
  <c r="E247" i="22"/>
  <c r="C247" i="22"/>
  <c r="B247" i="22"/>
  <c r="G246" i="22"/>
  <c r="K246" i="22" s="1"/>
  <c r="I246" i="22"/>
  <c r="I246" i="20"/>
  <c r="G246" i="20"/>
  <c r="K246" i="20" s="1"/>
  <c r="H246" i="20"/>
  <c r="D246" i="20"/>
  <c r="F246" i="20" s="1"/>
  <c r="B247" i="20"/>
  <c r="E247" i="20"/>
  <c r="C247" i="20"/>
  <c r="C244" i="18"/>
  <c r="E244" i="18"/>
  <c r="B244" i="18"/>
  <c r="D243" i="18"/>
  <c r="F243" i="18" s="1"/>
  <c r="H243" i="18"/>
  <c r="I243" i="18"/>
  <c r="V139" i="10"/>
  <c r="E13" i="10" s="1"/>
  <c r="K201" i="12"/>
  <c r="V201" i="12"/>
  <c r="K139" i="10"/>
  <c r="J132" i="10" s="1"/>
  <c r="F55" i="10" s="1"/>
  <c r="H55" i="10" s="1"/>
  <c r="B13" i="10" s="1"/>
  <c r="K13" i="21" s="1"/>
  <c r="L202" i="14"/>
  <c r="P201" i="14"/>
  <c r="O202" i="14"/>
  <c r="M202" i="14"/>
  <c r="O203" i="12"/>
  <c r="M203" i="12"/>
  <c r="P202" i="12"/>
  <c r="R202" i="12" s="1"/>
  <c r="V202" i="12" s="1"/>
  <c r="L203" i="12"/>
  <c r="N203" i="12" s="1"/>
  <c r="Q203" i="12" s="1"/>
  <c r="N202" i="12"/>
  <c r="Q202" i="12" s="1"/>
  <c r="M140" i="10"/>
  <c r="I244" i="18" l="1"/>
  <c r="G244" i="18"/>
  <c r="K244" i="18" s="1"/>
  <c r="D257" i="28"/>
  <c r="F257" i="28" s="1"/>
  <c r="J257" i="28" s="1"/>
  <c r="I257" i="28"/>
  <c r="G257" i="28"/>
  <c r="K257" i="28" s="1"/>
  <c r="C258" i="28"/>
  <c r="B258" i="28"/>
  <c r="I249" i="26"/>
  <c r="E249" i="26"/>
  <c r="D249" i="26"/>
  <c r="F249" i="26" s="1"/>
  <c r="J249" i="26" s="1"/>
  <c r="D242" i="24"/>
  <c r="F242" i="24" s="1"/>
  <c r="J242" i="24" s="1"/>
  <c r="E243" i="24"/>
  <c r="C243" i="24"/>
  <c r="B243" i="24"/>
  <c r="G242" i="24"/>
  <c r="K242" i="24" s="1"/>
  <c r="I242" i="24"/>
  <c r="E248" i="22"/>
  <c r="B248" i="22"/>
  <c r="C248" i="22"/>
  <c r="G247" i="22"/>
  <c r="K247" i="22" s="1"/>
  <c r="I247" i="22"/>
  <c r="D247" i="22"/>
  <c r="F247" i="22" s="1"/>
  <c r="J247" i="22" s="1"/>
  <c r="H247" i="20"/>
  <c r="D247" i="20"/>
  <c r="F247" i="20" s="1"/>
  <c r="E248" i="20"/>
  <c r="C248" i="20"/>
  <c r="B248" i="20"/>
  <c r="I247" i="20"/>
  <c r="G247" i="20"/>
  <c r="K247" i="20" s="1"/>
  <c r="H244" i="18"/>
  <c r="D244" i="18"/>
  <c r="F244" i="18" s="1"/>
  <c r="C245" i="18"/>
  <c r="E245" i="18"/>
  <c r="B245" i="18"/>
  <c r="C13" i="10"/>
  <c r="K12" i="11"/>
  <c r="M203" i="14"/>
  <c r="O203" i="14"/>
  <c r="P202" i="14"/>
  <c r="L203" i="14"/>
  <c r="N203" i="14" s="1"/>
  <c r="Q203" i="14" s="1"/>
  <c r="N202" i="14"/>
  <c r="Q202" i="14" s="1"/>
  <c r="K202" i="12"/>
  <c r="L204" i="12"/>
  <c r="P203" i="12"/>
  <c r="R203" i="12" s="1"/>
  <c r="O204" i="12"/>
  <c r="M204" i="12"/>
  <c r="N140" i="10"/>
  <c r="I245" i="18" l="1"/>
  <c r="G245" i="18"/>
  <c r="K245" i="18" s="1"/>
  <c r="I258" i="28"/>
  <c r="D258" i="28"/>
  <c r="E258" i="28"/>
  <c r="E250" i="26"/>
  <c r="C250" i="26"/>
  <c r="B250" i="26"/>
  <c r="G249" i="26"/>
  <c r="K249" i="26" s="1"/>
  <c r="E244" i="24"/>
  <c r="C244" i="24"/>
  <c r="B244" i="24"/>
  <c r="I243" i="24"/>
  <c r="G243" i="24"/>
  <c r="K243" i="24" s="1"/>
  <c r="D243" i="24"/>
  <c r="F243" i="24" s="1"/>
  <c r="J243" i="24" s="1"/>
  <c r="I248" i="22"/>
  <c r="G248" i="22"/>
  <c r="K248" i="22" s="1"/>
  <c r="D248" i="22"/>
  <c r="F248" i="22" s="1"/>
  <c r="J248" i="22" s="1"/>
  <c r="C249" i="22"/>
  <c r="B249" i="22"/>
  <c r="E249" i="22"/>
  <c r="D248" i="20"/>
  <c r="F248" i="20" s="1"/>
  <c r="H248" i="20"/>
  <c r="C249" i="20"/>
  <c r="B249" i="20"/>
  <c r="I248" i="20"/>
  <c r="G248" i="20"/>
  <c r="K248" i="20" s="1"/>
  <c r="C246" i="18"/>
  <c r="E246" i="18"/>
  <c r="B246" i="18"/>
  <c r="H245" i="18"/>
  <c r="D245" i="18"/>
  <c r="F245" i="18" s="1"/>
  <c r="E52" i="11"/>
  <c r="H52" i="11" s="1"/>
  <c r="I52" i="11" s="1"/>
  <c r="E22" i="11"/>
  <c r="H22" i="11" s="1"/>
  <c r="I22" i="11" s="1"/>
  <c r="E60" i="11"/>
  <c r="H60" i="11" s="1"/>
  <c r="I60" i="11" s="1"/>
  <c r="E73" i="11"/>
  <c r="H73" i="11" s="1"/>
  <c r="I73" i="11" s="1"/>
  <c r="E43" i="11"/>
  <c r="H43" i="11" s="1"/>
  <c r="I43" i="11" s="1"/>
  <c r="E78" i="11"/>
  <c r="H78" i="11" s="1"/>
  <c r="I78" i="11" s="1"/>
  <c r="E67" i="11"/>
  <c r="H67" i="11" s="1"/>
  <c r="I67" i="11" s="1"/>
  <c r="E33" i="11"/>
  <c r="H33" i="11" s="1"/>
  <c r="I33" i="11" s="1"/>
  <c r="K203" i="12"/>
  <c r="V203" i="12"/>
  <c r="O204" i="14"/>
  <c r="M204" i="14"/>
  <c r="L204" i="14"/>
  <c r="N204" i="14" s="1"/>
  <c r="Q204" i="14" s="1"/>
  <c r="P203" i="14"/>
  <c r="L205" i="12"/>
  <c r="P204" i="12"/>
  <c r="R204" i="12" s="1"/>
  <c r="V204" i="12" s="1"/>
  <c r="O205" i="12"/>
  <c r="M205" i="12"/>
  <c r="N204" i="12"/>
  <c r="Q204" i="12" s="1"/>
  <c r="O140" i="10"/>
  <c r="M141" i="10" s="1"/>
  <c r="Q140" i="10"/>
  <c r="S140" i="10" s="1"/>
  <c r="L141" i="10"/>
  <c r="N141" i="10" s="1"/>
  <c r="P140" i="10"/>
  <c r="R140" i="10" s="1"/>
  <c r="V140" i="10" l="1"/>
  <c r="I246" i="18"/>
  <c r="G246" i="18"/>
  <c r="K246" i="18" s="1"/>
  <c r="E259" i="28"/>
  <c r="C259" i="28"/>
  <c r="B259" i="28"/>
  <c r="F258" i="28"/>
  <c r="J258" i="28" s="1"/>
  <c r="G258" i="28"/>
  <c r="K258" i="28" s="1"/>
  <c r="D250" i="26"/>
  <c r="F250" i="26" s="1"/>
  <c r="J250" i="26" s="1"/>
  <c r="I250" i="26"/>
  <c r="G250" i="26"/>
  <c r="K250" i="26" s="1"/>
  <c r="C251" i="26"/>
  <c r="B251" i="26"/>
  <c r="E251" i="26"/>
  <c r="D244" i="24"/>
  <c r="F244" i="24" s="1"/>
  <c r="J244" i="24" s="1"/>
  <c r="G244" i="24"/>
  <c r="K244" i="24" s="1"/>
  <c r="I244" i="24"/>
  <c r="C245" i="24"/>
  <c r="E245" i="24"/>
  <c r="B245" i="24"/>
  <c r="I249" i="22"/>
  <c r="G249" i="22"/>
  <c r="K249" i="22" s="1"/>
  <c r="E250" i="22"/>
  <c r="C250" i="22"/>
  <c r="B250" i="22"/>
  <c r="D249" i="22"/>
  <c r="F249" i="22" s="1"/>
  <c r="J249" i="22" s="1"/>
  <c r="I249" i="20"/>
  <c r="H249" i="20"/>
  <c r="D249" i="20"/>
  <c r="E249" i="20"/>
  <c r="B247" i="18"/>
  <c r="G247" i="18" s="1"/>
  <c r="K247" i="18" s="1"/>
  <c r="E247" i="18"/>
  <c r="C247" i="18"/>
  <c r="D246" i="18"/>
  <c r="F246" i="18" s="1"/>
  <c r="H246" i="18"/>
  <c r="K140" i="10"/>
  <c r="J140" i="10" s="1"/>
  <c r="F56" i="10" s="1"/>
  <c r="H56" i="10" s="1"/>
  <c r="O205" i="14"/>
  <c r="M205" i="14"/>
  <c r="P204" i="14"/>
  <c r="L205" i="14"/>
  <c r="N205" i="14" s="1"/>
  <c r="Q205" i="14" s="1"/>
  <c r="K204" i="12"/>
  <c r="L206" i="12"/>
  <c r="P205" i="12"/>
  <c r="R205" i="12" s="1"/>
  <c r="V205" i="12" s="1"/>
  <c r="M206" i="12"/>
  <c r="N205" i="12"/>
  <c r="Q205" i="12" s="1"/>
  <c r="O141" i="10"/>
  <c r="Q141" i="10"/>
  <c r="S141" i="10" s="1"/>
  <c r="M142" i="10"/>
  <c r="O142" i="10"/>
  <c r="L142" i="10"/>
  <c r="N142" i="10" s="1"/>
  <c r="Q142" i="10" s="1"/>
  <c r="S142" i="10" s="1"/>
  <c r="P141" i="10"/>
  <c r="R141" i="10" s="1"/>
  <c r="V141" i="10" l="1"/>
  <c r="E260" i="28"/>
  <c r="B260" i="28"/>
  <c r="C260" i="28"/>
  <c r="I259" i="28"/>
  <c r="G259" i="28"/>
  <c r="K259" i="28" s="1"/>
  <c r="D259" i="28"/>
  <c r="F259" i="28" s="1"/>
  <c r="J259" i="28" s="1"/>
  <c r="D251" i="26"/>
  <c r="F251" i="26" s="1"/>
  <c r="J251" i="26" s="1"/>
  <c r="E252" i="26"/>
  <c r="B252" i="26"/>
  <c r="C252" i="26"/>
  <c r="G251" i="26"/>
  <c r="K251" i="26" s="1"/>
  <c r="I251" i="26"/>
  <c r="D245" i="24"/>
  <c r="F245" i="24" s="1"/>
  <c r="J245" i="24" s="1"/>
  <c r="E246" i="24"/>
  <c r="C246" i="24"/>
  <c r="B246" i="24"/>
  <c r="I245" i="24"/>
  <c r="G245" i="24"/>
  <c r="K245" i="24" s="1"/>
  <c r="G250" i="22"/>
  <c r="K250" i="22" s="1"/>
  <c r="I250" i="22"/>
  <c r="D250" i="22"/>
  <c r="F250" i="22" s="1"/>
  <c r="J250" i="22" s="1"/>
  <c r="C251" i="22"/>
  <c r="B251" i="22"/>
  <c r="E251" i="22"/>
  <c r="E250" i="20"/>
  <c r="B250" i="20"/>
  <c r="C250" i="20"/>
  <c r="F249" i="20"/>
  <c r="G249" i="20"/>
  <c r="K249" i="20" s="1"/>
  <c r="C248" i="18"/>
  <c r="E248" i="18"/>
  <c r="B248" i="18"/>
  <c r="I247" i="18"/>
  <c r="H247" i="18"/>
  <c r="D247" i="18"/>
  <c r="F247" i="18" s="1"/>
  <c r="K141" i="10"/>
  <c r="L206" i="14"/>
  <c r="P205" i="14"/>
  <c r="M206" i="14"/>
  <c r="K205" i="12"/>
  <c r="J200" i="12" s="1"/>
  <c r="F70" i="12" s="1"/>
  <c r="H70" i="12" s="1"/>
  <c r="N206" i="12"/>
  <c r="M143" i="10"/>
  <c r="P142" i="10"/>
  <c r="R142" i="10" s="1"/>
  <c r="L143" i="10"/>
  <c r="N143" i="10" s="1"/>
  <c r="I248" i="18" l="1"/>
  <c r="G248" i="18"/>
  <c r="K248" i="18" s="1"/>
  <c r="I260" i="28"/>
  <c r="G260" i="28"/>
  <c r="K260" i="28" s="1"/>
  <c r="D260" i="28"/>
  <c r="F260" i="28" s="1"/>
  <c r="J260" i="28" s="1"/>
  <c r="E261" i="28"/>
  <c r="B261" i="28"/>
  <c r="C261" i="28"/>
  <c r="E253" i="26"/>
  <c r="C253" i="26"/>
  <c r="B253" i="26"/>
  <c r="D252" i="26"/>
  <c r="F252" i="26" s="1"/>
  <c r="J252" i="26" s="1"/>
  <c r="I252" i="26"/>
  <c r="G252" i="26"/>
  <c r="K252" i="26" s="1"/>
  <c r="B247" i="24"/>
  <c r="E247" i="24"/>
  <c r="C247" i="24"/>
  <c r="I246" i="24"/>
  <c r="G246" i="24"/>
  <c r="K246" i="24" s="1"/>
  <c r="D246" i="24"/>
  <c r="F246" i="24" s="1"/>
  <c r="J246" i="24" s="1"/>
  <c r="E252" i="22"/>
  <c r="B252" i="22"/>
  <c r="C252" i="22"/>
  <c r="G251" i="22"/>
  <c r="K251" i="22" s="1"/>
  <c r="I251" i="22"/>
  <c r="D251" i="22"/>
  <c r="F251" i="22" s="1"/>
  <c r="J251" i="22" s="1"/>
  <c r="H250" i="20"/>
  <c r="D250" i="20"/>
  <c r="F250" i="20" s="1"/>
  <c r="I250" i="20"/>
  <c r="G250" i="20"/>
  <c r="K250" i="20" s="1"/>
  <c r="E251" i="20"/>
  <c r="C251" i="20"/>
  <c r="B251" i="20"/>
  <c r="H248" i="18"/>
  <c r="D248" i="18"/>
  <c r="F248" i="18" s="1"/>
  <c r="B249" i="18"/>
  <c r="C249" i="18"/>
  <c r="K142" i="10"/>
  <c r="J141" i="10" s="1"/>
  <c r="F57" i="10" s="1"/>
  <c r="H57" i="10" s="1"/>
  <c r="V142" i="10"/>
  <c r="N206" i="14"/>
  <c r="O206" i="12"/>
  <c r="O143" i="10"/>
  <c r="Q143" i="10"/>
  <c r="S143" i="10" s="1"/>
  <c r="O144" i="10"/>
  <c r="M144" i="10"/>
  <c r="L144" i="10"/>
  <c r="N144" i="10" s="1"/>
  <c r="P143" i="10"/>
  <c r="R143" i="10" s="1"/>
  <c r="I261" i="28" l="1"/>
  <c r="G261" i="28"/>
  <c r="K261" i="28" s="1"/>
  <c r="D261" i="28"/>
  <c r="F261" i="28" s="1"/>
  <c r="J261" i="28" s="1"/>
  <c r="B262" i="28"/>
  <c r="E262" i="28"/>
  <c r="C262" i="28"/>
  <c r="D253" i="26"/>
  <c r="F253" i="26" s="1"/>
  <c r="J253" i="26" s="1"/>
  <c r="I253" i="26"/>
  <c r="G253" i="26"/>
  <c r="K253" i="26" s="1"/>
  <c r="E254" i="26"/>
  <c r="C254" i="26"/>
  <c r="B254" i="26"/>
  <c r="E248" i="24"/>
  <c r="C248" i="24"/>
  <c r="B248" i="24"/>
  <c r="D247" i="24"/>
  <c r="F247" i="24" s="1"/>
  <c r="J247" i="24" s="1"/>
  <c r="I247" i="24"/>
  <c r="G247" i="24"/>
  <c r="K247" i="24" s="1"/>
  <c r="D252" i="22"/>
  <c r="F252" i="22" s="1"/>
  <c r="J252" i="22" s="1"/>
  <c r="I252" i="22"/>
  <c r="G252" i="22"/>
  <c r="K252" i="22" s="1"/>
  <c r="C253" i="22"/>
  <c r="E253" i="22"/>
  <c r="B253" i="22"/>
  <c r="I251" i="20"/>
  <c r="G251" i="20"/>
  <c r="K251" i="20" s="1"/>
  <c r="H251" i="20"/>
  <c r="D251" i="20"/>
  <c r="F251" i="20" s="1"/>
  <c r="E252" i="20"/>
  <c r="C252" i="20"/>
  <c r="B252" i="20"/>
  <c r="I249" i="18"/>
  <c r="D249" i="18"/>
  <c r="H249" i="18"/>
  <c r="E249" i="18"/>
  <c r="G249" i="18" s="1"/>
  <c r="K249" i="18" s="1"/>
  <c r="K143" i="10"/>
  <c r="V143" i="10"/>
  <c r="O206" i="14"/>
  <c r="O207" i="12"/>
  <c r="M207" i="12"/>
  <c r="P206" i="12"/>
  <c r="R206" i="12" s="1"/>
  <c r="V206" i="12" s="1"/>
  <c r="L207" i="12"/>
  <c r="N207" i="12" s="1"/>
  <c r="Q207" i="12" s="1"/>
  <c r="Q206" i="12"/>
  <c r="Q144" i="10"/>
  <c r="S144" i="10" s="1"/>
  <c r="P144" i="10"/>
  <c r="R144" i="10" s="1"/>
  <c r="L145" i="10"/>
  <c r="O145" i="10"/>
  <c r="M145" i="10"/>
  <c r="E263" i="28" l="1"/>
  <c r="C263" i="28"/>
  <c r="B263" i="28"/>
  <c r="D262" i="28"/>
  <c r="F262" i="28" s="1"/>
  <c r="J262" i="28" s="1"/>
  <c r="I262" i="28"/>
  <c r="G262" i="28"/>
  <c r="K262" i="28" s="1"/>
  <c r="D254" i="26"/>
  <c r="F254" i="26" s="1"/>
  <c r="J254" i="26" s="1"/>
  <c r="I254" i="26"/>
  <c r="G254" i="26"/>
  <c r="K254" i="26" s="1"/>
  <c r="E255" i="26"/>
  <c r="C255" i="26"/>
  <c r="B255" i="26"/>
  <c r="D248" i="24"/>
  <c r="F248" i="24" s="1"/>
  <c r="J248" i="24" s="1"/>
  <c r="I248" i="24"/>
  <c r="G248" i="24"/>
  <c r="K248" i="24" s="1"/>
  <c r="C249" i="24"/>
  <c r="B249" i="24"/>
  <c r="E254" i="22"/>
  <c r="C254" i="22"/>
  <c r="B254" i="22"/>
  <c r="I253" i="22"/>
  <c r="G253" i="22"/>
  <c r="K253" i="22" s="1"/>
  <c r="D253" i="22"/>
  <c r="F253" i="22" s="1"/>
  <c r="J253" i="22" s="1"/>
  <c r="G252" i="20"/>
  <c r="K252" i="20" s="1"/>
  <c r="I252" i="20"/>
  <c r="E253" i="20"/>
  <c r="C253" i="20"/>
  <c r="B253" i="20"/>
  <c r="D252" i="20"/>
  <c r="F252" i="20" s="1"/>
  <c r="H252" i="20"/>
  <c r="C250" i="18"/>
  <c r="E250" i="18"/>
  <c r="B250" i="18"/>
  <c r="F249" i="18"/>
  <c r="V144" i="10"/>
  <c r="K144" i="10"/>
  <c r="O207" i="14"/>
  <c r="M207" i="14"/>
  <c r="L207" i="14"/>
  <c r="N207" i="14" s="1"/>
  <c r="Q207" i="14" s="1"/>
  <c r="P206" i="14"/>
  <c r="Q206" i="14"/>
  <c r="P207" i="12"/>
  <c r="R207" i="12" s="1"/>
  <c r="L208" i="12"/>
  <c r="K206" i="12"/>
  <c r="O208" i="12"/>
  <c r="M208" i="12"/>
  <c r="N145" i="10"/>
  <c r="Q145" i="10" s="1"/>
  <c r="S145" i="10" s="1"/>
  <c r="L146" i="10"/>
  <c r="P145" i="10"/>
  <c r="R145" i="10" s="1"/>
  <c r="M146" i="10"/>
  <c r="G250" i="18" l="1"/>
  <c r="K250" i="18" s="1"/>
  <c r="E264" i="28"/>
  <c r="B264" i="28"/>
  <c r="C264" i="28"/>
  <c r="I263" i="28"/>
  <c r="G263" i="28"/>
  <c r="K263" i="28" s="1"/>
  <c r="D263" i="28"/>
  <c r="F263" i="28" s="1"/>
  <c r="J263" i="28" s="1"/>
  <c r="D255" i="26"/>
  <c r="F255" i="26" s="1"/>
  <c r="J255" i="26" s="1"/>
  <c r="E256" i="26"/>
  <c r="B256" i="26"/>
  <c r="C256" i="26"/>
  <c r="G255" i="26"/>
  <c r="K255" i="26" s="1"/>
  <c r="I255" i="26"/>
  <c r="D249" i="24"/>
  <c r="I249" i="24"/>
  <c r="E249" i="24"/>
  <c r="G254" i="22"/>
  <c r="K254" i="22" s="1"/>
  <c r="I254" i="22"/>
  <c r="D254" i="22"/>
  <c r="F254" i="22" s="1"/>
  <c r="J254" i="22" s="1"/>
  <c r="E255" i="22"/>
  <c r="C255" i="22"/>
  <c r="B255" i="22"/>
  <c r="H253" i="20"/>
  <c r="D253" i="20"/>
  <c r="F253" i="20" s="1"/>
  <c r="E254" i="20"/>
  <c r="C254" i="20"/>
  <c r="B254" i="20"/>
  <c r="I253" i="20"/>
  <c r="G253" i="20"/>
  <c r="K253" i="20" s="1"/>
  <c r="I250" i="18"/>
  <c r="E251" i="18"/>
  <c r="B251" i="18"/>
  <c r="C251" i="18"/>
  <c r="D250" i="18"/>
  <c r="F250" i="18" s="1"/>
  <c r="H250" i="18"/>
  <c r="V145" i="10"/>
  <c r="K207" i="12"/>
  <c r="V207" i="12"/>
  <c r="K145" i="10"/>
  <c r="J143" i="10" s="1"/>
  <c r="F58" i="10" s="1"/>
  <c r="H58" i="10" s="1"/>
  <c r="P207" i="14"/>
  <c r="L208" i="14"/>
  <c r="N208" i="14" s="1"/>
  <c r="O208" i="14"/>
  <c r="M208" i="14"/>
  <c r="L209" i="12"/>
  <c r="P208" i="12"/>
  <c r="R208" i="12" s="1"/>
  <c r="V208" i="12" s="1"/>
  <c r="N208" i="12"/>
  <c r="Q208" i="12" s="1"/>
  <c r="M209" i="12"/>
  <c r="O209" i="12"/>
  <c r="N146" i="10"/>
  <c r="G251" i="18" l="1"/>
  <c r="K251" i="18" s="1"/>
  <c r="G264" i="28"/>
  <c r="K264" i="28" s="1"/>
  <c r="I264" i="28"/>
  <c r="E265" i="28"/>
  <c r="C265" i="28"/>
  <c r="B265" i="28"/>
  <c r="D264" i="28"/>
  <c r="F264" i="28" s="1"/>
  <c r="J264" i="28" s="1"/>
  <c r="E257" i="26"/>
  <c r="C257" i="26"/>
  <c r="B257" i="26"/>
  <c r="D256" i="26"/>
  <c r="F256" i="26" s="1"/>
  <c r="J256" i="26" s="1"/>
  <c r="I256" i="26"/>
  <c r="G256" i="26"/>
  <c r="K256" i="26" s="1"/>
  <c r="C250" i="24"/>
  <c r="B250" i="24"/>
  <c r="E250" i="24"/>
  <c r="F249" i="24"/>
  <c r="J249" i="24" s="1"/>
  <c r="G249" i="24"/>
  <c r="K249" i="24" s="1"/>
  <c r="I255" i="22"/>
  <c r="G255" i="22"/>
  <c r="K255" i="22" s="1"/>
  <c r="E256" i="22"/>
  <c r="B256" i="22"/>
  <c r="C256" i="22"/>
  <c r="D255" i="22"/>
  <c r="F255" i="22" s="1"/>
  <c r="J255" i="22" s="1"/>
  <c r="B255" i="20"/>
  <c r="E255" i="20"/>
  <c r="C255" i="20"/>
  <c r="I254" i="20"/>
  <c r="G254" i="20"/>
  <c r="K254" i="20" s="1"/>
  <c r="H254" i="20"/>
  <c r="D254" i="20"/>
  <c r="F254" i="20" s="1"/>
  <c r="E252" i="18"/>
  <c r="C252" i="18"/>
  <c r="B252" i="18"/>
  <c r="H251" i="18"/>
  <c r="D251" i="18"/>
  <c r="F251" i="18" s="1"/>
  <c r="I251" i="18"/>
  <c r="O209" i="14"/>
  <c r="M209" i="14"/>
  <c r="Q208" i="14"/>
  <c r="L209" i="14"/>
  <c r="N209" i="14" s="1"/>
  <c r="Q209" i="14" s="1"/>
  <c r="P208" i="14"/>
  <c r="P209" i="12"/>
  <c r="R209" i="12" s="1"/>
  <c r="V209" i="12" s="1"/>
  <c r="L210" i="12"/>
  <c r="N210" i="12" s="1"/>
  <c r="Q210" i="12" s="1"/>
  <c r="O210" i="12"/>
  <c r="M210" i="12"/>
  <c r="K208" i="12"/>
  <c r="N209" i="12"/>
  <c r="Q209" i="12" s="1"/>
  <c r="O146" i="10"/>
  <c r="Q146" i="10"/>
  <c r="S146" i="10" s="1"/>
  <c r="M147" i="10"/>
  <c r="O147" i="10"/>
  <c r="L147" i="10"/>
  <c r="P146" i="10"/>
  <c r="R146" i="10" s="1"/>
  <c r="G252" i="18" l="1"/>
  <c r="K252" i="18" s="1"/>
  <c r="D265" i="28"/>
  <c r="F265" i="28" s="1"/>
  <c r="J265" i="28" s="1"/>
  <c r="I265" i="28"/>
  <c r="G265" i="28"/>
  <c r="K265" i="28" s="1"/>
  <c r="E266" i="28"/>
  <c r="C266" i="28"/>
  <c r="B266" i="28"/>
  <c r="D257" i="26"/>
  <c r="F257" i="26" s="1"/>
  <c r="J257" i="26" s="1"/>
  <c r="I257" i="26"/>
  <c r="G257" i="26"/>
  <c r="K257" i="26" s="1"/>
  <c r="C258" i="26"/>
  <c r="B258" i="26"/>
  <c r="E258" i="26"/>
  <c r="I250" i="24"/>
  <c r="G250" i="24"/>
  <c r="K250" i="24" s="1"/>
  <c r="E251" i="24"/>
  <c r="C251" i="24"/>
  <c r="B251" i="24"/>
  <c r="D250" i="24"/>
  <c r="F250" i="24" s="1"/>
  <c r="J250" i="24" s="1"/>
  <c r="C257" i="22"/>
  <c r="E257" i="22"/>
  <c r="B257" i="22"/>
  <c r="D256" i="22"/>
  <c r="F256" i="22" s="1"/>
  <c r="J256" i="22" s="1"/>
  <c r="G256" i="22"/>
  <c r="K256" i="22" s="1"/>
  <c r="I256" i="22"/>
  <c r="H255" i="20"/>
  <c r="D255" i="20"/>
  <c r="F255" i="20" s="1"/>
  <c r="E256" i="20"/>
  <c r="C256" i="20"/>
  <c r="B256" i="20"/>
  <c r="I255" i="20"/>
  <c r="G255" i="20"/>
  <c r="K255" i="20" s="1"/>
  <c r="I252" i="18"/>
  <c r="B253" i="18"/>
  <c r="C253" i="18"/>
  <c r="E253" i="18"/>
  <c r="H252" i="18"/>
  <c r="D252" i="18"/>
  <c r="F252" i="18" s="1"/>
  <c r="V146" i="10"/>
  <c r="K146" i="10"/>
  <c r="P209" i="14"/>
  <c r="L210" i="14"/>
  <c r="O210" i="14"/>
  <c r="M210" i="14"/>
  <c r="L211" i="12"/>
  <c r="P210" i="12"/>
  <c r="R210" i="12" s="1"/>
  <c r="O211" i="12"/>
  <c r="M211" i="12"/>
  <c r="K209" i="12"/>
  <c r="N147" i="10"/>
  <c r="Q147" i="10" s="1"/>
  <c r="S147" i="10" s="1"/>
  <c r="M148" i="10"/>
  <c r="O148" i="10"/>
  <c r="P147" i="10"/>
  <c r="R147" i="10" s="1"/>
  <c r="L148" i="10"/>
  <c r="N148" i="10" s="1"/>
  <c r="Q148" i="10" s="1"/>
  <c r="S148" i="10" s="1"/>
  <c r="V147" i="10" l="1"/>
  <c r="G253" i="18"/>
  <c r="K253" i="18" s="1"/>
  <c r="D266" i="28"/>
  <c r="F266" i="28" s="1"/>
  <c r="J266" i="28" s="1"/>
  <c r="I266" i="28"/>
  <c r="G266" i="28"/>
  <c r="K266" i="28" s="1"/>
  <c r="C267" i="28"/>
  <c r="B267" i="28"/>
  <c r="E267" i="28" s="1"/>
  <c r="E259" i="26"/>
  <c r="C259" i="26"/>
  <c r="B259" i="26"/>
  <c r="D258" i="26"/>
  <c r="F258" i="26" s="1"/>
  <c r="J258" i="26" s="1"/>
  <c r="I258" i="26"/>
  <c r="G258" i="26"/>
  <c r="K258" i="26" s="1"/>
  <c r="E252" i="24"/>
  <c r="C252" i="24"/>
  <c r="B252" i="24"/>
  <c r="I251" i="24"/>
  <c r="G251" i="24"/>
  <c r="K251" i="24" s="1"/>
  <c r="D251" i="24"/>
  <c r="F251" i="24" s="1"/>
  <c r="J251" i="24" s="1"/>
  <c r="I257" i="22"/>
  <c r="G257" i="22"/>
  <c r="K257" i="22" s="1"/>
  <c r="C258" i="22"/>
  <c r="B258" i="22"/>
  <c r="E258" i="22"/>
  <c r="D257" i="22"/>
  <c r="F257" i="22" s="1"/>
  <c r="J257" i="22" s="1"/>
  <c r="E257" i="20"/>
  <c r="C257" i="20"/>
  <c r="B257" i="20"/>
  <c r="I256" i="20"/>
  <c r="G256" i="20"/>
  <c r="K256" i="20" s="1"/>
  <c r="D256" i="20"/>
  <c r="F256" i="20" s="1"/>
  <c r="H256" i="20"/>
  <c r="E254" i="18"/>
  <c r="C254" i="18"/>
  <c r="B254" i="18"/>
  <c r="H253" i="18"/>
  <c r="D253" i="18"/>
  <c r="F253" i="18" s="1"/>
  <c r="I253" i="18"/>
  <c r="K210" i="12"/>
  <c r="V210" i="12"/>
  <c r="L211" i="14"/>
  <c r="P210" i="14"/>
  <c r="O211" i="14"/>
  <c r="M211" i="14"/>
  <c r="N210" i="14"/>
  <c r="Q210" i="14" s="1"/>
  <c r="N211" i="12"/>
  <c r="Q211" i="12" s="1"/>
  <c r="L212" i="12"/>
  <c r="P211" i="12"/>
  <c r="R211" i="12" s="1"/>
  <c r="V211" i="12" s="1"/>
  <c r="O212" i="12"/>
  <c r="M212" i="12"/>
  <c r="K147" i="10"/>
  <c r="M149" i="10"/>
  <c r="O149" i="10"/>
  <c r="P148" i="10"/>
  <c r="R148" i="10" s="1"/>
  <c r="L149" i="10"/>
  <c r="N149" i="10" s="1"/>
  <c r="Q149" i="10" s="1"/>
  <c r="S149" i="10" s="1"/>
  <c r="I254" i="18" l="1"/>
  <c r="G254" i="18"/>
  <c r="K254" i="18" s="1"/>
  <c r="E268" i="28"/>
  <c r="B268" i="28"/>
  <c r="C268" i="28"/>
  <c r="I267" i="28"/>
  <c r="G267" i="28"/>
  <c r="K267" i="28" s="1"/>
  <c r="D267" i="28"/>
  <c r="F267" i="28" s="1"/>
  <c r="J267" i="28" s="1"/>
  <c r="D259" i="26"/>
  <c r="F259" i="26" s="1"/>
  <c r="J259" i="26" s="1"/>
  <c r="G259" i="26"/>
  <c r="K259" i="26" s="1"/>
  <c r="I259" i="26"/>
  <c r="E260" i="26"/>
  <c r="B260" i="26"/>
  <c r="C260" i="26"/>
  <c r="D252" i="24"/>
  <c r="F252" i="24" s="1"/>
  <c r="J252" i="24" s="1"/>
  <c r="I252" i="24"/>
  <c r="G252" i="24"/>
  <c r="K252" i="24" s="1"/>
  <c r="E253" i="24"/>
  <c r="C253" i="24"/>
  <c r="B253" i="24"/>
  <c r="D258" i="22"/>
  <c r="F258" i="22" s="1"/>
  <c r="J258" i="22" s="1"/>
  <c r="E259" i="22"/>
  <c r="C259" i="22"/>
  <c r="B259" i="22"/>
  <c r="G258" i="22"/>
  <c r="K258" i="22" s="1"/>
  <c r="I258" i="22"/>
  <c r="H257" i="20"/>
  <c r="D257" i="20"/>
  <c r="F257" i="20" s="1"/>
  <c r="I257" i="20"/>
  <c r="G257" i="20"/>
  <c r="K257" i="20" s="1"/>
  <c r="C258" i="20"/>
  <c r="B258" i="20"/>
  <c r="B255" i="18"/>
  <c r="C255" i="18"/>
  <c r="E255" i="18"/>
  <c r="H254" i="18"/>
  <c r="D254" i="18"/>
  <c r="F254" i="18" s="1"/>
  <c r="K148" i="10"/>
  <c r="V148" i="10"/>
  <c r="K211" i="12"/>
  <c r="O212" i="14"/>
  <c r="M212" i="14"/>
  <c r="N211" i="14"/>
  <c r="Q211" i="14" s="1"/>
  <c r="P211" i="14"/>
  <c r="L212" i="14"/>
  <c r="N212" i="14" s="1"/>
  <c r="Q212" i="14" s="1"/>
  <c r="L213" i="12"/>
  <c r="P212" i="12"/>
  <c r="R212" i="12" s="1"/>
  <c r="V212" i="12" s="1"/>
  <c r="N212" i="12"/>
  <c r="Q212" i="12" s="1"/>
  <c r="M213" i="12"/>
  <c r="M150" i="10"/>
  <c r="L150" i="10"/>
  <c r="N150" i="10" s="1"/>
  <c r="P149" i="10"/>
  <c r="R149" i="10" s="1"/>
  <c r="G255" i="18" l="1"/>
  <c r="K255" i="18" s="1"/>
  <c r="I268" i="28"/>
  <c r="G268" i="28"/>
  <c r="K268" i="28" s="1"/>
  <c r="D268" i="28"/>
  <c r="F268" i="28" s="1"/>
  <c r="J268" i="28" s="1"/>
  <c r="B269" i="28"/>
  <c r="E269" i="28"/>
  <c r="C269" i="28"/>
  <c r="E261" i="26"/>
  <c r="C261" i="26"/>
  <c r="B261" i="26"/>
  <c r="I260" i="26"/>
  <c r="G260" i="26"/>
  <c r="K260" i="26" s="1"/>
  <c r="D260" i="26"/>
  <c r="F260" i="26" s="1"/>
  <c r="J260" i="26" s="1"/>
  <c r="E254" i="24"/>
  <c r="C254" i="24"/>
  <c r="B254" i="24"/>
  <c r="D253" i="24"/>
  <c r="F253" i="24" s="1"/>
  <c r="J253" i="24" s="1"/>
  <c r="I253" i="24"/>
  <c r="G253" i="24"/>
  <c r="K253" i="24" s="1"/>
  <c r="E260" i="22"/>
  <c r="B260" i="22"/>
  <c r="C260" i="22"/>
  <c r="I259" i="22"/>
  <c r="G259" i="22"/>
  <c r="K259" i="22" s="1"/>
  <c r="D259" i="22"/>
  <c r="F259" i="22" s="1"/>
  <c r="J259" i="22" s="1"/>
  <c r="I258" i="20"/>
  <c r="E258" i="20"/>
  <c r="G258" i="20" s="1"/>
  <c r="K258" i="20" s="1"/>
  <c r="H258" i="20"/>
  <c r="D258" i="20"/>
  <c r="F258" i="20" s="1"/>
  <c r="B256" i="18"/>
  <c r="C256" i="18"/>
  <c r="E256" i="18"/>
  <c r="I255" i="18"/>
  <c r="H255" i="18"/>
  <c r="D255" i="18"/>
  <c r="F255" i="18" s="1"/>
  <c r="K149" i="10"/>
  <c r="J146" i="10" s="1"/>
  <c r="F59" i="10" s="1"/>
  <c r="H59" i="10" s="1"/>
  <c r="V149" i="10"/>
  <c r="L213" i="14"/>
  <c r="P212" i="14"/>
  <c r="M213" i="14"/>
  <c r="K212" i="12"/>
  <c r="J206" i="12" s="1"/>
  <c r="F71" i="12" s="1"/>
  <c r="H71" i="12" s="1"/>
  <c r="N213" i="12"/>
  <c r="O150" i="10"/>
  <c r="Q150" i="10"/>
  <c r="S150" i="10" s="1"/>
  <c r="M151" i="10"/>
  <c r="O151" i="10"/>
  <c r="P150" i="10"/>
  <c r="R150" i="10" s="1"/>
  <c r="L151" i="10"/>
  <c r="N151" i="10" s="1"/>
  <c r="Q151" i="10" s="1"/>
  <c r="S151" i="10" s="1"/>
  <c r="G256" i="18" l="1"/>
  <c r="K256" i="18" s="1"/>
  <c r="D269" i="28"/>
  <c r="F269" i="28" s="1"/>
  <c r="J269" i="28" s="1"/>
  <c r="E270" i="28"/>
  <c r="C270" i="28"/>
  <c r="B270" i="28"/>
  <c r="I269" i="28"/>
  <c r="G269" i="28"/>
  <c r="K269" i="28" s="1"/>
  <c r="D261" i="26"/>
  <c r="F261" i="26" s="1"/>
  <c r="J261" i="26" s="1"/>
  <c r="I261" i="26"/>
  <c r="G261" i="26"/>
  <c r="K261" i="26" s="1"/>
  <c r="E262" i="26"/>
  <c r="C262" i="26"/>
  <c r="B262" i="26"/>
  <c r="D254" i="24"/>
  <c r="F254" i="24" s="1"/>
  <c r="J254" i="24" s="1"/>
  <c r="I254" i="24"/>
  <c r="G254" i="24"/>
  <c r="K254" i="24" s="1"/>
  <c r="E255" i="24"/>
  <c r="C255" i="24"/>
  <c r="B255" i="24"/>
  <c r="I260" i="22"/>
  <c r="G260" i="22"/>
  <c r="K260" i="22" s="1"/>
  <c r="D260" i="22"/>
  <c r="F260" i="22" s="1"/>
  <c r="J260" i="22" s="1"/>
  <c r="C261" i="22"/>
  <c r="E261" i="22"/>
  <c r="B261" i="22"/>
  <c r="E259" i="20"/>
  <c r="C259" i="20"/>
  <c r="B259" i="20"/>
  <c r="H256" i="18"/>
  <c r="D256" i="18"/>
  <c r="F256" i="18" s="1"/>
  <c r="I256" i="18"/>
  <c r="C257" i="18"/>
  <c r="E257" i="18"/>
  <c r="B257" i="18"/>
  <c r="G257" i="18" s="1"/>
  <c r="K257" i="18" s="1"/>
  <c r="K150" i="10"/>
  <c r="V150" i="10"/>
  <c r="N213" i="14"/>
  <c r="O213" i="12"/>
  <c r="M152" i="10"/>
  <c r="O152" i="10"/>
  <c r="P151" i="10"/>
  <c r="R151" i="10" s="1"/>
  <c r="L152" i="10"/>
  <c r="N152" i="10" s="1"/>
  <c r="Q152" i="10" s="1"/>
  <c r="S152" i="10" s="1"/>
  <c r="I270" i="28" l="1"/>
  <c r="G270" i="28"/>
  <c r="K270" i="28" s="1"/>
  <c r="D270" i="28"/>
  <c r="F270" i="28" s="1"/>
  <c r="J270" i="28" s="1"/>
  <c r="B271" i="28"/>
  <c r="C271" i="28"/>
  <c r="E271" i="28"/>
  <c r="E263" i="26"/>
  <c r="C263" i="26"/>
  <c r="B263" i="26"/>
  <c r="I262" i="26"/>
  <c r="G262" i="26"/>
  <c r="K262" i="26" s="1"/>
  <c r="D262" i="26"/>
  <c r="F262" i="26" s="1"/>
  <c r="J262" i="26" s="1"/>
  <c r="I255" i="24"/>
  <c r="G255" i="24"/>
  <c r="K255" i="24" s="1"/>
  <c r="D255" i="24"/>
  <c r="F255" i="24" s="1"/>
  <c r="J255" i="24" s="1"/>
  <c r="E256" i="24"/>
  <c r="C256" i="24"/>
  <c r="B256" i="24"/>
  <c r="B262" i="22"/>
  <c r="E262" i="22"/>
  <c r="C262" i="22"/>
  <c r="I261" i="22"/>
  <c r="G261" i="22"/>
  <c r="K261" i="22" s="1"/>
  <c r="D261" i="22"/>
  <c r="F261" i="22" s="1"/>
  <c r="J261" i="22" s="1"/>
  <c r="I259" i="20"/>
  <c r="G259" i="20"/>
  <c r="K259" i="20" s="1"/>
  <c r="H259" i="20"/>
  <c r="D259" i="20"/>
  <c r="F259" i="20" s="1"/>
  <c r="E260" i="20"/>
  <c r="C260" i="20"/>
  <c r="B260" i="20"/>
  <c r="I257" i="18"/>
  <c r="B258" i="18"/>
  <c r="C258" i="18"/>
  <c r="H257" i="18"/>
  <c r="D257" i="18"/>
  <c r="F257" i="18" s="1"/>
  <c r="K151" i="10"/>
  <c r="V151" i="10"/>
  <c r="O213" i="14"/>
  <c r="O214" i="12"/>
  <c r="M214" i="12"/>
  <c r="L214" i="12"/>
  <c r="N214" i="12" s="1"/>
  <c r="Q214" i="12" s="1"/>
  <c r="P213" i="12"/>
  <c r="R213" i="12" s="1"/>
  <c r="V213" i="12" s="1"/>
  <c r="Q213" i="12"/>
  <c r="M153" i="10"/>
  <c r="O153" i="10"/>
  <c r="P152" i="10"/>
  <c r="R152" i="10" s="1"/>
  <c r="L153" i="10"/>
  <c r="N153" i="10" s="1"/>
  <c r="Q153" i="10" s="1"/>
  <c r="S153" i="10" s="1"/>
  <c r="D271" i="28" l="1"/>
  <c r="F271" i="28" s="1"/>
  <c r="J271" i="28" s="1"/>
  <c r="E272" i="28"/>
  <c r="B272" i="28"/>
  <c r="C272" i="28"/>
  <c r="I271" i="28"/>
  <c r="G271" i="28"/>
  <c r="K271" i="28" s="1"/>
  <c r="D263" i="26"/>
  <c r="F263" i="26" s="1"/>
  <c r="J263" i="26" s="1"/>
  <c r="I263" i="26"/>
  <c r="G263" i="26"/>
  <c r="K263" i="26" s="1"/>
  <c r="E264" i="26"/>
  <c r="B264" i="26"/>
  <c r="C264" i="26"/>
  <c r="D256" i="24"/>
  <c r="F256" i="24" s="1"/>
  <c r="J256" i="24" s="1"/>
  <c r="I256" i="24"/>
  <c r="G256" i="24"/>
  <c r="K256" i="24" s="1"/>
  <c r="E257" i="24"/>
  <c r="C257" i="24"/>
  <c r="B257" i="24"/>
  <c r="E263" i="22"/>
  <c r="C263" i="22"/>
  <c r="B263" i="22"/>
  <c r="D262" i="22"/>
  <c r="F262" i="22" s="1"/>
  <c r="J262" i="22" s="1"/>
  <c r="G262" i="22"/>
  <c r="K262" i="22" s="1"/>
  <c r="I262" i="22"/>
  <c r="I260" i="20"/>
  <c r="G260" i="20"/>
  <c r="K260" i="20" s="1"/>
  <c r="D260" i="20"/>
  <c r="F260" i="20" s="1"/>
  <c r="H260" i="20"/>
  <c r="E261" i="20"/>
  <c r="C261" i="20"/>
  <c r="B261" i="20"/>
  <c r="I258" i="18"/>
  <c r="H258" i="18"/>
  <c r="D258" i="18"/>
  <c r="E258" i="18"/>
  <c r="G258" i="18" s="1"/>
  <c r="K258" i="18" s="1"/>
  <c r="K152" i="10"/>
  <c r="V152" i="10"/>
  <c r="M214" i="14"/>
  <c r="O214" i="14"/>
  <c r="P213" i="14"/>
  <c r="L214" i="14"/>
  <c r="N214" i="14" s="1"/>
  <c r="Q214" i="14" s="1"/>
  <c r="Q213" i="14"/>
  <c r="K213" i="12"/>
  <c r="P214" i="12"/>
  <c r="R214" i="12" s="1"/>
  <c r="L215" i="12"/>
  <c r="N215" i="12" s="1"/>
  <c r="Q215" i="12" s="1"/>
  <c r="O215" i="12"/>
  <c r="M215" i="12"/>
  <c r="M154" i="10"/>
  <c r="O154" i="10"/>
  <c r="M155" i="10" s="1"/>
  <c r="P153" i="10"/>
  <c r="R153" i="10" s="1"/>
  <c r="L154" i="10"/>
  <c r="N154" i="10" s="1"/>
  <c r="Q154" i="10" s="1"/>
  <c r="S154" i="10" s="1"/>
  <c r="E273" i="28" l="1"/>
  <c r="C273" i="28"/>
  <c r="B273" i="28"/>
  <c r="D272" i="28"/>
  <c r="F272" i="28" s="1"/>
  <c r="J272" i="28" s="1"/>
  <c r="I272" i="28"/>
  <c r="G272" i="28"/>
  <c r="K272" i="28" s="1"/>
  <c r="D264" i="26"/>
  <c r="F264" i="26" s="1"/>
  <c r="J264" i="26" s="1"/>
  <c r="I264" i="26"/>
  <c r="G264" i="26"/>
  <c r="K264" i="26" s="1"/>
  <c r="E265" i="26"/>
  <c r="C265" i="26"/>
  <c r="B265" i="26"/>
  <c r="D257" i="24"/>
  <c r="F257" i="24" s="1"/>
  <c r="J257" i="24" s="1"/>
  <c r="C258" i="24"/>
  <c r="B258" i="24"/>
  <c r="E258" i="24" s="1"/>
  <c r="I257" i="24"/>
  <c r="G257" i="24"/>
  <c r="K257" i="24" s="1"/>
  <c r="E264" i="22"/>
  <c r="B264" i="22"/>
  <c r="C264" i="22"/>
  <c r="I263" i="22"/>
  <c r="G263" i="22"/>
  <c r="K263" i="22" s="1"/>
  <c r="D263" i="22"/>
  <c r="F263" i="22" s="1"/>
  <c r="J263" i="22" s="1"/>
  <c r="H261" i="20"/>
  <c r="D261" i="20"/>
  <c r="F261" i="20" s="1"/>
  <c r="I261" i="20"/>
  <c r="G261" i="20"/>
  <c r="K261" i="20" s="1"/>
  <c r="E262" i="20"/>
  <c r="C262" i="20"/>
  <c r="B262" i="20"/>
  <c r="C259" i="18"/>
  <c r="E259" i="18"/>
  <c r="B259" i="18"/>
  <c r="F258" i="18"/>
  <c r="K214" i="12"/>
  <c r="V214" i="12"/>
  <c r="K153" i="10"/>
  <c r="V153" i="10"/>
  <c r="O215" i="14"/>
  <c r="M215" i="14"/>
  <c r="P214" i="14"/>
  <c r="L215" i="14"/>
  <c r="N215" i="14" s="1"/>
  <c r="Q215" i="14" s="1"/>
  <c r="L216" i="12"/>
  <c r="P215" i="12"/>
  <c r="R215" i="12" s="1"/>
  <c r="M216" i="12"/>
  <c r="O216" i="12"/>
  <c r="P154" i="10"/>
  <c r="R154" i="10" s="1"/>
  <c r="L155" i="10"/>
  <c r="N155" i="10" s="1"/>
  <c r="G259" i="18" l="1"/>
  <c r="K259" i="18" s="1"/>
  <c r="D273" i="28"/>
  <c r="F273" i="28" s="1"/>
  <c r="J273" i="28" s="1"/>
  <c r="I273" i="28"/>
  <c r="G273" i="28"/>
  <c r="K273" i="28" s="1"/>
  <c r="E274" i="28"/>
  <c r="C274" i="28"/>
  <c r="B274" i="28"/>
  <c r="D265" i="26"/>
  <c r="F265" i="26" s="1"/>
  <c r="J265" i="26" s="1"/>
  <c r="I265" i="26"/>
  <c r="G265" i="26"/>
  <c r="K265" i="26" s="1"/>
  <c r="C266" i="26"/>
  <c r="B266" i="26"/>
  <c r="E266" i="26"/>
  <c r="E259" i="24"/>
  <c r="C259" i="24"/>
  <c r="B259" i="24"/>
  <c r="I258" i="24"/>
  <c r="G258" i="24"/>
  <c r="K258" i="24" s="1"/>
  <c r="D258" i="24"/>
  <c r="F258" i="24" s="1"/>
  <c r="J258" i="24" s="1"/>
  <c r="C265" i="22"/>
  <c r="E265" i="22"/>
  <c r="B265" i="22"/>
  <c r="D264" i="22"/>
  <c r="F264" i="22" s="1"/>
  <c r="J264" i="22" s="1"/>
  <c r="I264" i="22"/>
  <c r="G264" i="22"/>
  <c r="K264" i="22" s="1"/>
  <c r="H262" i="20"/>
  <c r="D262" i="20"/>
  <c r="F262" i="20" s="1"/>
  <c r="I262" i="20"/>
  <c r="G262" i="20"/>
  <c r="K262" i="20" s="1"/>
  <c r="B263" i="20"/>
  <c r="E263" i="20"/>
  <c r="C263" i="20"/>
  <c r="I259" i="18"/>
  <c r="H259" i="18"/>
  <c r="D259" i="18"/>
  <c r="F259" i="18" s="1"/>
  <c r="E260" i="18"/>
  <c r="B260" i="18"/>
  <c r="G260" i="18" s="1"/>
  <c r="K260" i="18" s="1"/>
  <c r="C260" i="18"/>
  <c r="K215" i="12"/>
  <c r="V215" i="12"/>
  <c r="K154" i="10"/>
  <c r="J150" i="10" s="1"/>
  <c r="F60" i="10" s="1"/>
  <c r="H60" i="10" s="1"/>
  <c r="V154" i="10"/>
  <c r="L216" i="14"/>
  <c r="P215" i="14"/>
  <c r="O216" i="14"/>
  <c r="M216" i="14"/>
  <c r="O217" i="12"/>
  <c r="M217" i="12"/>
  <c r="P216" i="12"/>
  <c r="R216" i="12" s="1"/>
  <c r="V216" i="12" s="1"/>
  <c r="L217" i="12"/>
  <c r="N217" i="12" s="1"/>
  <c r="Q217" i="12" s="1"/>
  <c r="N216" i="12"/>
  <c r="Q216" i="12" s="1"/>
  <c r="O155" i="10"/>
  <c r="Q155" i="10"/>
  <c r="S155" i="10" s="1"/>
  <c r="M156" i="10"/>
  <c r="O156" i="10"/>
  <c r="L156" i="10"/>
  <c r="P155" i="10"/>
  <c r="R155" i="10" s="1"/>
  <c r="G274" i="28" l="1"/>
  <c r="K274" i="28" s="1"/>
  <c r="I274" i="28"/>
  <c r="D274" i="28"/>
  <c r="F274" i="28" s="1"/>
  <c r="J274" i="28" s="1"/>
  <c r="E275" i="28"/>
  <c r="C275" i="28"/>
  <c r="B275" i="28"/>
  <c r="D266" i="26"/>
  <c r="F266" i="26" s="1"/>
  <c r="J266" i="26" s="1"/>
  <c r="I266" i="26"/>
  <c r="G266" i="26"/>
  <c r="K266" i="26" s="1"/>
  <c r="C267" i="26"/>
  <c r="B267" i="26"/>
  <c r="E267" i="26" s="1"/>
  <c r="D259" i="24"/>
  <c r="F259" i="24" s="1"/>
  <c r="J259" i="24" s="1"/>
  <c r="I259" i="24"/>
  <c r="G259" i="24"/>
  <c r="K259" i="24" s="1"/>
  <c r="E260" i="24"/>
  <c r="C260" i="24"/>
  <c r="B260" i="24"/>
  <c r="D265" i="22"/>
  <c r="F265" i="22" s="1"/>
  <c r="J265" i="22" s="1"/>
  <c r="I265" i="22"/>
  <c r="G265" i="22"/>
  <c r="K265" i="22" s="1"/>
  <c r="E266" i="22"/>
  <c r="C266" i="22"/>
  <c r="B266" i="22"/>
  <c r="E264" i="20"/>
  <c r="C264" i="20"/>
  <c r="B264" i="20"/>
  <c r="I263" i="20"/>
  <c r="G263" i="20"/>
  <c r="K263" i="20" s="1"/>
  <c r="D263" i="20"/>
  <c r="F263" i="20" s="1"/>
  <c r="H263" i="20"/>
  <c r="B261" i="18"/>
  <c r="E261" i="18"/>
  <c r="C261" i="18"/>
  <c r="H260" i="18"/>
  <c r="D260" i="18"/>
  <c r="F260" i="18" s="1"/>
  <c r="I260" i="18"/>
  <c r="V155" i="10"/>
  <c r="K155" i="10"/>
  <c r="P216" i="14"/>
  <c r="L217" i="14"/>
  <c r="O217" i="14"/>
  <c r="M217" i="14"/>
  <c r="N216" i="14"/>
  <c r="Q216" i="14" s="1"/>
  <c r="O218" i="12"/>
  <c r="M218" i="12"/>
  <c r="K216" i="12"/>
  <c r="L218" i="12"/>
  <c r="N218" i="12" s="1"/>
  <c r="Q218" i="12" s="1"/>
  <c r="P217" i="12"/>
  <c r="R217" i="12" s="1"/>
  <c r="N156" i="10"/>
  <c r="Q156" i="10"/>
  <c r="S156" i="10" s="1"/>
  <c r="O157" i="10"/>
  <c r="M157" i="10"/>
  <c r="P156" i="10"/>
  <c r="R156" i="10" s="1"/>
  <c r="L157" i="10"/>
  <c r="G261" i="18" l="1"/>
  <c r="K261" i="18" s="1"/>
  <c r="I275" i="28"/>
  <c r="G275" i="28"/>
  <c r="K275" i="28" s="1"/>
  <c r="B276" i="28"/>
  <c r="C276" i="28"/>
  <c r="D275" i="28"/>
  <c r="F275" i="28" s="1"/>
  <c r="J275" i="28" s="1"/>
  <c r="E268" i="26"/>
  <c r="B268" i="26"/>
  <c r="C268" i="26"/>
  <c r="D267" i="26"/>
  <c r="F267" i="26" s="1"/>
  <c r="J267" i="26" s="1"/>
  <c r="I267" i="26"/>
  <c r="G267" i="26"/>
  <c r="K267" i="26" s="1"/>
  <c r="E261" i="24"/>
  <c r="C261" i="24"/>
  <c r="B261" i="24"/>
  <c r="I260" i="24"/>
  <c r="G260" i="24"/>
  <c r="K260" i="24" s="1"/>
  <c r="D260" i="24"/>
  <c r="F260" i="24" s="1"/>
  <c r="J260" i="24" s="1"/>
  <c r="D266" i="22"/>
  <c r="F266" i="22" s="1"/>
  <c r="J266" i="22" s="1"/>
  <c r="C267" i="22"/>
  <c r="B267" i="22"/>
  <c r="I266" i="22"/>
  <c r="G266" i="22"/>
  <c r="K266" i="22" s="1"/>
  <c r="D264" i="20"/>
  <c r="F264" i="20" s="1"/>
  <c r="H264" i="20"/>
  <c r="I264" i="20"/>
  <c r="G264" i="20"/>
  <c r="K264" i="20" s="1"/>
  <c r="E265" i="20"/>
  <c r="C265" i="20"/>
  <c r="B265" i="20"/>
  <c r="I261" i="18"/>
  <c r="H261" i="18"/>
  <c r="D261" i="18"/>
  <c r="F261" i="18" s="1"/>
  <c r="B262" i="18"/>
  <c r="C262" i="18"/>
  <c r="E262" i="18"/>
  <c r="V156" i="10"/>
  <c r="K217" i="12"/>
  <c r="V217" i="12"/>
  <c r="K156" i="10"/>
  <c r="L218" i="14"/>
  <c r="P217" i="14"/>
  <c r="O218" i="14"/>
  <c r="M218" i="14"/>
  <c r="N217" i="14"/>
  <c r="Q217" i="14" s="1"/>
  <c r="L219" i="12"/>
  <c r="P218" i="12"/>
  <c r="R218" i="12" s="1"/>
  <c r="O219" i="12"/>
  <c r="M219" i="12"/>
  <c r="N157" i="10"/>
  <c r="Q157" i="10" s="1"/>
  <c r="S157" i="10" s="1"/>
  <c r="P157" i="10"/>
  <c r="R157" i="10" s="1"/>
  <c r="L158" i="10"/>
  <c r="M158" i="10"/>
  <c r="O158" i="10"/>
  <c r="G262" i="18" l="1"/>
  <c r="K262" i="18" s="1"/>
  <c r="D276" i="28"/>
  <c r="I276" i="28"/>
  <c r="E276" i="28"/>
  <c r="G276" i="28" s="1"/>
  <c r="K276" i="28" s="1"/>
  <c r="I268" i="26"/>
  <c r="G268" i="26"/>
  <c r="K268" i="26" s="1"/>
  <c r="D268" i="26"/>
  <c r="F268" i="26" s="1"/>
  <c r="J268" i="26" s="1"/>
  <c r="E269" i="26"/>
  <c r="C269" i="26"/>
  <c r="B269" i="26"/>
  <c r="D261" i="24"/>
  <c r="F261" i="24" s="1"/>
  <c r="J261" i="24" s="1"/>
  <c r="I261" i="24"/>
  <c r="G261" i="24"/>
  <c r="K261" i="24" s="1"/>
  <c r="E262" i="24"/>
  <c r="C262" i="24"/>
  <c r="B262" i="24"/>
  <c r="D267" i="22"/>
  <c r="I267" i="22"/>
  <c r="E267" i="22"/>
  <c r="E266" i="20"/>
  <c r="C266" i="20"/>
  <c r="B266" i="20"/>
  <c r="I265" i="20"/>
  <c r="G265" i="20"/>
  <c r="K265" i="20" s="1"/>
  <c r="H265" i="20"/>
  <c r="D265" i="20"/>
  <c r="F265" i="20" s="1"/>
  <c r="I262" i="18"/>
  <c r="H262" i="18"/>
  <c r="D262" i="18"/>
  <c r="F262" i="18" s="1"/>
  <c r="B263" i="18"/>
  <c r="E263" i="18"/>
  <c r="C263" i="18"/>
  <c r="V157" i="10"/>
  <c r="K218" i="12"/>
  <c r="V218" i="12"/>
  <c r="K157" i="10"/>
  <c r="P218" i="14"/>
  <c r="L219" i="14"/>
  <c r="N218" i="14"/>
  <c r="Q218" i="14" s="1"/>
  <c r="O219" i="14"/>
  <c r="M219" i="14"/>
  <c r="L220" i="12"/>
  <c r="P219" i="12"/>
  <c r="R219" i="12" s="1"/>
  <c r="V219" i="12" s="1"/>
  <c r="M220" i="12"/>
  <c r="O220" i="12"/>
  <c r="N219" i="12"/>
  <c r="Q219" i="12" s="1"/>
  <c r="N158" i="10"/>
  <c r="Q158" i="10" s="1"/>
  <c r="S158" i="10" s="1"/>
  <c r="M159" i="10"/>
  <c r="O159" i="10"/>
  <c r="L159" i="10"/>
  <c r="P158" i="10"/>
  <c r="R158" i="10" s="1"/>
  <c r="G263" i="18" l="1"/>
  <c r="K263" i="18" s="1"/>
  <c r="E277" i="28"/>
  <c r="C277" i="28"/>
  <c r="B277" i="28"/>
  <c r="F276" i="28"/>
  <c r="J276" i="28" s="1"/>
  <c r="D269" i="26"/>
  <c r="F269" i="26" s="1"/>
  <c r="J269" i="26" s="1"/>
  <c r="I269" i="26"/>
  <c r="G269" i="26"/>
  <c r="K269" i="26" s="1"/>
  <c r="C270" i="26"/>
  <c r="B270" i="26"/>
  <c r="E270" i="26"/>
  <c r="E263" i="24"/>
  <c r="C263" i="24"/>
  <c r="B263" i="24"/>
  <c r="D262" i="24"/>
  <c r="F262" i="24" s="1"/>
  <c r="J262" i="24" s="1"/>
  <c r="I262" i="24"/>
  <c r="G262" i="24"/>
  <c r="K262" i="24" s="1"/>
  <c r="E268" i="22"/>
  <c r="B268" i="22"/>
  <c r="C268" i="22"/>
  <c r="F267" i="22"/>
  <c r="J267" i="22" s="1"/>
  <c r="G267" i="22"/>
  <c r="K267" i="22" s="1"/>
  <c r="I266" i="20"/>
  <c r="G266" i="20"/>
  <c r="K266" i="20" s="1"/>
  <c r="H266" i="20"/>
  <c r="D266" i="20"/>
  <c r="F266" i="20" s="1"/>
  <c r="C267" i="20"/>
  <c r="B267" i="20"/>
  <c r="E267" i="20"/>
  <c r="C264" i="18"/>
  <c r="E264" i="18"/>
  <c r="B264" i="18"/>
  <c r="H263" i="18"/>
  <c r="D263" i="18"/>
  <c r="F263" i="18" s="1"/>
  <c r="I263" i="18"/>
  <c r="V158" i="10"/>
  <c r="K158" i="10"/>
  <c r="L220" i="14"/>
  <c r="P219" i="14"/>
  <c r="N219" i="14"/>
  <c r="Q219" i="14" s="1"/>
  <c r="M220" i="14"/>
  <c r="O220" i="14"/>
  <c r="K219" i="12"/>
  <c r="O221" i="12"/>
  <c r="M221" i="12"/>
  <c r="L221" i="12"/>
  <c r="N221" i="12" s="1"/>
  <c r="P220" i="12"/>
  <c r="R220" i="12" s="1"/>
  <c r="V220" i="12" s="1"/>
  <c r="N220" i="12"/>
  <c r="Q220" i="12" s="1"/>
  <c r="N159" i="10"/>
  <c r="Q159" i="10" s="1"/>
  <c r="S159" i="10" s="1"/>
  <c r="M160" i="10"/>
  <c r="O160" i="10"/>
  <c r="P159" i="10"/>
  <c r="R159" i="10" s="1"/>
  <c r="L160" i="10"/>
  <c r="N160" i="10" s="1"/>
  <c r="Q160" i="10" s="1"/>
  <c r="S160" i="10" s="1"/>
  <c r="I264" i="18" l="1"/>
  <c r="G264" i="18"/>
  <c r="K264" i="18" s="1"/>
  <c r="D277" i="28"/>
  <c r="F277" i="28" s="1"/>
  <c r="J277" i="28" s="1"/>
  <c r="I277" i="28"/>
  <c r="G277" i="28"/>
  <c r="K277" i="28" s="1"/>
  <c r="B278" i="28"/>
  <c r="E278" i="28"/>
  <c r="C278" i="28"/>
  <c r="I270" i="26"/>
  <c r="G270" i="26"/>
  <c r="K270" i="26" s="1"/>
  <c r="E271" i="26"/>
  <c r="C271" i="26"/>
  <c r="B271" i="26"/>
  <c r="D270" i="26"/>
  <c r="F270" i="26" s="1"/>
  <c r="J270" i="26" s="1"/>
  <c r="D263" i="24"/>
  <c r="F263" i="24" s="1"/>
  <c r="J263" i="24" s="1"/>
  <c r="I263" i="24"/>
  <c r="G263" i="24"/>
  <c r="K263" i="24" s="1"/>
  <c r="E264" i="24"/>
  <c r="C264" i="24"/>
  <c r="B264" i="24"/>
  <c r="G268" i="22"/>
  <c r="K268" i="22" s="1"/>
  <c r="I268" i="22"/>
  <c r="D268" i="22"/>
  <c r="F268" i="22" s="1"/>
  <c r="J268" i="22" s="1"/>
  <c r="E269" i="22"/>
  <c r="C269" i="22"/>
  <c r="B269" i="22"/>
  <c r="H267" i="20"/>
  <c r="D267" i="20"/>
  <c r="F267" i="20" s="1"/>
  <c r="E268" i="20"/>
  <c r="C268" i="20"/>
  <c r="B268" i="20"/>
  <c r="I267" i="20"/>
  <c r="G267" i="20"/>
  <c r="K267" i="20" s="1"/>
  <c r="C265" i="18"/>
  <c r="B265" i="18"/>
  <c r="E265" i="18"/>
  <c r="D264" i="18"/>
  <c r="F264" i="18" s="1"/>
  <c r="H264" i="18"/>
  <c r="V159" i="10"/>
  <c r="K159" i="10"/>
  <c r="P220" i="14"/>
  <c r="L221" i="14"/>
  <c r="N221" i="14" s="1"/>
  <c r="M221" i="14"/>
  <c r="N220" i="14"/>
  <c r="Q220" i="14" s="1"/>
  <c r="O222" i="12"/>
  <c r="M222" i="12"/>
  <c r="K220" i="12"/>
  <c r="J213" i="12" s="1"/>
  <c r="F72" i="12" s="1"/>
  <c r="H72" i="12" s="1"/>
  <c r="Q221" i="12"/>
  <c r="P221" i="12"/>
  <c r="R221" i="12" s="1"/>
  <c r="V221" i="12" s="1"/>
  <c r="L222" i="12"/>
  <c r="N222" i="12" s="1"/>
  <c r="Q222" i="12" s="1"/>
  <c r="M161" i="10"/>
  <c r="P160" i="10"/>
  <c r="R160" i="10" s="1"/>
  <c r="L161" i="10"/>
  <c r="N161" i="10" s="1"/>
  <c r="I265" i="18" l="1"/>
  <c r="G265" i="18"/>
  <c r="K265" i="18" s="1"/>
  <c r="E279" i="28"/>
  <c r="C279" i="28"/>
  <c r="B279" i="28"/>
  <c r="I278" i="28"/>
  <c r="G278" i="28"/>
  <c r="K278" i="28" s="1"/>
  <c r="D278" i="28"/>
  <c r="F278" i="28" s="1"/>
  <c r="J278" i="28" s="1"/>
  <c r="E272" i="26"/>
  <c r="B272" i="26"/>
  <c r="C272" i="26"/>
  <c r="I271" i="26"/>
  <c r="G271" i="26"/>
  <c r="K271" i="26" s="1"/>
  <c r="D271" i="26"/>
  <c r="F271" i="26" s="1"/>
  <c r="J271" i="26" s="1"/>
  <c r="D264" i="24"/>
  <c r="F264" i="24" s="1"/>
  <c r="J264" i="24" s="1"/>
  <c r="I264" i="24"/>
  <c r="G264" i="24"/>
  <c r="K264" i="24" s="1"/>
  <c r="E265" i="24"/>
  <c r="C265" i="24"/>
  <c r="B265" i="24"/>
  <c r="D269" i="22"/>
  <c r="F269" i="22" s="1"/>
  <c r="J269" i="22" s="1"/>
  <c r="C270" i="22"/>
  <c r="B270" i="22"/>
  <c r="E270" i="22"/>
  <c r="I269" i="22"/>
  <c r="G269" i="22"/>
  <c r="K269" i="22" s="1"/>
  <c r="D268" i="20"/>
  <c r="F268" i="20" s="1"/>
  <c r="H268" i="20"/>
  <c r="G268" i="20"/>
  <c r="K268" i="20" s="1"/>
  <c r="I268" i="20"/>
  <c r="E269" i="20"/>
  <c r="C269" i="20"/>
  <c r="B269" i="20"/>
  <c r="E266" i="18"/>
  <c r="C266" i="18"/>
  <c r="B266" i="18"/>
  <c r="D265" i="18"/>
  <c r="F265" i="18" s="1"/>
  <c r="H265" i="18"/>
  <c r="K160" i="10"/>
  <c r="J155" i="10" s="1"/>
  <c r="F61" i="10" s="1"/>
  <c r="H61" i="10" s="1"/>
  <c r="V160" i="10"/>
  <c r="O221" i="14"/>
  <c r="L222" i="14"/>
  <c r="P221" i="14"/>
  <c r="K221" i="12"/>
  <c r="L223" i="12"/>
  <c r="P222" i="12"/>
  <c r="R222" i="12" s="1"/>
  <c r="M223" i="12"/>
  <c r="O223" i="12"/>
  <c r="O161" i="10"/>
  <c r="Q161" i="10" s="1"/>
  <c r="S161" i="10" s="1"/>
  <c r="M162" i="10"/>
  <c r="O162" i="10"/>
  <c r="L162" i="10"/>
  <c r="P161" i="10"/>
  <c r="R161" i="10" s="1"/>
  <c r="V161" i="10" s="1"/>
  <c r="I266" i="18" l="1"/>
  <c r="G266" i="18"/>
  <c r="K266" i="18" s="1"/>
  <c r="D279" i="28"/>
  <c r="F279" i="28" s="1"/>
  <c r="J279" i="28" s="1"/>
  <c r="I279" i="28"/>
  <c r="G279" i="28"/>
  <c r="K279" i="28" s="1"/>
  <c r="E280" i="28"/>
  <c r="B280" i="28"/>
  <c r="C280" i="28"/>
  <c r="G272" i="26"/>
  <c r="K272" i="26" s="1"/>
  <c r="I272" i="26"/>
  <c r="D272" i="26"/>
  <c r="F272" i="26" s="1"/>
  <c r="J272" i="26" s="1"/>
  <c r="E273" i="26"/>
  <c r="C273" i="26"/>
  <c r="B273" i="26"/>
  <c r="I265" i="24"/>
  <c r="G265" i="24"/>
  <c r="K265" i="24" s="1"/>
  <c r="C266" i="24"/>
  <c r="B266" i="24"/>
  <c r="E266" i="24"/>
  <c r="D265" i="24"/>
  <c r="F265" i="24" s="1"/>
  <c r="J265" i="24" s="1"/>
  <c r="D270" i="22"/>
  <c r="F270" i="22" s="1"/>
  <c r="J270" i="22" s="1"/>
  <c r="E271" i="22"/>
  <c r="C271" i="22"/>
  <c r="B271" i="22"/>
  <c r="I270" i="22"/>
  <c r="G270" i="22"/>
  <c r="K270" i="22" s="1"/>
  <c r="H269" i="20"/>
  <c r="D269" i="20"/>
  <c r="F269" i="20" s="1"/>
  <c r="I269" i="20"/>
  <c r="G269" i="20"/>
  <c r="K269" i="20" s="1"/>
  <c r="E270" i="20"/>
  <c r="C270" i="20"/>
  <c r="B270" i="20"/>
  <c r="C267" i="18"/>
  <c r="B267" i="18"/>
  <c r="D266" i="18"/>
  <c r="F266" i="18" s="1"/>
  <c r="H266" i="18"/>
  <c r="K222" i="12"/>
  <c r="V222" i="12"/>
  <c r="M222" i="14"/>
  <c r="O222" i="14"/>
  <c r="Q221" i="14"/>
  <c r="O224" i="12"/>
  <c r="M224" i="12"/>
  <c r="N223" i="12"/>
  <c r="Q223" i="12" s="1"/>
  <c r="P223" i="12"/>
  <c r="R223" i="12" s="1"/>
  <c r="V223" i="12" s="1"/>
  <c r="L224" i="12"/>
  <c r="N224" i="12" s="1"/>
  <c r="Q224" i="12" s="1"/>
  <c r="K161" i="10"/>
  <c r="N162" i="10"/>
  <c r="Q162" i="10" s="1"/>
  <c r="S162" i="10" s="1"/>
  <c r="M163" i="10"/>
  <c r="O163" i="10"/>
  <c r="P162" i="10"/>
  <c r="R162" i="10" s="1"/>
  <c r="L163" i="10"/>
  <c r="N163" i="10" s="1"/>
  <c r="Q163" i="10" s="1"/>
  <c r="S163" i="10" s="1"/>
  <c r="D280" i="28" l="1"/>
  <c r="F280" i="28" s="1"/>
  <c r="J280" i="28" s="1"/>
  <c r="E281" i="28"/>
  <c r="C281" i="28"/>
  <c r="B281" i="28"/>
  <c r="G280" i="28"/>
  <c r="K280" i="28" s="1"/>
  <c r="I280" i="28"/>
  <c r="D273" i="26"/>
  <c r="F273" i="26" s="1"/>
  <c r="J273" i="26" s="1"/>
  <c r="I273" i="26"/>
  <c r="G273" i="26"/>
  <c r="K273" i="26" s="1"/>
  <c r="E274" i="26"/>
  <c r="C274" i="26"/>
  <c r="B274" i="26"/>
  <c r="C267" i="24"/>
  <c r="B267" i="24"/>
  <c r="E267" i="24"/>
  <c r="D266" i="24"/>
  <c r="F266" i="24" s="1"/>
  <c r="J266" i="24" s="1"/>
  <c r="I266" i="24"/>
  <c r="G266" i="24"/>
  <c r="K266" i="24" s="1"/>
  <c r="I271" i="22"/>
  <c r="G271" i="22"/>
  <c r="K271" i="22" s="1"/>
  <c r="D271" i="22"/>
  <c r="F271" i="22" s="1"/>
  <c r="J271" i="22" s="1"/>
  <c r="E272" i="22"/>
  <c r="B272" i="22"/>
  <c r="C272" i="22"/>
  <c r="H270" i="20"/>
  <c r="D270" i="20"/>
  <c r="F270" i="20" s="1"/>
  <c r="B271" i="20"/>
  <c r="E271" i="20"/>
  <c r="C271" i="20"/>
  <c r="I270" i="20"/>
  <c r="G270" i="20"/>
  <c r="K270" i="20" s="1"/>
  <c r="H267" i="18"/>
  <c r="D267" i="18"/>
  <c r="E267" i="18"/>
  <c r="G267" i="18" s="1"/>
  <c r="K267" i="18" s="1"/>
  <c r="I267" i="18"/>
  <c r="V162" i="10"/>
  <c r="K223" i="12"/>
  <c r="O223" i="14"/>
  <c r="M223" i="14"/>
  <c r="L223" i="14"/>
  <c r="N223" i="14" s="1"/>
  <c r="Q223" i="14" s="1"/>
  <c r="P222" i="14"/>
  <c r="N222" i="14"/>
  <c r="Q222" i="14" s="1"/>
  <c r="O225" i="12"/>
  <c r="M225" i="12"/>
  <c r="L225" i="12"/>
  <c r="N225" i="12" s="1"/>
  <c r="Q225" i="12" s="1"/>
  <c r="P224" i="12"/>
  <c r="R224" i="12" s="1"/>
  <c r="K162" i="10"/>
  <c r="M164" i="10"/>
  <c r="O164" i="10"/>
  <c r="P163" i="10"/>
  <c r="R163" i="10" s="1"/>
  <c r="L164" i="10"/>
  <c r="N164" i="10" s="1"/>
  <c r="Q164" i="10" s="1"/>
  <c r="S164" i="10" s="1"/>
  <c r="D281" i="28" l="1"/>
  <c r="F281" i="28" s="1"/>
  <c r="J281" i="28" s="1"/>
  <c r="E282" i="28"/>
  <c r="C282" i="28"/>
  <c r="B282" i="28"/>
  <c r="I281" i="28"/>
  <c r="G281" i="28"/>
  <c r="K281" i="28" s="1"/>
  <c r="D274" i="26"/>
  <c r="F274" i="26" s="1"/>
  <c r="J274" i="26" s="1"/>
  <c r="I274" i="26"/>
  <c r="G274" i="26"/>
  <c r="K274" i="26" s="1"/>
  <c r="E275" i="26"/>
  <c r="C275" i="26"/>
  <c r="B275" i="26"/>
  <c r="E268" i="24"/>
  <c r="C268" i="24"/>
  <c r="B268" i="24"/>
  <c r="I267" i="24"/>
  <c r="G267" i="24"/>
  <c r="K267" i="24" s="1"/>
  <c r="D267" i="24"/>
  <c r="F267" i="24" s="1"/>
  <c r="J267" i="24" s="1"/>
  <c r="D272" i="22"/>
  <c r="F272" i="22" s="1"/>
  <c r="J272" i="22" s="1"/>
  <c r="G272" i="22"/>
  <c r="K272" i="22" s="1"/>
  <c r="I272" i="22"/>
  <c r="E273" i="22"/>
  <c r="C273" i="22"/>
  <c r="B273" i="22"/>
  <c r="D271" i="20"/>
  <c r="F271" i="20" s="1"/>
  <c r="H271" i="20"/>
  <c r="E272" i="20"/>
  <c r="C272" i="20"/>
  <c r="B272" i="20"/>
  <c r="I271" i="20"/>
  <c r="G271" i="20"/>
  <c r="K271" i="20" s="1"/>
  <c r="B268" i="18"/>
  <c r="E268" i="18"/>
  <c r="C268" i="18"/>
  <c r="F267" i="18"/>
  <c r="K224" i="12"/>
  <c r="V224" i="12"/>
  <c r="K163" i="10"/>
  <c r="V163" i="10"/>
  <c r="O224" i="14"/>
  <c r="M224" i="14"/>
  <c r="P223" i="14"/>
  <c r="L224" i="14"/>
  <c r="N224" i="14" s="1"/>
  <c r="Q224" i="14" s="1"/>
  <c r="O226" i="12"/>
  <c r="M226" i="12"/>
  <c r="L226" i="12"/>
  <c r="N226" i="12" s="1"/>
  <c r="Q226" i="12" s="1"/>
  <c r="P225" i="12"/>
  <c r="R225" i="12" s="1"/>
  <c r="O165" i="10"/>
  <c r="M165" i="10"/>
  <c r="P164" i="10"/>
  <c r="R164" i="10" s="1"/>
  <c r="L165" i="10"/>
  <c r="N165" i="10" s="1"/>
  <c r="Q165" i="10" s="1"/>
  <c r="S165" i="10" s="1"/>
  <c r="I268" i="18" l="1"/>
  <c r="G268" i="18"/>
  <c r="K268" i="18" s="1"/>
  <c r="D282" i="28"/>
  <c r="F282" i="28" s="1"/>
  <c r="J282" i="28" s="1"/>
  <c r="E283" i="28"/>
  <c r="C283" i="28"/>
  <c r="B283" i="28"/>
  <c r="I282" i="28"/>
  <c r="G282" i="28"/>
  <c r="K282" i="28" s="1"/>
  <c r="I275" i="26"/>
  <c r="G275" i="26"/>
  <c r="K275" i="26" s="1"/>
  <c r="B276" i="26"/>
  <c r="C276" i="26"/>
  <c r="D275" i="26"/>
  <c r="F275" i="26" s="1"/>
  <c r="J275" i="26" s="1"/>
  <c r="D268" i="24"/>
  <c r="F268" i="24" s="1"/>
  <c r="J268" i="24" s="1"/>
  <c r="I268" i="24"/>
  <c r="G268" i="24"/>
  <c r="K268" i="24" s="1"/>
  <c r="E269" i="24"/>
  <c r="C269" i="24"/>
  <c r="B269" i="24"/>
  <c r="E274" i="22"/>
  <c r="C274" i="22"/>
  <c r="B274" i="22"/>
  <c r="D273" i="22"/>
  <c r="F273" i="22" s="1"/>
  <c r="J273" i="22" s="1"/>
  <c r="I273" i="22"/>
  <c r="G273" i="22"/>
  <c r="K273" i="22" s="1"/>
  <c r="I272" i="20"/>
  <c r="G272" i="20"/>
  <c r="K272" i="20" s="1"/>
  <c r="D272" i="20"/>
  <c r="F272" i="20" s="1"/>
  <c r="H272" i="20"/>
  <c r="E273" i="20"/>
  <c r="C273" i="20"/>
  <c r="B273" i="20"/>
  <c r="H268" i="18"/>
  <c r="D268" i="18"/>
  <c r="F268" i="18" s="1"/>
  <c r="C269" i="18"/>
  <c r="E269" i="18"/>
  <c r="B269" i="18"/>
  <c r="G269" i="18" s="1"/>
  <c r="K269" i="18" s="1"/>
  <c r="K225" i="12"/>
  <c r="V225" i="12"/>
  <c r="K164" i="10"/>
  <c r="V164" i="10"/>
  <c r="L225" i="14"/>
  <c r="P224" i="14"/>
  <c r="O225" i="14"/>
  <c r="M225" i="14"/>
  <c r="L227" i="12"/>
  <c r="P226" i="12"/>
  <c r="R226" i="12" s="1"/>
  <c r="M227" i="12"/>
  <c r="O227" i="12"/>
  <c r="L166" i="10"/>
  <c r="P165" i="10"/>
  <c r="R165" i="10" s="1"/>
  <c r="M166" i="10"/>
  <c r="O166" i="10"/>
  <c r="E284" i="28" l="1"/>
  <c r="C284" i="28"/>
  <c r="B284" i="28"/>
  <c r="G283" i="28"/>
  <c r="K283" i="28" s="1"/>
  <c r="I283" i="28"/>
  <c r="D283" i="28"/>
  <c r="F283" i="28" s="1"/>
  <c r="J283" i="28" s="1"/>
  <c r="D276" i="26"/>
  <c r="I276" i="26"/>
  <c r="E276" i="26"/>
  <c r="G276" i="26" s="1"/>
  <c r="K276" i="26" s="1"/>
  <c r="C270" i="24"/>
  <c r="B270" i="24"/>
  <c r="E270" i="24"/>
  <c r="I269" i="24"/>
  <c r="G269" i="24"/>
  <c r="K269" i="24" s="1"/>
  <c r="D269" i="24"/>
  <c r="F269" i="24" s="1"/>
  <c r="J269" i="24" s="1"/>
  <c r="I274" i="22"/>
  <c r="G274" i="22"/>
  <c r="K274" i="22" s="1"/>
  <c r="D274" i="22"/>
  <c r="F274" i="22" s="1"/>
  <c r="J274" i="22" s="1"/>
  <c r="E275" i="22"/>
  <c r="C275" i="22"/>
  <c r="B275" i="22"/>
  <c r="I273" i="20"/>
  <c r="G273" i="20"/>
  <c r="K273" i="20" s="1"/>
  <c r="H273" i="20"/>
  <c r="D273" i="20"/>
  <c r="F273" i="20" s="1"/>
  <c r="E274" i="20"/>
  <c r="C274" i="20"/>
  <c r="B274" i="20"/>
  <c r="H269" i="18"/>
  <c r="D269" i="18"/>
  <c r="F269" i="18" s="1"/>
  <c r="I269" i="18"/>
  <c r="B270" i="18"/>
  <c r="G270" i="18" s="1"/>
  <c r="K270" i="18" s="1"/>
  <c r="C270" i="18"/>
  <c r="E270" i="18"/>
  <c r="K226" i="12"/>
  <c r="V226" i="12"/>
  <c r="K165" i="10"/>
  <c r="V165" i="10"/>
  <c r="N225" i="14"/>
  <c r="Q225" i="14" s="1"/>
  <c r="P225" i="14"/>
  <c r="L226" i="14"/>
  <c r="M226" i="14"/>
  <c r="O226" i="14"/>
  <c r="O228" i="12"/>
  <c r="M228" i="12"/>
  <c r="L228" i="12"/>
  <c r="P227" i="12"/>
  <c r="R227" i="12" s="1"/>
  <c r="V227" i="12" s="1"/>
  <c r="N227" i="12"/>
  <c r="Q227" i="12" s="1"/>
  <c r="M167" i="10"/>
  <c r="O167" i="10"/>
  <c r="P166" i="10"/>
  <c r="R166" i="10" s="1"/>
  <c r="L167" i="10"/>
  <c r="N167" i="10" s="1"/>
  <c r="Q167" i="10" s="1"/>
  <c r="S167" i="10" s="1"/>
  <c r="N166" i="10"/>
  <c r="Q166" i="10" s="1"/>
  <c r="S166" i="10" s="1"/>
  <c r="D284" i="28" l="1"/>
  <c r="F284" i="28" s="1"/>
  <c r="J284" i="28" s="1"/>
  <c r="G284" i="28"/>
  <c r="K284" i="28" s="1"/>
  <c r="I284" i="28"/>
  <c r="E285" i="28"/>
  <c r="C285" i="28"/>
  <c r="B285" i="28"/>
  <c r="E277" i="26"/>
  <c r="C277" i="26"/>
  <c r="B277" i="26"/>
  <c r="F276" i="26"/>
  <c r="J276" i="26" s="1"/>
  <c r="C271" i="24"/>
  <c r="B271" i="24"/>
  <c r="E271" i="24"/>
  <c r="I270" i="24"/>
  <c r="G270" i="24"/>
  <c r="K270" i="24" s="1"/>
  <c r="D270" i="24"/>
  <c r="F270" i="24" s="1"/>
  <c r="J270" i="24" s="1"/>
  <c r="I275" i="22"/>
  <c r="G275" i="22"/>
  <c r="K275" i="22" s="1"/>
  <c r="D275" i="22"/>
  <c r="F275" i="22" s="1"/>
  <c r="J275" i="22" s="1"/>
  <c r="E276" i="22"/>
  <c r="B276" i="22"/>
  <c r="C276" i="22"/>
  <c r="H274" i="20"/>
  <c r="D274" i="20"/>
  <c r="F274" i="20" s="1"/>
  <c r="C275" i="20"/>
  <c r="B275" i="20"/>
  <c r="E275" i="20"/>
  <c r="I274" i="20"/>
  <c r="G274" i="20"/>
  <c r="K274" i="20" s="1"/>
  <c r="D270" i="18"/>
  <c r="F270" i="18" s="1"/>
  <c r="H270" i="18"/>
  <c r="B271" i="18"/>
  <c r="G271" i="18" s="1"/>
  <c r="K271" i="18" s="1"/>
  <c r="E271" i="18"/>
  <c r="C271" i="18"/>
  <c r="I270" i="18"/>
  <c r="V166" i="10"/>
  <c r="L227" i="14"/>
  <c r="P226" i="14"/>
  <c r="M227" i="14"/>
  <c r="O227" i="14"/>
  <c r="N226" i="14"/>
  <c r="Q226" i="14" s="1"/>
  <c r="P228" i="12"/>
  <c r="R228" i="12" s="1"/>
  <c r="V228" i="12" s="1"/>
  <c r="L229" i="12"/>
  <c r="K227" i="12"/>
  <c r="N228" i="12"/>
  <c r="Q228" i="12" s="1"/>
  <c r="O229" i="12"/>
  <c r="M229" i="12"/>
  <c r="K166" i="10"/>
  <c r="M168" i="10"/>
  <c r="P167" i="10"/>
  <c r="R167" i="10" s="1"/>
  <c r="L168" i="10"/>
  <c r="N168" i="10" s="1"/>
  <c r="D285" i="28" l="1"/>
  <c r="F285" i="28" s="1"/>
  <c r="J285" i="28" s="1"/>
  <c r="I285" i="28"/>
  <c r="G285" i="28"/>
  <c r="K285" i="28" s="1"/>
  <c r="C286" i="28"/>
  <c r="B286" i="28"/>
  <c r="D277" i="26"/>
  <c r="F277" i="26" s="1"/>
  <c r="J277" i="26" s="1"/>
  <c r="I277" i="26"/>
  <c r="G277" i="26"/>
  <c r="K277" i="26" s="1"/>
  <c r="E278" i="26"/>
  <c r="C278" i="26"/>
  <c r="B278" i="26"/>
  <c r="I271" i="24"/>
  <c r="G271" i="24"/>
  <c r="K271" i="24" s="1"/>
  <c r="E272" i="24"/>
  <c r="C272" i="24"/>
  <c r="B272" i="24"/>
  <c r="D271" i="24"/>
  <c r="F271" i="24" s="1"/>
  <c r="J271" i="24" s="1"/>
  <c r="E277" i="22"/>
  <c r="C277" i="22"/>
  <c r="B277" i="22"/>
  <c r="I276" i="22"/>
  <c r="G276" i="22"/>
  <c r="K276" i="22" s="1"/>
  <c r="D276" i="22"/>
  <c r="F276" i="22" s="1"/>
  <c r="J276" i="22" s="1"/>
  <c r="C276" i="20"/>
  <c r="B276" i="20"/>
  <c r="I275" i="20"/>
  <c r="G275" i="20"/>
  <c r="K275" i="20" s="1"/>
  <c r="H275" i="20"/>
  <c r="D275" i="20"/>
  <c r="F275" i="20" s="1"/>
  <c r="I271" i="18"/>
  <c r="H271" i="18"/>
  <c r="D271" i="18"/>
  <c r="F271" i="18" s="1"/>
  <c r="B272" i="18"/>
  <c r="G272" i="18" s="1"/>
  <c r="K272" i="18" s="1"/>
  <c r="E272" i="18"/>
  <c r="C272" i="18"/>
  <c r="K167" i="10"/>
  <c r="J161" i="10" s="1"/>
  <c r="F62" i="10" s="1"/>
  <c r="H62" i="10" s="1"/>
  <c r="V167" i="10"/>
  <c r="O228" i="14"/>
  <c r="M228" i="14"/>
  <c r="L228" i="14"/>
  <c r="N228" i="14" s="1"/>
  <c r="Q228" i="14" s="1"/>
  <c r="P227" i="14"/>
  <c r="N227" i="14"/>
  <c r="Q227" i="14" s="1"/>
  <c r="L230" i="12"/>
  <c r="P229" i="12"/>
  <c r="R229" i="12" s="1"/>
  <c r="V229" i="12" s="1"/>
  <c r="M230" i="12"/>
  <c r="N229" i="12"/>
  <c r="Q229" i="12" s="1"/>
  <c r="K228" i="12"/>
  <c r="O168" i="10"/>
  <c r="Q168" i="10" s="1"/>
  <c r="S168" i="10" s="1"/>
  <c r="O169" i="10"/>
  <c r="M169" i="10"/>
  <c r="P168" i="10"/>
  <c r="R168" i="10" s="1"/>
  <c r="L169" i="10"/>
  <c r="N169" i="10" s="1"/>
  <c r="Q169" i="10" s="1"/>
  <c r="S169" i="10" s="1"/>
  <c r="V168" i="10" l="1"/>
  <c r="D286" i="28"/>
  <c r="I286" i="28"/>
  <c r="E286" i="28"/>
  <c r="D278" i="26"/>
  <c r="F278" i="26" s="1"/>
  <c r="J278" i="26" s="1"/>
  <c r="I278" i="26"/>
  <c r="G278" i="26"/>
  <c r="K278" i="26" s="1"/>
  <c r="C279" i="26"/>
  <c r="B279" i="26"/>
  <c r="E279" i="26"/>
  <c r="E273" i="24"/>
  <c r="C273" i="24"/>
  <c r="B273" i="24"/>
  <c r="I272" i="24"/>
  <c r="G272" i="24"/>
  <c r="K272" i="24" s="1"/>
  <c r="D272" i="24"/>
  <c r="F272" i="24" s="1"/>
  <c r="J272" i="24" s="1"/>
  <c r="I277" i="22"/>
  <c r="G277" i="22"/>
  <c r="K277" i="22" s="1"/>
  <c r="D277" i="22"/>
  <c r="F277" i="22" s="1"/>
  <c r="J277" i="22" s="1"/>
  <c r="E278" i="22"/>
  <c r="C278" i="22"/>
  <c r="B278" i="22"/>
  <c r="D276" i="20"/>
  <c r="H276" i="20"/>
  <c r="I276" i="20"/>
  <c r="E276" i="20"/>
  <c r="G276" i="20" s="1"/>
  <c r="K276" i="20" s="1"/>
  <c r="I272" i="18"/>
  <c r="H272" i="18"/>
  <c r="D272" i="18"/>
  <c r="F272" i="18" s="1"/>
  <c r="E273" i="18"/>
  <c r="B273" i="18"/>
  <c r="G273" i="18" s="1"/>
  <c r="K273" i="18" s="1"/>
  <c r="C273" i="18"/>
  <c r="L229" i="14"/>
  <c r="P228" i="14"/>
  <c r="O229" i="14"/>
  <c r="M229" i="14"/>
  <c r="K229" i="12"/>
  <c r="J221" i="12" s="1"/>
  <c r="F73" i="12" s="1"/>
  <c r="H73" i="12" s="1"/>
  <c r="N230" i="12"/>
  <c r="K168" i="10"/>
  <c r="P169" i="10"/>
  <c r="R169" i="10" s="1"/>
  <c r="L170" i="10"/>
  <c r="M170" i="10"/>
  <c r="O170" i="10"/>
  <c r="E287" i="28" l="1"/>
  <c r="C287" i="28"/>
  <c r="B287" i="28"/>
  <c r="F286" i="28"/>
  <c r="J286" i="28" s="1"/>
  <c r="G286" i="28"/>
  <c r="K286" i="28" s="1"/>
  <c r="D279" i="26"/>
  <c r="F279" i="26" s="1"/>
  <c r="J279" i="26" s="1"/>
  <c r="E280" i="26"/>
  <c r="B280" i="26"/>
  <c r="C280" i="26"/>
  <c r="I279" i="26"/>
  <c r="G279" i="26"/>
  <c r="K279" i="26" s="1"/>
  <c r="D273" i="24"/>
  <c r="F273" i="24" s="1"/>
  <c r="J273" i="24" s="1"/>
  <c r="I273" i="24"/>
  <c r="G273" i="24"/>
  <c r="K273" i="24" s="1"/>
  <c r="C274" i="24"/>
  <c r="B274" i="24"/>
  <c r="E274" i="24"/>
  <c r="D278" i="22"/>
  <c r="F278" i="22" s="1"/>
  <c r="J278" i="22" s="1"/>
  <c r="I278" i="22"/>
  <c r="G278" i="22"/>
  <c r="K278" i="22" s="1"/>
  <c r="B279" i="22"/>
  <c r="E279" i="22"/>
  <c r="C279" i="22"/>
  <c r="E277" i="20"/>
  <c r="C277" i="20"/>
  <c r="B277" i="20"/>
  <c r="F276" i="20"/>
  <c r="D273" i="18"/>
  <c r="F273" i="18" s="1"/>
  <c r="H273" i="18"/>
  <c r="I273" i="18"/>
  <c r="E274" i="18"/>
  <c r="B274" i="18"/>
  <c r="G274" i="18" s="1"/>
  <c r="K274" i="18" s="1"/>
  <c r="C274" i="18"/>
  <c r="K169" i="10"/>
  <c r="V169" i="10"/>
  <c r="L230" i="14"/>
  <c r="P229" i="14"/>
  <c r="M230" i="14"/>
  <c r="N229" i="14"/>
  <c r="Q229" i="14" s="1"/>
  <c r="O230" i="12"/>
  <c r="L171" i="10"/>
  <c r="P170" i="10"/>
  <c r="R170" i="10" s="1"/>
  <c r="M171" i="10"/>
  <c r="O171" i="10"/>
  <c r="N170" i="10"/>
  <c r="Q170" i="10" s="1"/>
  <c r="S170" i="10" s="1"/>
  <c r="D287" i="28" l="1"/>
  <c r="F287" i="28" s="1"/>
  <c r="J287" i="28" s="1"/>
  <c r="G287" i="28"/>
  <c r="K287" i="28" s="1"/>
  <c r="I287" i="28"/>
  <c r="E288" i="28"/>
  <c r="C288" i="28"/>
  <c r="B288" i="28"/>
  <c r="D280" i="26"/>
  <c r="F280" i="26" s="1"/>
  <c r="J280" i="26" s="1"/>
  <c r="I280" i="26"/>
  <c r="G280" i="26"/>
  <c r="K280" i="26" s="1"/>
  <c r="E281" i="26"/>
  <c r="C281" i="26"/>
  <c r="B281" i="26"/>
  <c r="I274" i="24"/>
  <c r="G274" i="24"/>
  <c r="K274" i="24" s="1"/>
  <c r="D274" i="24"/>
  <c r="F274" i="24" s="1"/>
  <c r="J274" i="24" s="1"/>
  <c r="C275" i="24"/>
  <c r="B275" i="24"/>
  <c r="E275" i="24"/>
  <c r="D279" i="22"/>
  <c r="F279" i="22" s="1"/>
  <c r="J279" i="22" s="1"/>
  <c r="E280" i="22"/>
  <c r="B280" i="22"/>
  <c r="C280" i="22"/>
  <c r="I279" i="22"/>
  <c r="G279" i="22"/>
  <c r="K279" i="22" s="1"/>
  <c r="I277" i="20"/>
  <c r="G277" i="20"/>
  <c r="K277" i="20" s="1"/>
  <c r="H277" i="20"/>
  <c r="D277" i="20"/>
  <c r="F277" i="20" s="1"/>
  <c r="E278" i="20"/>
  <c r="C278" i="20"/>
  <c r="B278" i="20"/>
  <c r="B275" i="18"/>
  <c r="G275" i="18" s="1"/>
  <c r="K275" i="18" s="1"/>
  <c r="C275" i="18"/>
  <c r="E275" i="18"/>
  <c r="I274" i="18"/>
  <c r="H274" i="18"/>
  <c r="D274" i="18"/>
  <c r="F274" i="18" s="1"/>
  <c r="V170" i="10"/>
  <c r="N230" i="14"/>
  <c r="O231" i="12"/>
  <c r="M231" i="12"/>
  <c r="L231" i="12"/>
  <c r="N231" i="12" s="1"/>
  <c r="Q231" i="12" s="1"/>
  <c r="P230" i="12"/>
  <c r="R230" i="12" s="1"/>
  <c r="V230" i="12" s="1"/>
  <c r="Q230" i="12"/>
  <c r="K170" i="10"/>
  <c r="P171" i="10"/>
  <c r="R171" i="10" s="1"/>
  <c r="L172" i="10"/>
  <c r="N172" i="10" s="1"/>
  <c r="Q172" i="10" s="1"/>
  <c r="S172" i="10" s="1"/>
  <c r="M172" i="10"/>
  <c r="O172" i="10"/>
  <c r="N171" i="10"/>
  <c r="Q171" i="10" s="1"/>
  <c r="S171" i="10" s="1"/>
  <c r="I288" i="28" l="1"/>
  <c r="G288" i="28"/>
  <c r="K288" i="28" s="1"/>
  <c r="E289" i="28"/>
  <c r="C289" i="28"/>
  <c r="B289" i="28"/>
  <c r="D288" i="28"/>
  <c r="F288" i="28" s="1"/>
  <c r="J288" i="28" s="1"/>
  <c r="D281" i="26"/>
  <c r="F281" i="26" s="1"/>
  <c r="J281" i="26" s="1"/>
  <c r="I281" i="26"/>
  <c r="G281" i="26"/>
  <c r="K281" i="26" s="1"/>
  <c r="E282" i="26"/>
  <c r="C282" i="26"/>
  <c r="B282" i="26"/>
  <c r="C276" i="24"/>
  <c r="B276" i="24"/>
  <c r="D275" i="24"/>
  <c r="F275" i="24" s="1"/>
  <c r="J275" i="24" s="1"/>
  <c r="I275" i="24"/>
  <c r="G275" i="24"/>
  <c r="K275" i="24" s="1"/>
  <c r="I280" i="22"/>
  <c r="G280" i="22"/>
  <c r="K280" i="22" s="1"/>
  <c r="E281" i="22"/>
  <c r="C281" i="22"/>
  <c r="B281" i="22"/>
  <c r="D280" i="22"/>
  <c r="F280" i="22" s="1"/>
  <c r="J280" i="22" s="1"/>
  <c r="H278" i="20"/>
  <c r="D278" i="20"/>
  <c r="F278" i="20" s="1"/>
  <c r="I278" i="20"/>
  <c r="G278" i="20"/>
  <c r="K278" i="20" s="1"/>
  <c r="C279" i="20"/>
  <c r="B279" i="20"/>
  <c r="E279" i="20"/>
  <c r="B276" i="18"/>
  <c r="C276" i="18"/>
  <c r="I275" i="18"/>
  <c r="H275" i="18"/>
  <c r="D275" i="18"/>
  <c r="F275" i="18" s="1"/>
  <c r="V171" i="10"/>
  <c r="O230" i="14"/>
  <c r="K230" i="12"/>
  <c r="L232" i="12"/>
  <c r="P231" i="12"/>
  <c r="R231" i="12" s="1"/>
  <c r="O232" i="12"/>
  <c r="M232" i="12"/>
  <c r="K171" i="10"/>
  <c r="O173" i="10"/>
  <c r="M173" i="10"/>
  <c r="L173" i="10"/>
  <c r="P172" i="10"/>
  <c r="R172" i="10" s="1"/>
  <c r="E290" i="28" l="1"/>
  <c r="C290" i="28"/>
  <c r="B290" i="28"/>
  <c r="I289" i="28"/>
  <c r="G289" i="28"/>
  <c r="K289" i="28" s="1"/>
  <c r="D289" i="28"/>
  <c r="F289" i="28" s="1"/>
  <c r="J289" i="28" s="1"/>
  <c r="D282" i="26"/>
  <c r="F282" i="26" s="1"/>
  <c r="J282" i="26" s="1"/>
  <c r="I282" i="26"/>
  <c r="G282" i="26"/>
  <c r="K282" i="26" s="1"/>
  <c r="C283" i="26"/>
  <c r="B283" i="26"/>
  <c r="E283" i="26"/>
  <c r="D276" i="24"/>
  <c r="I276" i="24"/>
  <c r="E276" i="24"/>
  <c r="I281" i="22"/>
  <c r="G281" i="22"/>
  <c r="K281" i="22" s="1"/>
  <c r="D281" i="22"/>
  <c r="F281" i="22" s="1"/>
  <c r="J281" i="22" s="1"/>
  <c r="E282" i="22"/>
  <c r="C282" i="22"/>
  <c r="B282" i="22"/>
  <c r="I279" i="20"/>
  <c r="G279" i="20"/>
  <c r="K279" i="20" s="1"/>
  <c r="E280" i="20"/>
  <c r="C280" i="20"/>
  <c r="B280" i="20"/>
  <c r="D279" i="20"/>
  <c r="F279" i="20" s="1"/>
  <c r="H279" i="20"/>
  <c r="H276" i="18"/>
  <c r="D276" i="18"/>
  <c r="E276" i="18"/>
  <c r="G276" i="18" s="1"/>
  <c r="K276" i="18" s="1"/>
  <c r="I276" i="18"/>
  <c r="K231" i="12"/>
  <c r="V231" i="12"/>
  <c r="K172" i="10"/>
  <c r="V172" i="10"/>
  <c r="M231" i="14"/>
  <c r="O231" i="14"/>
  <c r="P230" i="14"/>
  <c r="L231" i="14"/>
  <c r="N231" i="14" s="1"/>
  <c r="Q231" i="14" s="1"/>
  <c r="Q230" i="14"/>
  <c r="N232" i="12"/>
  <c r="Q232" i="12" s="1"/>
  <c r="L233" i="12"/>
  <c r="P232" i="12"/>
  <c r="R232" i="12" s="1"/>
  <c r="V232" i="12" s="1"/>
  <c r="O233" i="12"/>
  <c r="M233" i="12"/>
  <c r="N173" i="10"/>
  <c r="Q173" i="10" s="1"/>
  <c r="S173" i="10" s="1"/>
  <c r="L174" i="10"/>
  <c r="P173" i="10"/>
  <c r="R173" i="10" s="1"/>
  <c r="M174" i="10"/>
  <c r="O174" i="10"/>
  <c r="I290" i="28" l="1"/>
  <c r="G290" i="28"/>
  <c r="K290" i="28" s="1"/>
  <c r="D290" i="28"/>
  <c r="F290" i="28" s="1"/>
  <c r="J290" i="28" s="1"/>
  <c r="E291" i="28"/>
  <c r="C291" i="28"/>
  <c r="B291" i="28"/>
  <c r="I283" i="26"/>
  <c r="G283" i="26"/>
  <c r="K283" i="26" s="1"/>
  <c r="E284" i="26"/>
  <c r="B284" i="26"/>
  <c r="C284" i="26"/>
  <c r="D283" i="26"/>
  <c r="F283" i="26" s="1"/>
  <c r="J283" i="26" s="1"/>
  <c r="E277" i="24"/>
  <c r="C277" i="24"/>
  <c r="B277" i="24"/>
  <c r="G276" i="24"/>
  <c r="K276" i="24" s="1"/>
  <c r="F276" i="24"/>
  <c r="J276" i="24" s="1"/>
  <c r="E283" i="22"/>
  <c r="C283" i="22"/>
  <c r="B283" i="22"/>
  <c r="I282" i="22"/>
  <c r="G282" i="22"/>
  <c r="K282" i="22" s="1"/>
  <c r="D282" i="22"/>
  <c r="F282" i="22" s="1"/>
  <c r="J282" i="22" s="1"/>
  <c r="D280" i="20"/>
  <c r="F280" i="20" s="1"/>
  <c r="H280" i="20"/>
  <c r="E281" i="20"/>
  <c r="C281" i="20"/>
  <c r="B281" i="20"/>
  <c r="I280" i="20"/>
  <c r="G280" i="20"/>
  <c r="K280" i="20" s="1"/>
  <c r="F276" i="18"/>
  <c r="B277" i="18"/>
  <c r="G277" i="18" s="1"/>
  <c r="K277" i="18" s="1"/>
  <c r="C277" i="18"/>
  <c r="E277" i="18"/>
  <c r="V173" i="10"/>
  <c r="K232" i="12"/>
  <c r="K173" i="10"/>
  <c r="O232" i="14"/>
  <c r="M232" i="14"/>
  <c r="L232" i="14"/>
  <c r="N232" i="14" s="1"/>
  <c r="Q232" i="14" s="1"/>
  <c r="P231" i="14"/>
  <c r="L234" i="12"/>
  <c r="P233" i="12"/>
  <c r="R233" i="12" s="1"/>
  <c r="V233" i="12" s="1"/>
  <c r="M234" i="12"/>
  <c r="O234" i="12"/>
  <c r="N233" i="12"/>
  <c r="Q233" i="12" s="1"/>
  <c r="P174" i="10"/>
  <c r="R174" i="10" s="1"/>
  <c r="L175" i="10"/>
  <c r="M175" i="10"/>
  <c r="O175" i="10"/>
  <c r="N174" i="10"/>
  <c r="Q174" i="10" s="1"/>
  <c r="S174" i="10" s="1"/>
  <c r="V174" i="10" l="1"/>
  <c r="D291" i="28"/>
  <c r="F291" i="28" s="1"/>
  <c r="J291" i="28" s="1"/>
  <c r="I291" i="28"/>
  <c r="G291" i="28"/>
  <c r="K291" i="28" s="1"/>
  <c r="E292" i="28"/>
  <c r="C292" i="28"/>
  <c r="B292" i="28"/>
  <c r="D284" i="26"/>
  <c r="F284" i="26" s="1"/>
  <c r="J284" i="26" s="1"/>
  <c r="I284" i="26"/>
  <c r="G284" i="26"/>
  <c r="K284" i="26" s="1"/>
  <c r="E285" i="26"/>
  <c r="C285" i="26"/>
  <c r="B285" i="26"/>
  <c r="D277" i="24"/>
  <c r="F277" i="24" s="1"/>
  <c r="J277" i="24" s="1"/>
  <c r="I277" i="24"/>
  <c r="G277" i="24"/>
  <c r="K277" i="24" s="1"/>
  <c r="C278" i="24"/>
  <c r="B278" i="24"/>
  <c r="E278" i="24"/>
  <c r="G283" i="22"/>
  <c r="K283" i="22" s="1"/>
  <c r="I283" i="22"/>
  <c r="D283" i="22"/>
  <c r="F283" i="22" s="1"/>
  <c r="J283" i="22" s="1"/>
  <c r="E284" i="22"/>
  <c r="B284" i="22"/>
  <c r="C284" i="22"/>
  <c r="E282" i="20"/>
  <c r="B282" i="20"/>
  <c r="C282" i="20"/>
  <c r="I281" i="20"/>
  <c r="G281" i="20"/>
  <c r="K281" i="20" s="1"/>
  <c r="H281" i="20"/>
  <c r="D281" i="20"/>
  <c r="F281" i="20" s="1"/>
  <c r="C278" i="18"/>
  <c r="B278" i="18"/>
  <c r="E278" i="18"/>
  <c r="H277" i="18"/>
  <c r="D277" i="18"/>
  <c r="F277" i="18" s="1"/>
  <c r="I277" i="18"/>
  <c r="P232" i="14"/>
  <c r="L233" i="14"/>
  <c r="O233" i="14"/>
  <c r="M233" i="14"/>
  <c r="O235" i="12"/>
  <c r="M235" i="12"/>
  <c r="L235" i="12"/>
  <c r="P234" i="12"/>
  <c r="R234" i="12" s="1"/>
  <c r="V234" i="12" s="1"/>
  <c r="N234" i="12"/>
  <c r="Q234" i="12" s="1"/>
  <c r="K233" i="12"/>
  <c r="N175" i="10"/>
  <c r="Q175" i="10" s="1"/>
  <c r="S175" i="10" s="1"/>
  <c r="M176" i="10"/>
  <c r="K174" i="10"/>
  <c r="L176" i="10"/>
  <c r="P175" i="10"/>
  <c r="R175" i="10" s="1"/>
  <c r="I278" i="18" l="1"/>
  <c r="G278" i="18"/>
  <c r="K278" i="18" s="1"/>
  <c r="I292" i="28"/>
  <c r="G292" i="28"/>
  <c r="K292" i="28" s="1"/>
  <c r="C293" i="28"/>
  <c r="B293" i="28"/>
  <c r="E293" i="28"/>
  <c r="D292" i="28"/>
  <c r="F292" i="28" s="1"/>
  <c r="J292" i="28" s="1"/>
  <c r="D285" i="26"/>
  <c r="F285" i="26" s="1"/>
  <c r="J285" i="26" s="1"/>
  <c r="I285" i="26"/>
  <c r="G285" i="26"/>
  <c r="K285" i="26" s="1"/>
  <c r="C286" i="26"/>
  <c r="B286" i="26"/>
  <c r="I278" i="24"/>
  <c r="G278" i="24"/>
  <c r="K278" i="24" s="1"/>
  <c r="D278" i="24"/>
  <c r="F278" i="24" s="1"/>
  <c r="J278" i="24" s="1"/>
  <c r="E279" i="24"/>
  <c r="C279" i="24"/>
  <c r="B279" i="24"/>
  <c r="I284" i="22"/>
  <c r="G284" i="22"/>
  <c r="K284" i="22" s="1"/>
  <c r="D284" i="22"/>
  <c r="F284" i="22" s="1"/>
  <c r="J284" i="22" s="1"/>
  <c r="E285" i="22"/>
  <c r="C285" i="22"/>
  <c r="B285" i="22"/>
  <c r="H282" i="20"/>
  <c r="D282" i="20"/>
  <c r="F282" i="20" s="1"/>
  <c r="I282" i="20"/>
  <c r="G282" i="20"/>
  <c r="K282" i="20" s="1"/>
  <c r="E283" i="20"/>
  <c r="C283" i="20"/>
  <c r="B283" i="20"/>
  <c r="C279" i="18"/>
  <c r="E279" i="18"/>
  <c r="B279" i="18"/>
  <c r="D278" i="18"/>
  <c r="F278" i="18" s="1"/>
  <c r="H278" i="18"/>
  <c r="K175" i="10"/>
  <c r="J168" i="10" s="1"/>
  <c r="F63" i="10" s="1"/>
  <c r="H63" i="10" s="1"/>
  <c r="V175" i="10"/>
  <c r="N233" i="14"/>
  <c r="Q233" i="14" s="1"/>
  <c r="L234" i="14"/>
  <c r="P233" i="14"/>
  <c r="M234" i="14"/>
  <c r="O234" i="14"/>
  <c r="P235" i="12"/>
  <c r="R235" i="12" s="1"/>
  <c r="V235" i="12" s="1"/>
  <c r="L236" i="12"/>
  <c r="K234" i="12"/>
  <c r="N235" i="12"/>
  <c r="Q235" i="12" s="1"/>
  <c r="O236" i="12"/>
  <c r="M236" i="12"/>
  <c r="N176" i="10"/>
  <c r="O176" i="10"/>
  <c r="Q176" i="10" s="1"/>
  <c r="S176" i="10" s="1"/>
  <c r="L177" i="10"/>
  <c r="P176" i="10"/>
  <c r="R176" i="10" s="1"/>
  <c r="I279" i="18" l="1"/>
  <c r="G279" i="18"/>
  <c r="K279" i="18" s="1"/>
  <c r="D293" i="28"/>
  <c r="F293" i="28" s="1"/>
  <c r="J293" i="28" s="1"/>
  <c r="B294" i="28"/>
  <c r="E294" i="28"/>
  <c r="C294" i="28"/>
  <c r="I293" i="28"/>
  <c r="G293" i="28"/>
  <c r="K293" i="28" s="1"/>
  <c r="I286" i="26"/>
  <c r="E286" i="26"/>
  <c r="G286" i="26" s="1"/>
  <c r="K286" i="26" s="1"/>
  <c r="D286" i="26"/>
  <c r="F286" i="26" s="1"/>
  <c r="J286" i="26" s="1"/>
  <c r="E280" i="24"/>
  <c r="C280" i="24"/>
  <c r="B280" i="24"/>
  <c r="I279" i="24"/>
  <c r="G279" i="24"/>
  <c r="K279" i="24" s="1"/>
  <c r="D279" i="24"/>
  <c r="F279" i="24" s="1"/>
  <c r="J279" i="24" s="1"/>
  <c r="B286" i="22"/>
  <c r="E286" i="22"/>
  <c r="C286" i="22"/>
  <c r="I285" i="22"/>
  <c r="G285" i="22"/>
  <c r="K285" i="22" s="1"/>
  <c r="D285" i="22"/>
  <c r="F285" i="22" s="1"/>
  <c r="J285" i="22" s="1"/>
  <c r="D283" i="20"/>
  <c r="F283" i="20" s="1"/>
  <c r="H283" i="20"/>
  <c r="I283" i="20"/>
  <c r="G283" i="20"/>
  <c r="K283" i="20" s="1"/>
  <c r="E284" i="20"/>
  <c r="C284" i="20"/>
  <c r="B284" i="20"/>
  <c r="C280" i="18"/>
  <c r="B280" i="18"/>
  <c r="E280" i="18"/>
  <c r="D279" i="18"/>
  <c r="F279" i="18" s="1"/>
  <c r="H279" i="18"/>
  <c r="V176" i="10"/>
  <c r="O235" i="14"/>
  <c r="M235" i="14"/>
  <c r="N234" i="14"/>
  <c r="Q234" i="14" s="1"/>
  <c r="P234" i="14"/>
  <c r="L235" i="14"/>
  <c r="N235" i="14" s="1"/>
  <c r="Q235" i="14" s="1"/>
  <c r="O237" i="12"/>
  <c r="M237" i="12"/>
  <c r="N236" i="12"/>
  <c r="Q236" i="12" s="1"/>
  <c r="L237" i="12"/>
  <c r="N237" i="12" s="1"/>
  <c r="Q237" i="12" s="1"/>
  <c r="P236" i="12"/>
  <c r="R236" i="12" s="1"/>
  <c r="K235" i="12"/>
  <c r="K176" i="10"/>
  <c r="M177" i="10"/>
  <c r="N177" i="10" s="1"/>
  <c r="O177" i="10"/>
  <c r="M178" i="10" s="1"/>
  <c r="I280" i="18" l="1"/>
  <c r="G280" i="18"/>
  <c r="K280" i="18" s="1"/>
  <c r="E295" i="28"/>
  <c r="C295" i="28"/>
  <c r="B295" i="28"/>
  <c r="D294" i="28"/>
  <c r="F294" i="28" s="1"/>
  <c r="J294" i="28" s="1"/>
  <c r="G294" i="28"/>
  <c r="K294" i="28" s="1"/>
  <c r="I294" i="28"/>
  <c r="E287" i="26"/>
  <c r="C287" i="26"/>
  <c r="B287" i="26"/>
  <c r="D280" i="24"/>
  <c r="F280" i="24" s="1"/>
  <c r="J280" i="24" s="1"/>
  <c r="I280" i="24"/>
  <c r="G280" i="24"/>
  <c r="K280" i="24" s="1"/>
  <c r="E281" i="24"/>
  <c r="C281" i="24"/>
  <c r="B281" i="24"/>
  <c r="D286" i="22"/>
  <c r="F286" i="22" s="1"/>
  <c r="J286" i="22" s="1"/>
  <c r="E287" i="22"/>
  <c r="C287" i="22"/>
  <c r="B287" i="22"/>
  <c r="I286" i="22"/>
  <c r="G286" i="22"/>
  <c r="K286" i="22" s="1"/>
  <c r="D284" i="20"/>
  <c r="F284" i="20" s="1"/>
  <c r="H284" i="20"/>
  <c r="I284" i="20"/>
  <c r="G284" i="20"/>
  <c r="K284" i="20" s="1"/>
  <c r="E285" i="20"/>
  <c r="C285" i="20"/>
  <c r="B285" i="20"/>
  <c r="E281" i="18"/>
  <c r="B281" i="18"/>
  <c r="C281" i="18"/>
  <c r="H280" i="18"/>
  <c r="D280" i="18"/>
  <c r="F280" i="18" s="1"/>
  <c r="K236" i="12"/>
  <c r="V236" i="12"/>
  <c r="M236" i="14"/>
  <c r="O236" i="14"/>
  <c r="P235" i="14"/>
  <c r="L236" i="14"/>
  <c r="N236" i="14" s="1"/>
  <c r="Q236" i="14" s="1"/>
  <c r="P237" i="12"/>
  <c r="R237" i="12" s="1"/>
  <c r="L238" i="12"/>
  <c r="O238" i="12"/>
  <c r="M238" i="12"/>
  <c r="O178" i="10"/>
  <c r="Q177" i="10"/>
  <c r="S177" i="10" s="1"/>
  <c r="P177" i="10"/>
  <c r="R177" i="10" s="1"/>
  <c r="L178" i="10"/>
  <c r="M179" i="10"/>
  <c r="O179" i="10"/>
  <c r="P178" i="10"/>
  <c r="R178" i="10" s="1"/>
  <c r="L179" i="10"/>
  <c r="N179" i="10" s="1"/>
  <c r="Q179" i="10" s="1"/>
  <c r="S179" i="10" s="1"/>
  <c r="N178" i="10"/>
  <c r="Q178" i="10" s="1"/>
  <c r="S178" i="10" s="1"/>
  <c r="G281" i="18" l="1"/>
  <c r="K281" i="18" s="1"/>
  <c r="V177" i="10"/>
  <c r="D295" i="28"/>
  <c r="F295" i="28" s="1"/>
  <c r="J295" i="28" s="1"/>
  <c r="I295" i="28"/>
  <c r="G295" i="28"/>
  <c r="K295" i="28" s="1"/>
  <c r="C296" i="28"/>
  <c r="B296" i="28"/>
  <c r="E296" i="28" s="1"/>
  <c r="D287" i="26"/>
  <c r="F287" i="26" s="1"/>
  <c r="J287" i="26" s="1"/>
  <c r="E288" i="26"/>
  <c r="B288" i="26"/>
  <c r="C288" i="26"/>
  <c r="G287" i="26"/>
  <c r="K287" i="26" s="1"/>
  <c r="I287" i="26"/>
  <c r="D281" i="24"/>
  <c r="F281" i="24" s="1"/>
  <c r="J281" i="24" s="1"/>
  <c r="I281" i="24"/>
  <c r="G281" i="24"/>
  <c r="K281" i="24" s="1"/>
  <c r="E282" i="24"/>
  <c r="C282" i="24"/>
  <c r="B282" i="24"/>
  <c r="I287" i="22"/>
  <c r="G287" i="22"/>
  <c r="K287" i="22" s="1"/>
  <c r="D287" i="22"/>
  <c r="F287" i="22" s="1"/>
  <c r="J287" i="22" s="1"/>
  <c r="E288" i="22"/>
  <c r="C288" i="22"/>
  <c r="B288" i="22"/>
  <c r="H285" i="20"/>
  <c r="D285" i="20"/>
  <c r="F285" i="20" s="1"/>
  <c r="I285" i="20"/>
  <c r="G285" i="20"/>
  <c r="K285" i="20" s="1"/>
  <c r="C286" i="20"/>
  <c r="B286" i="20"/>
  <c r="I281" i="18"/>
  <c r="B282" i="18"/>
  <c r="C282" i="18"/>
  <c r="E282" i="18"/>
  <c r="H281" i="18"/>
  <c r="D281" i="18"/>
  <c r="F281" i="18" s="1"/>
  <c r="V178" i="10"/>
  <c r="K237" i="12"/>
  <c r="V237" i="12"/>
  <c r="K177" i="10"/>
  <c r="L237" i="14"/>
  <c r="P236" i="14"/>
  <c r="O237" i="14"/>
  <c r="M237" i="14"/>
  <c r="O239" i="12"/>
  <c r="M239" i="12"/>
  <c r="N238" i="12"/>
  <c r="Q238" i="12" s="1"/>
  <c r="L239" i="12"/>
  <c r="N239" i="12" s="1"/>
  <c r="Q239" i="12" s="1"/>
  <c r="P238" i="12"/>
  <c r="R238" i="12" s="1"/>
  <c r="K178" i="10"/>
  <c r="M180" i="10"/>
  <c r="O180" i="10"/>
  <c r="P179" i="10"/>
  <c r="R179" i="10" s="1"/>
  <c r="L180" i="10"/>
  <c r="N180" i="10" s="1"/>
  <c r="Q180" i="10" s="1"/>
  <c r="S180" i="10" s="1"/>
  <c r="G282" i="18" l="1"/>
  <c r="K282" i="18" s="1"/>
  <c r="C297" i="28"/>
  <c r="E297" i="28"/>
  <c r="B297" i="28"/>
  <c r="D296" i="28"/>
  <c r="F296" i="28" s="1"/>
  <c r="J296" i="28" s="1"/>
  <c r="I296" i="28"/>
  <c r="G296" i="28"/>
  <c r="K296" i="28" s="1"/>
  <c r="E289" i="26"/>
  <c r="C289" i="26"/>
  <c r="B289" i="26"/>
  <c r="D288" i="26"/>
  <c r="F288" i="26" s="1"/>
  <c r="J288" i="26" s="1"/>
  <c r="I288" i="26"/>
  <c r="G288" i="26"/>
  <c r="K288" i="26" s="1"/>
  <c r="I282" i="24"/>
  <c r="G282" i="24"/>
  <c r="K282" i="24" s="1"/>
  <c r="C283" i="24"/>
  <c r="B283" i="24"/>
  <c r="E283" i="24"/>
  <c r="D282" i="24"/>
  <c r="F282" i="24" s="1"/>
  <c r="J282" i="24" s="1"/>
  <c r="I288" i="22"/>
  <c r="G288" i="22"/>
  <c r="K288" i="22" s="1"/>
  <c r="E289" i="22"/>
  <c r="C289" i="22"/>
  <c r="B289" i="22"/>
  <c r="D288" i="22"/>
  <c r="F288" i="22" s="1"/>
  <c r="J288" i="22" s="1"/>
  <c r="I286" i="20"/>
  <c r="E286" i="20"/>
  <c r="G286" i="20" s="1"/>
  <c r="K286" i="20" s="1"/>
  <c r="H286" i="20"/>
  <c r="D286" i="20"/>
  <c r="F286" i="20" s="1"/>
  <c r="H282" i="18"/>
  <c r="D282" i="18"/>
  <c r="F282" i="18" s="1"/>
  <c r="C283" i="18"/>
  <c r="B283" i="18"/>
  <c r="E283" i="18"/>
  <c r="I282" i="18"/>
  <c r="K238" i="12"/>
  <c r="V238" i="12"/>
  <c r="K179" i="10"/>
  <c r="V179" i="10"/>
  <c r="P237" i="14"/>
  <c r="L238" i="14"/>
  <c r="N238" i="14" s="1"/>
  <c r="Q238" i="14" s="1"/>
  <c r="M238" i="14"/>
  <c r="O238" i="14"/>
  <c r="N237" i="14"/>
  <c r="Q237" i="14" s="1"/>
  <c r="P239" i="12"/>
  <c r="R239" i="12" s="1"/>
  <c r="L240" i="12"/>
  <c r="M240" i="12"/>
  <c r="O181" i="10"/>
  <c r="M181" i="10"/>
  <c r="P180" i="10"/>
  <c r="R180" i="10" s="1"/>
  <c r="L181" i="10"/>
  <c r="N181" i="10" s="1"/>
  <c r="Q181" i="10" s="1"/>
  <c r="S181" i="10" s="1"/>
  <c r="G283" i="18" l="1"/>
  <c r="K283" i="18" s="1"/>
  <c r="B298" i="28"/>
  <c r="E298" i="28"/>
  <c r="C298" i="28"/>
  <c r="I297" i="28"/>
  <c r="G297" i="28"/>
  <c r="K297" i="28" s="1"/>
  <c r="D297" i="28"/>
  <c r="F297" i="28" s="1"/>
  <c r="J297" i="28" s="1"/>
  <c r="I289" i="26"/>
  <c r="G289" i="26"/>
  <c r="K289" i="26" s="1"/>
  <c r="D289" i="26"/>
  <c r="F289" i="26" s="1"/>
  <c r="J289" i="26" s="1"/>
  <c r="E290" i="26"/>
  <c r="C290" i="26"/>
  <c r="B290" i="26"/>
  <c r="D283" i="24"/>
  <c r="F283" i="24" s="1"/>
  <c r="J283" i="24" s="1"/>
  <c r="E284" i="24"/>
  <c r="C284" i="24"/>
  <c r="B284" i="24"/>
  <c r="I283" i="24"/>
  <c r="G283" i="24"/>
  <c r="K283" i="24" s="1"/>
  <c r="I289" i="22"/>
  <c r="G289" i="22"/>
  <c r="K289" i="22" s="1"/>
  <c r="D289" i="22"/>
  <c r="F289" i="22" s="1"/>
  <c r="J289" i="22" s="1"/>
  <c r="E290" i="22"/>
  <c r="B290" i="22"/>
  <c r="C290" i="22"/>
  <c r="E287" i="20"/>
  <c r="C287" i="20"/>
  <c r="B287" i="20"/>
  <c r="H283" i="18"/>
  <c r="D283" i="18"/>
  <c r="F283" i="18" s="1"/>
  <c r="C284" i="18"/>
  <c r="E284" i="18"/>
  <c r="B284" i="18"/>
  <c r="I283" i="18"/>
  <c r="K239" i="12"/>
  <c r="J230" i="12" s="1"/>
  <c r="F74" i="12" s="1"/>
  <c r="H74" i="12" s="1"/>
  <c r="B15" i="12" s="1"/>
  <c r="K15" i="19" s="1"/>
  <c r="V239" i="12"/>
  <c r="E15" i="12" s="1"/>
  <c r="K180" i="10"/>
  <c r="V180" i="10"/>
  <c r="O239" i="14"/>
  <c r="M239" i="14"/>
  <c r="L239" i="14"/>
  <c r="P238" i="14"/>
  <c r="N240" i="12"/>
  <c r="L182" i="10"/>
  <c r="P181" i="10"/>
  <c r="R181" i="10" s="1"/>
  <c r="O182" i="10"/>
  <c r="M182" i="10"/>
  <c r="I284" i="18" l="1"/>
  <c r="G284" i="18"/>
  <c r="K284" i="18" s="1"/>
  <c r="E299" i="28"/>
  <c r="C299" i="28"/>
  <c r="B299" i="28"/>
  <c r="G298" i="28"/>
  <c r="K298" i="28" s="1"/>
  <c r="I298" i="28"/>
  <c r="D298" i="28"/>
  <c r="F298" i="28" s="1"/>
  <c r="J298" i="28" s="1"/>
  <c r="I290" i="26"/>
  <c r="G290" i="26"/>
  <c r="K290" i="26" s="1"/>
  <c r="D290" i="26"/>
  <c r="F290" i="26" s="1"/>
  <c r="J290" i="26" s="1"/>
  <c r="E291" i="26"/>
  <c r="C291" i="26"/>
  <c r="B291" i="26"/>
  <c r="E285" i="24"/>
  <c r="C285" i="24"/>
  <c r="B285" i="24"/>
  <c r="I284" i="24"/>
  <c r="G284" i="24"/>
  <c r="K284" i="24" s="1"/>
  <c r="D284" i="24"/>
  <c r="F284" i="24" s="1"/>
  <c r="J284" i="24" s="1"/>
  <c r="D290" i="22"/>
  <c r="F290" i="22" s="1"/>
  <c r="J290" i="22" s="1"/>
  <c r="I290" i="22"/>
  <c r="G290" i="22"/>
  <c r="K290" i="22" s="1"/>
  <c r="E291" i="22"/>
  <c r="C291" i="22"/>
  <c r="B291" i="22"/>
  <c r="E288" i="20"/>
  <c r="C288" i="20"/>
  <c r="B288" i="20"/>
  <c r="I287" i="20"/>
  <c r="G287" i="20"/>
  <c r="K287" i="20" s="1"/>
  <c r="H287" i="20"/>
  <c r="D287" i="20"/>
  <c r="F287" i="20" s="1"/>
  <c r="B285" i="18"/>
  <c r="C285" i="18"/>
  <c r="E285" i="18"/>
  <c r="H284" i="18"/>
  <c r="D284" i="18"/>
  <c r="F284" i="18" s="1"/>
  <c r="K14" i="13"/>
  <c r="C15" i="12"/>
  <c r="K181" i="10"/>
  <c r="V181" i="10"/>
  <c r="P239" i="14"/>
  <c r="L240" i="14"/>
  <c r="N239" i="14"/>
  <c r="Q239" i="14" s="1"/>
  <c r="M240" i="14"/>
  <c r="O240" i="12"/>
  <c r="P182" i="10"/>
  <c r="R182" i="10" s="1"/>
  <c r="L183" i="10"/>
  <c r="N183" i="10" s="1"/>
  <c r="Q183" i="10" s="1"/>
  <c r="S183" i="10" s="1"/>
  <c r="M183" i="10"/>
  <c r="O183" i="10"/>
  <c r="N182" i="10"/>
  <c r="Q182" i="10" s="1"/>
  <c r="S182" i="10" s="1"/>
  <c r="G285" i="18" l="1"/>
  <c r="K285" i="18" s="1"/>
  <c r="D299" i="28"/>
  <c r="F299" i="28" s="1"/>
  <c r="J299" i="28" s="1"/>
  <c r="E300" i="28"/>
  <c r="C300" i="28"/>
  <c r="B300" i="28"/>
  <c r="G299" i="28"/>
  <c r="K299" i="28" s="1"/>
  <c r="I299" i="28"/>
  <c r="E292" i="26"/>
  <c r="B292" i="26"/>
  <c r="C292" i="26"/>
  <c r="G291" i="26"/>
  <c r="K291" i="26" s="1"/>
  <c r="I291" i="26"/>
  <c r="D291" i="26"/>
  <c r="F291" i="26" s="1"/>
  <c r="J291" i="26" s="1"/>
  <c r="D285" i="24"/>
  <c r="F285" i="24" s="1"/>
  <c r="J285" i="24" s="1"/>
  <c r="I285" i="24"/>
  <c r="G285" i="24"/>
  <c r="K285" i="24" s="1"/>
  <c r="C286" i="24"/>
  <c r="B286" i="24"/>
  <c r="E286" i="24" s="1"/>
  <c r="D291" i="22"/>
  <c r="F291" i="22" s="1"/>
  <c r="J291" i="22" s="1"/>
  <c r="I291" i="22"/>
  <c r="G291" i="22"/>
  <c r="K291" i="22" s="1"/>
  <c r="E292" i="22"/>
  <c r="C292" i="22"/>
  <c r="B292" i="22"/>
  <c r="G288" i="20"/>
  <c r="K288" i="20" s="1"/>
  <c r="I288" i="20"/>
  <c r="D288" i="20"/>
  <c r="F288" i="20" s="1"/>
  <c r="H288" i="20"/>
  <c r="E289" i="20"/>
  <c r="C289" i="20"/>
  <c r="B289" i="20"/>
  <c r="I285" i="18"/>
  <c r="B286" i="18"/>
  <c r="C286" i="18"/>
  <c r="H285" i="18"/>
  <c r="D285" i="18"/>
  <c r="F285" i="18" s="1"/>
  <c r="V182" i="10"/>
  <c r="E76" i="13"/>
  <c r="H76" i="13" s="1"/>
  <c r="I76" i="13" s="1"/>
  <c r="E80" i="13"/>
  <c r="H80" i="13" s="1"/>
  <c r="I80" i="13" s="1"/>
  <c r="E83" i="13"/>
  <c r="H83" i="13" s="1"/>
  <c r="I83" i="13" s="1"/>
  <c r="E20" i="13"/>
  <c r="H20" i="13" s="1"/>
  <c r="I20" i="13" s="1"/>
  <c r="E65" i="13"/>
  <c r="H65" i="13" s="1"/>
  <c r="I65" i="13" s="1"/>
  <c r="E41" i="13"/>
  <c r="H41" i="13" s="1"/>
  <c r="I41" i="13" s="1"/>
  <c r="E71" i="13"/>
  <c r="H71" i="13" s="1"/>
  <c r="I71" i="13" s="1"/>
  <c r="E31" i="13"/>
  <c r="H31" i="13" s="1"/>
  <c r="I31" i="13" s="1"/>
  <c r="E50" i="13"/>
  <c r="H50" i="13" s="1"/>
  <c r="I50" i="13" s="1"/>
  <c r="E58" i="13"/>
  <c r="H58" i="13" s="1"/>
  <c r="I58" i="13" s="1"/>
  <c r="N240" i="14"/>
  <c r="M241" i="12"/>
  <c r="L241" i="12"/>
  <c r="N241" i="12" s="1"/>
  <c r="P240" i="12"/>
  <c r="R240" i="12" s="1"/>
  <c r="V240" i="12" s="1"/>
  <c r="Q240" i="12"/>
  <c r="K182" i="10"/>
  <c r="M184" i="10"/>
  <c r="O184" i="10"/>
  <c r="P183" i="10"/>
  <c r="R183" i="10" s="1"/>
  <c r="L184" i="10"/>
  <c r="N184" i="10" s="1"/>
  <c r="Q184" i="10" s="1"/>
  <c r="S184" i="10" s="1"/>
  <c r="I300" i="28" l="1"/>
  <c r="G300" i="28"/>
  <c r="K300" i="28" s="1"/>
  <c r="D300" i="28"/>
  <c r="F300" i="28" s="1"/>
  <c r="J300" i="28" s="1"/>
  <c r="C301" i="28"/>
  <c r="E301" i="28"/>
  <c r="B301" i="28"/>
  <c r="G292" i="26"/>
  <c r="K292" i="26" s="1"/>
  <c r="I292" i="26"/>
  <c r="D292" i="26"/>
  <c r="F292" i="26" s="1"/>
  <c r="J292" i="26" s="1"/>
  <c r="E293" i="26"/>
  <c r="C293" i="26"/>
  <c r="B293" i="26"/>
  <c r="E287" i="24"/>
  <c r="C287" i="24"/>
  <c r="B287" i="24"/>
  <c r="I286" i="24"/>
  <c r="G286" i="24"/>
  <c r="K286" i="24" s="1"/>
  <c r="D286" i="24"/>
  <c r="F286" i="24" s="1"/>
  <c r="J286" i="24" s="1"/>
  <c r="I292" i="22"/>
  <c r="G292" i="22"/>
  <c r="K292" i="22" s="1"/>
  <c r="D292" i="22"/>
  <c r="F292" i="22" s="1"/>
  <c r="J292" i="22" s="1"/>
  <c r="E293" i="22"/>
  <c r="C293" i="22"/>
  <c r="B293" i="22"/>
  <c r="H289" i="20"/>
  <c r="D289" i="20"/>
  <c r="F289" i="20" s="1"/>
  <c r="I289" i="20"/>
  <c r="G289" i="20"/>
  <c r="K289" i="20" s="1"/>
  <c r="E290" i="20"/>
  <c r="C290" i="20"/>
  <c r="B290" i="20"/>
  <c r="H286" i="18"/>
  <c r="D286" i="18"/>
  <c r="E286" i="18"/>
  <c r="G286" i="18" s="1"/>
  <c r="K286" i="18" s="1"/>
  <c r="I286" i="18"/>
  <c r="K183" i="10"/>
  <c r="V183" i="10"/>
  <c r="O240" i="14"/>
  <c r="K240" i="12"/>
  <c r="J240" i="12" s="1"/>
  <c r="F75" i="12" s="1"/>
  <c r="H75" i="12" s="1"/>
  <c r="O241" i="12"/>
  <c r="P184" i="10"/>
  <c r="R184" i="10" s="1"/>
  <c r="L185" i="10"/>
  <c r="I301" i="28" l="1"/>
  <c r="G301" i="28"/>
  <c r="K301" i="28" s="1"/>
  <c r="B302" i="28"/>
  <c r="E302" i="28"/>
  <c r="C302" i="28"/>
  <c r="D301" i="28"/>
  <c r="F301" i="28" s="1"/>
  <c r="J301" i="28" s="1"/>
  <c r="E294" i="26"/>
  <c r="C294" i="26"/>
  <c r="B294" i="26"/>
  <c r="I293" i="26"/>
  <c r="G293" i="26"/>
  <c r="K293" i="26" s="1"/>
  <c r="D293" i="26"/>
  <c r="F293" i="26" s="1"/>
  <c r="J293" i="26" s="1"/>
  <c r="D287" i="24"/>
  <c r="F287" i="24" s="1"/>
  <c r="J287" i="24" s="1"/>
  <c r="G287" i="24"/>
  <c r="K287" i="24" s="1"/>
  <c r="I287" i="24"/>
  <c r="E288" i="24"/>
  <c r="C288" i="24"/>
  <c r="B288" i="24"/>
  <c r="I293" i="22"/>
  <c r="G293" i="22"/>
  <c r="K293" i="22" s="1"/>
  <c r="D293" i="22"/>
  <c r="F293" i="22" s="1"/>
  <c r="J293" i="22" s="1"/>
  <c r="E294" i="22"/>
  <c r="B294" i="22"/>
  <c r="C294" i="22"/>
  <c r="I290" i="20"/>
  <c r="G290" i="20"/>
  <c r="K290" i="20" s="1"/>
  <c r="E291" i="20"/>
  <c r="C291" i="20"/>
  <c r="B291" i="20"/>
  <c r="H290" i="20"/>
  <c r="D290" i="20"/>
  <c r="F290" i="20" s="1"/>
  <c r="C287" i="18"/>
  <c r="E287" i="18"/>
  <c r="B287" i="18"/>
  <c r="F286" i="18"/>
  <c r="K184" i="10"/>
  <c r="J176" i="10" s="1"/>
  <c r="F64" i="10" s="1"/>
  <c r="H64" i="10" s="1"/>
  <c r="B14" i="10" s="1"/>
  <c r="K14" i="21" s="1"/>
  <c r="V184" i="10"/>
  <c r="E14" i="10" s="1"/>
  <c r="M241" i="14"/>
  <c r="L241" i="14"/>
  <c r="N241" i="14" s="1"/>
  <c r="P240" i="14"/>
  <c r="Q240" i="14"/>
  <c r="O242" i="12"/>
  <c r="M242" i="12"/>
  <c r="L242" i="12"/>
  <c r="N242" i="12" s="1"/>
  <c r="Q242" i="12" s="1"/>
  <c r="P241" i="12"/>
  <c r="R241" i="12" s="1"/>
  <c r="V241" i="12" s="1"/>
  <c r="Q241" i="12"/>
  <c r="M185" i="10"/>
  <c r="I287" i="18" l="1"/>
  <c r="G287" i="18"/>
  <c r="K287" i="18" s="1"/>
  <c r="D302" i="28"/>
  <c r="F302" i="28" s="1"/>
  <c r="J302" i="28" s="1"/>
  <c r="E303" i="28"/>
  <c r="C303" i="28"/>
  <c r="B303" i="28"/>
  <c r="G302" i="28"/>
  <c r="K302" i="28" s="1"/>
  <c r="I302" i="28"/>
  <c r="D294" i="26"/>
  <c r="F294" i="26" s="1"/>
  <c r="J294" i="26" s="1"/>
  <c r="I294" i="26"/>
  <c r="G294" i="26"/>
  <c r="K294" i="26" s="1"/>
  <c r="E295" i="26"/>
  <c r="C295" i="26"/>
  <c r="B295" i="26"/>
  <c r="D288" i="24"/>
  <c r="F288" i="24" s="1"/>
  <c r="J288" i="24" s="1"/>
  <c r="E289" i="24"/>
  <c r="C289" i="24"/>
  <c r="B289" i="24"/>
  <c r="I288" i="24"/>
  <c r="G288" i="24"/>
  <c r="K288" i="24" s="1"/>
  <c r="I294" i="22"/>
  <c r="G294" i="22"/>
  <c r="K294" i="22" s="1"/>
  <c r="E295" i="22"/>
  <c r="C295" i="22"/>
  <c r="B295" i="22"/>
  <c r="D294" i="22"/>
  <c r="F294" i="22" s="1"/>
  <c r="J294" i="22" s="1"/>
  <c r="I291" i="20"/>
  <c r="G291" i="20"/>
  <c r="K291" i="20" s="1"/>
  <c r="D291" i="20"/>
  <c r="F291" i="20" s="1"/>
  <c r="H291" i="20"/>
  <c r="E292" i="20"/>
  <c r="C292" i="20"/>
  <c r="B292" i="20"/>
  <c r="C288" i="18"/>
  <c r="E288" i="18"/>
  <c r="B288" i="18"/>
  <c r="H287" i="18"/>
  <c r="D287" i="18"/>
  <c r="F287" i="18" s="1"/>
  <c r="C14" i="10"/>
  <c r="K13" i="11"/>
  <c r="O241" i="14"/>
  <c r="P241" i="14" s="1"/>
  <c r="K241" i="12"/>
  <c r="P242" i="12"/>
  <c r="R242" i="12" s="1"/>
  <c r="L243" i="12"/>
  <c r="M243" i="12"/>
  <c r="N185" i="10"/>
  <c r="I288" i="18" l="1"/>
  <c r="G288" i="18"/>
  <c r="K288" i="18" s="1"/>
  <c r="E304" i="28"/>
  <c r="C304" i="28"/>
  <c r="B304" i="28"/>
  <c r="I303" i="28"/>
  <c r="G303" i="28"/>
  <c r="K303" i="28" s="1"/>
  <c r="D303" i="28"/>
  <c r="F303" i="28" s="1"/>
  <c r="J303" i="28" s="1"/>
  <c r="I295" i="26"/>
  <c r="G295" i="26"/>
  <c r="K295" i="26" s="1"/>
  <c r="E296" i="26"/>
  <c r="B296" i="26"/>
  <c r="C296" i="26"/>
  <c r="D295" i="26"/>
  <c r="F295" i="26" s="1"/>
  <c r="J295" i="26" s="1"/>
  <c r="B290" i="24"/>
  <c r="E290" i="24"/>
  <c r="C290" i="24"/>
  <c r="I289" i="24"/>
  <c r="G289" i="24"/>
  <c r="K289" i="24" s="1"/>
  <c r="D289" i="24"/>
  <c r="F289" i="24" s="1"/>
  <c r="J289" i="24" s="1"/>
  <c r="C296" i="22"/>
  <c r="B296" i="22"/>
  <c r="I295" i="22"/>
  <c r="G295" i="22"/>
  <c r="K295" i="22" s="1"/>
  <c r="D295" i="22"/>
  <c r="F295" i="22" s="1"/>
  <c r="J295" i="22" s="1"/>
  <c r="I292" i="20"/>
  <c r="G292" i="20"/>
  <c r="K292" i="20" s="1"/>
  <c r="E293" i="20"/>
  <c r="C293" i="20"/>
  <c r="B293" i="20"/>
  <c r="D292" i="20"/>
  <c r="F292" i="20" s="1"/>
  <c r="H292" i="20"/>
  <c r="H288" i="18"/>
  <c r="D288" i="18"/>
  <c r="F288" i="18" s="1"/>
  <c r="C289" i="18"/>
  <c r="E289" i="18"/>
  <c r="B289" i="18"/>
  <c r="G289" i="18" s="1"/>
  <c r="K289" i="18" s="1"/>
  <c r="E81" i="11"/>
  <c r="H81" i="11" s="1"/>
  <c r="I81" i="11" s="1"/>
  <c r="E21" i="11"/>
  <c r="H21" i="11" s="1"/>
  <c r="I21" i="11" s="1"/>
  <c r="E59" i="11"/>
  <c r="H59" i="11" s="1"/>
  <c r="I59" i="11" s="1"/>
  <c r="E77" i="11"/>
  <c r="H77" i="11" s="1"/>
  <c r="I77" i="11" s="1"/>
  <c r="E32" i="11"/>
  <c r="H32" i="11" s="1"/>
  <c r="I32" i="11" s="1"/>
  <c r="E42" i="11"/>
  <c r="H42" i="11" s="1"/>
  <c r="I42" i="11" s="1"/>
  <c r="E72" i="11"/>
  <c r="H72" i="11" s="1"/>
  <c r="I72" i="11" s="1"/>
  <c r="E51" i="11"/>
  <c r="H51" i="11" s="1"/>
  <c r="I51" i="11" s="1"/>
  <c r="E66" i="11"/>
  <c r="H66" i="11" s="1"/>
  <c r="I66" i="11" s="1"/>
  <c r="K242" i="12"/>
  <c r="J241" i="12" s="1"/>
  <c r="F76" i="12" s="1"/>
  <c r="H76" i="12" s="1"/>
  <c r="V242" i="12"/>
  <c r="L242" i="14"/>
  <c r="N242" i="14" s="1"/>
  <c r="Q242" i="14" s="1"/>
  <c r="O242" i="14"/>
  <c r="M242" i="14"/>
  <c r="Q241" i="14"/>
  <c r="N243" i="12"/>
  <c r="O185" i="10"/>
  <c r="Q185" i="10"/>
  <c r="S185" i="10" s="1"/>
  <c r="M186" i="10"/>
  <c r="L186" i="10"/>
  <c r="P185" i="10"/>
  <c r="R185" i="10" s="1"/>
  <c r="I304" i="28" l="1"/>
  <c r="G304" i="28"/>
  <c r="K304" i="28" s="1"/>
  <c r="D304" i="28"/>
  <c r="F304" i="28" s="1"/>
  <c r="J304" i="28" s="1"/>
  <c r="E305" i="28"/>
  <c r="C305" i="28"/>
  <c r="B305" i="28"/>
  <c r="E297" i="26"/>
  <c r="C297" i="26"/>
  <c r="B297" i="26"/>
  <c r="D296" i="26"/>
  <c r="F296" i="26" s="1"/>
  <c r="J296" i="26" s="1"/>
  <c r="G296" i="26"/>
  <c r="K296" i="26" s="1"/>
  <c r="I296" i="26"/>
  <c r="D290" i="24"/>
  <c r="F290" i="24" s="1"/>
  <c r="J290" i="24" s="1"/>
  <c r="C291" i="24"/>
  <c r="B291" i="24"/>
  <c r="E291" i="24"/>
  <c r="I290" i="24"/>
  <c r="G290" i="24"/>
  <c r="K290" i="24" s="1"/>
  <c r="I296" i="22"/>
  <c r="D296" i="22"/>
  <c r="E296" i="22"/>
  <c r="G296" i="22" s="1"/>
  <c r="K296" i="22" s="1"/>
  <c r="I293" i="20"/>
  <c r="G293" i="20"/>
  <c r="K293" i="20" s="1"/>
  <c r="H293" i="20"/>
  <c r="D293" i="20"/>
  <c r="F293" i="20" s="1"/>
  <c r="E294" i="20"/>
  <c r="C294" i="20"/>
  <c r="B294" i="20"/>
  <c r="H289" i="18"/>
  <c r="D289" i="18"/>
  <c r="F289" i="18" s="1"/>
  <c r="I289" i="18"/>
  <c r="B290" i="18"/>
  <c r="C290" i="18"/>
  <c r="E290" i="18"/>
  <c r="K185" i="10"/>
  <c r="J185" i="10" s="1"/>
  <c r="F65" i="10" s="1"/>
  <c r="H65" i="10" s="1"/>
  <c r="V185" i="10"/>
  <c r="P242" i="14"/>
  <c r="L243" i="14"/>
  <c r="M243" i="14"/>
  <c r="O243" i="12"/>
  <c r="N186" i="10"/>
  <c r="I290" i="18" l="1"/>
  <c r="G290" i="18"/>
  <c r="K290" i="18" s="1"/>
  <c r="I305" i="28"/>
  <c r="G305" i="28"/>
  <c r="K305" i="28" s="1"/>
  <c r="E306" i="28"/>
  <c r="C306" i="28"/>
  <c r="B306" i="28"/>
  <c r="D305" i="28"/>
  <c r="F305" i="28" s="1"/>
  <c r="J305" i="28" s="1"/>
  <c r="D297" i="26"/>
  <c r="F297" i="26" s="1"/>
  <c r="J297" i="26" s="1"/>
  <c r="I297" i="26"/>
  <c r="G297" i="26"/>
  <c r="K297" i="26" s="1"/>
  <c r="E298" i="26"/>
  <c r="C298" i="26"/>
  <c r="B298" i="26"/>
  <c r="D291" i="24"/>
  <c r="F291" i="24" s="1"/>
  <c r="J291" i="24" s="1"/>
  <c r="E292" i="24"/>
  <c r="C292" i="24"/>
  <c r="B292" i="24"/>
  <c r="G291" i="24"/>
  <c r="K291" i="24" s="1"/>
  <c r="I291" i="24"/>
  <c r="E297" i="22"/>
  <c r="C297" i="22"/>
  <c r="B297" i="22"/>
  <c r="F296" i="22"/>
  <c r="J296" i="22" s="1"/>
  <c r="E295" i="20"/>
  <c r="C295" i="20"/>
  <c r="B295" i="20"/>
  <c r="I294" i="20"/>
  <c r="G294" i="20"/>
  <c r="K294" i="20" s="1"/>
  <c r="H294" i="20"/>
  <c r="D294" i="20"/>
  <c r="F294" i="20" s="1"/>
  <c r="D290" i="18"/>
  <c r="F290" i="18" s="1"/>
  <c r="H290" i="18"/>
  <c r="C291" i="18"/>
  <c r="E291" i="18"/>
  <c r="B291" i="18"/>
  <c r="N243" i="14"/>
  <c r="O244" i="12"/>
  <c r="M244" i="12"/>
  <c r="L244" i="12"/>
  <c r="N244" i="12" s="1"/>
  <c r="Q244" i="12" s="1"/>
  <c r="P243" i="12"/>
  <c r="R243" i="12" s="1"/>
  <c r="V243" i="12" s="1"/>
  <c r="Q243" i="12"/>
  <c r="O186" i="10"/>
  <c r="Q186" i="10"/>
  <c r="S186" i="10" s="1"/>
  <c r="I291" i="18" l="1"/>
  <c r="G291" i="18"/>
  <c r="K291" i="18" s="1"/>
  <c r="D306" i="28"/>
  <c r="F306" i="28" s="1"/>
  <c r="J306" i="28" s="1"/>
  <c r="I306" i="28"/>
  <c r="G306" i="28"/>
  <c r="K306" i="28" s="1"/>
  <c r="D298" i="26"/>
  <c r="F298" i="26" s="1"/>
  <c r="J298" i="26" s="1"/>
  <c r="I298" i="26"/>
  <c r="G298" i="26"/>
  <c r="K298" i="26" s="1"/>
  <c r="C299" i="26"/>
  <c r="B299" i="26"/>
  <c r="E299" i="26"/>
  <c r="I292" i="24"/>
  <c r="G292" i="24"/>
  <c r="K292" i="24" s="1"/>
  <c r="D292" i="24"/>
  <c r="F292" i="24" s="1"/>
  <c r="J292" i="24" s="1"/>
  <c r="E293" i="24"/>
  <c r="C293" i="24"/>
  <c r="B293" i="24"/>
  <c r="I297" i="22"/>
  <c r="G297" i="22"/>
  <c r="K297" i="22" s="1"/>
  <c r="D297" i="22"/>
  <c r="F297" i="22" s="1"/>
  <c r="J297" i="22" s="1"/>
  <c r="E298" i="22"/>
  <c r="C298" i="22"/>
  <c r="B298" i="22"/>
  <c r="I295" i="20"/>
  <c r="G295" i="20"/>
  <c r="K295" i="20" s="1"/>
  <c r="H295" i="20"/>
  <c r="D295" i="20"/>
  <c r="F295" i="20" s="1"/>
  <c r="C296" i="20"/>
  <c r="B296" i="20"/>
  <c r="H291" i="18"/>
  <c r="D291" i="18"/>
  <c r="F291" i="18" s="1"/>
  <c r="B292" i="18"/>
  <c r="G292" i="18" s="1"/>
  <c r="K292" i="18" s="1"/>
  <c r="E292" i="18"/>
  <c r="C292" i="18"/>
  <c r="O243" i="14"/>
  <c r="K243" i="12"/>
  <c r="P244" i="12"/>
  <c r="R244" i="12" s="1"/>
  <c r="L245" i="12"/>
  <c r="O245" i="12"/>
  <c r="M245" i="12"/>
  <c r="M187" i="10"/>
  <c r="O187" i="10"/>
  <c r="M188" i="10" s="1"/>
  <c r="P186" i="10"/>
  <c r="R186" i="10" s="1"/>
  <c r="L187" i="10"/>
  <c r="N187" i="10" s="1"/>
  <c r="Q187" i="10" s="1"/>
  <c r="S187" i="10" s="1"/>
  <c r="I299" i="26" l="1"/>
  <c r="G299" i="26"/>
  <c r="K299" i="26" s="1"/>
  <c r="E300" i="26"/>
  <c r="B300" i="26"/>
  <c r="C300" i="26"/>
  <c r="D299" i="26"/>
  <c r="F299" i="26" s="1"/>
  <c r="J299" i="26" s="1"/>
  <c r="I293" i="24"/>
  <c r="G293" i="24"/>
  <c r="K293" i="24" s="1"/>
  <c r="D293" i="24"/>
  <c r="F293" i="24" s="1"/>
  <c r="J293" i="24" s="1"/>
  <c r="C294" i="24"/>
  <c r="B294" i="24"/>
  <c r="E294" i="24"/>
  <c r="I298" i="22"/>
  <c r="G298" i="22"/>
  <c r="K298" i="22" s="1"/>
  <c r="D298" i="22"/>
  <c r="F298" i="22" s="1"/>
  <c r="J298" i="22" s="1"/>
  <c r="E299" i="22"/>
  <c r="C299" i="22"/>
  <c r="B299" i="22"/>
  <c r="D296" i="20"/>
  <c r="H296" i="20"/>
  <c r="I296" i="20"/>
  <c r="E296" i="20"/>
  <c r="H292" i="18"/>
  <c r="D292" i="18"/>
  <c r="F292" i="18" s="1"/>
  <c r="C293" i="18"/>
  <c r="B293" i="18"/>
  <c r="G293" i="18" s="1"/>
  <c r="K293" i="18" s="1"/>
  <c r="E293" i="18"/>
  <c r="I292" i="18"/>
  <c r="K244" i="12"/>
  <c r="V244" i="12"/>
  <c r="K186" i="10"/>
  <c r="V186" i="10"/>
  <c r="O244" i="14"/>
  <c r="M244" i="14"/>
  <c r="P243" i="14"/>
  <c r="L244" i="14"/>
  <c r="N244" i="14" s="1"/>
  <c r="Q244" i="14" s="1"/>
  <c r="Q243" i="14"/>
  <c r="L246" i="12"/>
  <c r="P245" i="12"/>
  <c r="R245" i="12" s="1"/>
  <c r="V245" i="12" s="1"/>
  <c r="M246" i="12"/>
  <c r="N245" i="12"/>
  <c r="Q245" i="12" s="1"/>
  <c r="P187" i="10"/>
  <c r="R187" i="10" s="1"/>
  <c r="L188" i="10"/>
  <c r="N188" i="10" s="1"/>
  <c r="E301" i="26" l="1"/>
  <c r="C301" i="26"/>
  <c r="B301" i="26"/>
  <c r="D300" i="26"/>
  <c r="F300" i="26" s="1"/>
  <c r="J300" i="26" s="1"/>
  <c r="I300" i="26"/>
  <c r="G300" i="26"/>
  <c r="K300" i="26" s="1"/>
  <c r="I294" i="24"/>
  <c r="G294" i="24"/>
  <c r="K294" i="24" s="1"/>
  <c r="D294" i="24"/>
  <c r="F294" i="24" s="1"/>
  <c r="J294" i="24" s="1"/>
  <c r="E295" i="24"/>
  <c r="C295" i="24"/>
  <c r="B295" i="24"/>
  <c r="I299" i="22"/>
  <c r="G299" i="22"/>
  <c r="K299" i="22" s="1"/>
  <c r="D299" i="22"/>
  <c r="F299" i="22" s="1"/>
  <c r="J299" i="22" s="1"/>
  <c r="E300" i="22"/>
  <c r="C300" i="22"/>
  <c r="B300" i="22"/>
  <c r="E297" i="20"/>
  <c r="C297" i="20"/>
  <c r="B297" i="20"/>
  <c r="G296" i="20"/>
  <c r="K296" i="20" s="1"/>
  <c r="F296" i="20"/>
  <c r="H293" i="18"/>
  <c r="D293" i="18"/>
  <c r="F293" i="18" s="1"/>
  <c r="I293" i="18"/>
  <c r="C294" i="18"/>
  <c r="E294" i="18"/>
  <c r="B294" i="18"/>
  <c r="K187" i="10"/>
  <c r="J186" i="10" s="1"/>
  <c r="F66" i="10" s="1"/>
  <c r="H66" i="10" s="1"/>
  <c r="V187" i="10"/>
  <c r="P244" i="14"/>
  <c r="L245" i="14"/>
  <c r="O245" i="14"/>
  <c r="M245" i="14"/>
  <c r="K245" i="12"/>
  <c r="J243" i="12" s="1"/>
  <c r="F77" i="12" s="1"/>
  <c r="H77" i="12" s="1"/>
  <c r="N246" i="12"/>
  <c r="O188" i="10"/>
  <c r="Q188" i="10"/>
  <c r="S188" i="10" s="1"/>
  <c r="I294" i="18" l="1"/>
  <c r="G294" i="18"/>
  <c r="K294" i="18" s="1"/>
  <c r="D301" i="26"/>
  <c r="F301" i="26" s="1"/>
  <c r="J301" i="26" s="1"/>
  <c r="I301" i="26"/>
  <c r="G301" i="26"/>
  <c r="K301" i="26" s="1"/>
  <c r="C302" i="26"/>
  <c r="B302" i="26"/>
  <c r="E302" i="26"/>
  <c r="I295" i="24"/>
  <c r="G295" i="24"/>
  <c r="K295" i="24" s="1"/>
  <c r="D295" i="24"/>
  <c r="F295" i="24" s="1"/>
  <c r="J295" i="24" s="1"/>
  <c r="C296" i="24"/>
  <c r="B296" i="24"/>
  <c r="E301" i="22"/>
  <c r="C301" i="22"/>
  <c r="B301" i="22"/>
  <c r="D300" i="22"/>
  <c r="F300" i="22" s="1"/>
  <c r="J300" i="22" s="1"/>
  <c r="I300" i="22"/>
  <c r="G300" i="22"/>
  <c r="K300" i="22" s="1"/>
  <c r="H297" i="20"/>
  <c r="D297" i="20"/>
  <c r="F297" i="20" s="1"/>
  <c r="I297" i="20"/>
  <c r="G297" i="20"/>
  <c r="K297" i="20" s="1"/>
  <c r="E298" i="20"/>
  <c r="C298" i="20"/>
  <c r="B298" i="20"/>
  <c r="D294" i="18"/>
  <c r="F294" i="18" s="1"/>
  <c r="H294" i="18"/>
  <c r="C295" i="18"/>
  <c r="E295" i="18"/>
  <c r="B295" i="18"/>
  <c r="L246" i="14"/>
  <c r="P245" i="14"/>
  <c r="M246" i="14"/>
  <c r="N245" i="14"/>
  <c r="Q245" i="14" s="1"/>
  <c r="O246" i="12"/>
  <c r="O189" i="10"/>
  <c r="M189" i="10"/>
  <c r="P188" i="10"/>
  <c r="R188" i="10" s="1"/>
  <c r="L189" i="10"/>
  <c r="N189" i="10" s="1"/>
  <c r="Q189" i="10" s="1"/>
  <c r="S189" i="10" s="1"/>
  <c r="I295" i="18" l="1"/>
  <c r="G295" i="18"/>
  <c r="K295" i="18" s="1"/>
  <c r="E303" i="26"/>
  <c r="C303" i="26"/>
  <c r="B303" i="26"/>
  <c r="I302" i="26"/>
  <c r="G302" i="26"/>
  <c r="K302" i="26" s="1"/>
  <c r="D302" i="26"/>
  <c r="F302" i="26" s="1"/>
  <c r="J302" i="26" s="1"/>
  <c r="I296" i="24"/>
  <c r="E296" i="24"/>
  <c r="G296" i="24" s="1"/>
  <c r="K296" i="24" s="1"/>
  <c r="D296" i="24"/>
  <c r="F296" i="24" s="1"/>
  <c r="J296" i="24" s="1"/>
  <c r="I301" i="22"/>
  <c r="G301" i="22"/>
  <c r="K301" i="22" s="1"/>
  <c r="D301" i="22"/>
  <c r="F301" i="22" s="1"/>
  <c r="J301" i="22" s="1"/>
  <c r="E302" i="22"/>
  <c r="C302" i="22"/>
  <c r="B302" i="22"/>
  <c r="E299" i="20"/>
  <c r="C299" i="20"/>
  <c r="B299" i="20"/>
  <c r="H298" i="20"/>
  <c r="D298" i="20"/>
  <c r="F298" i="20" s="1"/>
  <c r="I298" i="20"/>
  <c r="G298" i="20"/>
  <c r="K298" i="20" s="1"/>
  <c r="C296" i="18"/>
  <c r="B296" i="18"/>
  <c r="H295" i="18"/>
  <c r="D295" i="18"/>
  <c r="F295" i="18" s="1"/>
  <c r="K188" i="10"/>
  <c r="V188" i="10"/>
  <c r="N246" i="14"/>
  <c r="O247" i="12"/>
  <c r="M247" i="12"/>
  <c r="L247" i="12"/>
  <c r="N247" i="12" s="1"/>
  <c r="Q247" i="12" s="1"/>
  <c r="P246" i="12"/>
  <c r="R246" i="12" s="1"/>
  <c r="V246" i="12" s="1"/>
  <c r="Q246" i="12"/>
  <c r="L190" i="10"/>
  <c r="P189" i="10"/>
  <c r="R189" i="10" s="1"/>
  <c r="O190" i="10"/>
  <c r="M190" i="10"/>
  <c r="I303" i="26" l="1"/>
  <c r="G303" i="26"/>
  <c r="K303" i="26" s="1"/>
  <c r="D303" i="26"/>
  <c r="F303" i="26" s="1"/>
  <c r="J303" i="26" s="1"/>
  <c r="E304" i="26"/>
  <c r="B304" i="26"/>
  <c r="C304" i="26"/>
  <c r="E297" i="24"/>
  <c r="C297" i="24"/>
  <c r="B297" i="24"/>
  <c r="E303" i="22"/>
  <c r="C303" i="22"/>
  <c r="B303" i="22"/>
  <c r="D302" i="22"/>
  <c r="F302" i="22" s="1"/>
  <c r="J302" i="22" s="1"/>
  <c r="I302" i="22"/>
  <c r="G302" i="22"/>
  <c r="K302" i="22" s="1"/>
  <c r="H299" i="20"/>
  <c r="D299" i="20"/>
  <c r="F299" i="20" s="1"/>
  <c r="I299" i="20"/>
  <c r="G299" i="20"/>
  <c r="K299" i="20" s="1"/>
  <c r="E300" i="20"/>
  <c r="C300" i="20"/>
  <c r="B300" i="20"/>
  <c r="H296" i="18"/>
  <c r="D296" i="18"/>
  <c r="E296" i="18"/>
  <c r="G296" i="18" s="1"/>
  <c r="K296" i="18" s="1"/>
  <c r="I296" i="18"/>
  <c r="K189" i="10"/>
  <c r="V189" i="10"/>
  <c r="O246" i="14"/>
  <c r="K246" i="12"/>
  <c r="P247" i="12"/>
  <c r="R247" i="12" s="1"/>
  <c r="L248" i="12"/>
  <c r="O248" i="12"/>
  <c r="M248" i="12"/>
  <c r="L191" i="10"/>
  <c r="P190" i="10"/>
  <c r="R190" i="10" s="1"/>
  <c r="M191" i="10"/>
  <c r="N190" i="10"/>
  <c r="Q190" i="10" s="1"/>
  <c r="S190" i="10" s="1"/>
  <c r="E305" i="26" l="1"/>
  <c r="C305" i="26"/>
  <c r="B305" i="26"/>
  <c r="G304" i="26"/>
  <c r="K304" i="26" s="1"/>
  <c r="I304" i="26"/>
  <c r="D304" i="26"/>
  <c r="F304" i="26" s="1"/>
  <c r="J304" i="26" s="1"/>
  <c r="I297" i="24"/>
  <c r="G297" i="24"/>
  <c r="K297" i="24" s="1"/>
  <c r="E298" i="24"/>
  <c r="C298" i="24"/>
  <c r="B298" i="24"/>
  <c r="D297" i="24"/>
  <c r="F297" i="24" s="1"/>
  <c r="J297" i="24" s="1"/>
  <c r="D303" i="22"/>
  <c r="F303" i="22" s="1"/>
  <c r="J303" i="22" s="1"/>
  <c r="I303" i="22"/>
  <c r="G303" i="22"/>
  <c r="K303" i="22" s="1"/>
  <c r="E304" i="22"/>
  <c r="C304" i="22"/>
  <c r="B304" i="22"/>
  <c r="G300" i="20"/>
  <c r="K300" i="20" s="1"/>
  <c r="I300" i="20"/>
  <c r="D300" i="20"/>
  <c r="F300" i="20" s="1"/>
  <c r="H300" i="20"/>
  <c r="E301" i="20"/>
  <c r="C301" i="20"/>
  <c r="B301" i="20"/>
  <c r="F296" i="18"/>
  <c r="B297" i="18"/>
  <c r="E297" i="18"/>
  <c r="C297" i="18"/>
  <c r="V190" i="10"/>
  <c r="K247" i="12"/>
  <c r="V247" i="12"/>
  <c r="O247" i="14"/>
  <c r="M247" i="14"/>
  <c r="L247" i="14"/>
  <c r="N247" i="14" s="1"/>
  <c r="Q247" i="14" s="1"/>
  <c r="P246" i="14"/>
  <c r="Q246" i="14"/>
  <c r="L249" i="12"/>
  <c r="P248" i="12"/>
  <c r="R248" i="12" s="1"/>
  <c r="V248" i="12" s="1"/>
  <c r="O249" i="12"/>
  <c r="M249" i="12"/>
  <c r="N248" i="12"/>
  <c r="Q248" i="12" s="1"/>
  <c r="K190" i="10"/>
  <c r="J188" i="10" s="1"/>
  <c r="F67" i="10" s="1"/>
  <c r="H67" i="10" s="1"/>
  <c r="N191" i="10"/>
  <c r="G297" i="18" l="1"/>
  <c r="K297" i="18" s="1"/>
  <c r="D305" i="26"/>
  <c r="F305" i="26" s="1"/>
  <c r="J305" i="26" s="1"/>
  <c r="I305" i="26"/>
  <c r="G305" i="26"/>
  <c r="K305" i="26" s="1"/>
  <c r="E306" i="26"/>
  <c r="C306" i="26"/>
  <c r="B306" i="26"/>
  <c r="I298" i="24"/>
  <c r="G298" i="24"/>
  <c r="K298" i="24" s="1"/>
  <c r="D298" i="24"/>
  <c r="F298" i="24" s="1"/>
  <c r="J298" i="24" s="1"/>
  <c r="E299" i="24"/>
  <c r="C299" i="24"/>
  <c r="B299" i="24"/>
  <c r="D304" i="22"/>
  <c r="F304" i="22" s="1"/>
  <c r="J304" i="22" s="1"/>
  <c r="I304" i="22"/>
  <c r="G304" i="22"/>
  <c r="K304" i="22" s="1"/>
  <c r="E305" i="22"/>
  <c r="C305" i="22"/>
  <c r="B305" i="22"/>
  <c r="I301" i="20"/>
  <c r="G301" i="20"/>
  <c r="K301" i="20" s="1"/>
  <c r="H301" i="20"/>
  <c r="D301" i="20"/>
  <c r="F301" i="20" s="1"/>
  <c r="E302" i="20"/>
  <c r="C302" i="20"/>
  <c r="B302" i="20"/>
  <c r="I297" i="18"/>
  <c r="D297" i="18"/>
  <c r="F297" i="18" s="1"/>
  <c r="H297" i="18"/>
  <c r="E298" i="18"/>
  <c r="B298" i="18"/>
  <c r="G298" i="18" s="1"/>
  <c r="K298" i="18" s="1"/>
  <c r="C298" i="18"/>
  <c r="P247" i="14"/>
  <c r="L248" i="14"/>
  <c r="O248" i="14"/>
  <c r="M248" i="14"/>
  <c r="K248" i="12"/>
  <c r="P249" i="12"/>
  <c r="R249" i="12" s="1"/>
  <c r="V249" i="12" s="1"/>
  <c r="L250" i="12"/>
  <c r="M250" i="12"/>
  <c r="N249" i="12"/>
  <c r="Q249" i="12" s="1"/>
  <c r="O191" i="10"/>
  <c r="Q191" i="10" s="1"/>
  <c r="S191" i="10" s="1"/>
  <c r="D306" i="26" l="1"/>
  <c r="F306" i="26" s="1"/>
  <c r="J306" i="26" s="1"/>
  <c r="I306" i="26"/>
  <c r="G306" i="26"/>
  <c r="K306" i="26" s="1"/>
  <c r="G299" i="24"/>
  <c r="K299" i="24" s="1"/>
  <c r="I299" i="24"/>
  <c r="D299" i="24"/>
  <c r="F299" i="24" s="1"/>
  <c r="J299" i="24" s="1"/>
  <c r="E300" i="24"/>
  <c r="C300" i="24"/>
  <c r="B300" i="24"/>
  <c r="D305" i="22"/>
  <c r="F305" i="22" s="1"/>
  <c r="J305" i="22" s="1"/>
  <c r="I305" i="22"/>
  <c r="G305" i="22"/>
  <c r="K305" i="22" s="1"/>
  <c r="E306" i="22"/>
  <c r="C306" i="22"/>
  <c r="B306" i="22"/>
  <c r="H302" i="20"/>
  <c r="D302" i="20"/>
  <c r="F302" i="20" s="1"/>
  <c r="I302" i="20"/>
  <c r="G302" i="20"/>
  <c r="K302" i="20" s="1"/>
  <c r="E303" i="20"/>
  <c r="C303" i="20"/>
  <c r="B303" i="20"/>
  <c r="H298" i="18"/>
  <c r="D298" i="18"/>
  <c r="F298" i="18" s="1"/>
  <c r="I298" i="18"/>
  <c r="C299" i="18"/>
  <c r="E299" i="18"/>
  <c r="B299" i="18"/>
  <c r="L249" i="14"/>
  <c r="P248" i="14"/>
  <c r="N248" i="14"/>
  <c r="Q248" i="14" s="1"/>
  <c r="O249" i="14"/>
  <c r="M249" i="14"/>
  <c r="N250" i="12"/>
  <c r="K249" i="12"/>
  <c r="J246" i="12" s="1"/>
  <c r="F78" i="12" s="1"/>
  <c r="H78" i="12" s="1"/>
  <c r="M192" i="10"/>
  <c r="O192" i="10"/>
  <c r="P191" i="10"/>
  <c r="R191" i="10" s="1"/>
  <c r="L192" i="10"/>
  <c r="N192" i="10" s="1"/>
  <c r="Q192" i="10" s="1"/>
  <c r="S192" i="10" s="1"/>
  <c r="I299" i="18" l="1"/>
  <c r="G299" i="18"/>
  <c r="K299" i="18" s="1"/>
  <c r="D300" i="24"/>
  <c r="F300" i="24" s="1"/>
  <c r="J300" i="24" s="1"/>
  <c r="I300" i="24"/>
  <c r="G300" i="24"/>
  <c r="K300" i="24" s="1"/>
  <c r="E301" i="24"/>
  <c r="C301" i="24"/>
  <c r="B301" i="24"/>
  <c r="I306" i="22"/>
  <c r="G306" i="22"/>
  <c r="K306" i="22" s="1"/>
  <c r="D306" i="22"/>
  <c r="F306" i="22" s="1"/>
  <c r="J306" i="22" s="1"/>
  <c r="I303" i="20"/>
  <c r="G303" i="20"/>
  <c r="K303" i="20" s="1"/>
  <c r="E304" i="20"/>
  <c r="C304" i="20"/>
  <c r="B304" i="20"/>
  <c r="D303" i="20"/>
  <c r="F303" i="20" s="1"/>
  <c r="H303" i="20"/>
  <c r="B300" i="18"/>
  <c r="C300" i="18"/>
  <c r="E300" i="18"/>
  <c r="H299" i="18"/>
  <c r="D299" i="18"/>
  <c r="F299" i="18" s="1"/>
  <c r="K191" i="10"/>
  <c r="V191" i="10"/>
  <c r="M250" i="14"/>
  <c r="P249" i="14"/>
  <c r="L250" i="14"/>
  <c r="N250" i="14" s="1"/>
  <c r="N249" i="14"/>
  <c r="Q249" i="14" s="1"/>
  <c r="O250" i="12"/>
  <c r="O193" i="10"/>
  <c r="M193" i="10"/>
  <c r="P192" i="10"/>
  <c r="R192" i="10" s="1"/>
  <c r="L193" i="10"/>
  <c r="N193" i="10" s="1"/>
  <c r="Q193" i="10" s="1"/>
  <c r="S193" i="10" s="1"/>
  <c r="G300" i="18" l="1"/>
  <c r="K300" i="18" s="1"/>
  <c r="D301" i="24"/>
  <c r="F301" i="24" s="1"/>
  <c r="J301" i="24" s="1"/>
  <c r="I301" i="24"/>
  <c r="G301" i="24"/>
  <c r="K301" i="24" s="1"/>
  <c r="C302" i="24"/>
  <c r="B302" i="24"/>
  <c r="E302" i="24"/>
  <c r="I304" i="20"/>
  <c r="G304" i="20"/>
  <c r="K304" i="20" s="1"/>
  <c r="D304" i="20"/>
  <c r="F304" i="20" s="1"/>
  <c r="H304" i="20"/>
  <c r="E305" i="20"/>
  <c r="C305" i="20"/>
  <c r="B305" i="20"/>
  <c r="I300" i="18"/>
  <c r="B301" i="18"/>
  <c r="G301" i="18" s="1"/>
  <c r="K301" i="18" s="1"/>
  <c r="E301" i="18"/>
  <c r="C301" i="18"/>
  <c r="H300" i="18"/>
  <c r="D300" i="18"/>
  <c r="F300" i="18" s="1"/>
  <c r="K192" i="10"/>
  <c r="V192" i="10"/>
  <c r="O250" i="14"/>
  <c r="O251" i="12"/>
  <c r="M251" i="12"/>
  <c r="L251" i="12"/>
  <c r="N251" i="12" s="1"/>
  <c r="Q251" i="12" s="1"/>
  <c r="P250" i="12"/>
  <c r="R250" i="12" s="1"/>
  <c r="V250" i="12" s="1"/>
  <c r="Q250" i="12"/>
  <c r="L194" i="10"/>
  <c r="P193" i="10"/>
  <c r="R193" i="10" s="1"/>
  <c r="O194" i="10"/>
  <c r="M194" i="10"/>
  <c r="E303" i="24" l="1"/>
  <c r="C303" i="24"/>
  <c r="B303" i="24"/>
  <c r="D302" i="24"/>
  <c r="F302" i="24" s="1"/>
  <c r="J302" i="24" s="1"/>
  <c r="I302" i="24"/>
  <c r="G302" i="24"/>
  <c r="K302" i="24" s="1"/>
  <c r="I305" i="20"/>
  <c r="G305" i="20"/>
  <c r="K305" i="20" s="1"/>
  <c r="H305" i="20"/>
  <c r="D305" i="20"/>
  <c r="F305" i="20" s="1"/>
  <c r="E306" i="20"/>
  <c r="C306" i="20"/>
  <c r="B306" i="20"/>
  <c r="D301" i="18"/>
  <c r="F301" i="18" s="1"/>
  <c r="H301" i="18"/>
  <c r="I301" i="18"/>
  <c r="E302" i="18"/>
  <c r="C302" i="18"/>
  <c r="B302" i="18"/>
  <c r="K193" i="10"/>
  <c r="V193" i="10"/>
  <c r="O251" i="14"/>
  <c r="M251" i="14"/>
  <c r="P250" i="14"/>
  <c r="L251" i="14"/>
  <c r="N251" i="14" s="1"/>
  <c r="Q251" i="14" s="1"/>
  <c r="Q250" i="14"/>
  <c r="K250" i="12"/>
  <c r="L252" i="12"/>
  <c r="P251" i="12"/>
  <c r="R251" i="12" s="1"/>
  <c r="O252" i="12"/>
  <c r="M252" i="12"/>
  <c r="L195" i="10"/>
  <c r="P194" i="10"/>
  <c r="R194" i="10" s="1"/>
  <c r="M195" i="10"/>
  <c r="N194" i="10"/>
  <c r="Q194" i="10" s="1"/>
  <c r="S194" i="10" s="1"/>
  <c r="I302" i="18" l="1"/>
  <c r="G302" i="18"/>
  <c r="K302" i="18" s="1"/>
  <c r="D303" i="24"/>
  <c r="F303" i="24" s="1"/>
  <c r="J303" i="24" s="1"/>
  <c r="I303" i="24"/>
  <c r="G303" i="24"/>
  <c r="K303" i="24" s="1"/>
  <c r="E304" i="24"/>
  <c r="C304" i="24"/>
  <c r="B304" i="24"/>
  <c r="H306" i="20"/>
  <c r="D306" i="20"/>
  <c r="F306" i="20" s="1"/>
  <c r="I306" i="20"/>
  <c r="G306" i="20"/>
  <c r="K306" i="20" s="1"/>
  <c r="D302" i="18"/>
  <c r="F302" i="18" s="1"/>
  <c r="H302" i="18"/>
  <c r="C303" i="18"/>
  <c r="B303" i="18"/>
  <c r="G303" i="18" s="1"/>
  <c r="K303" i="18" s="1"/>
  <c r="E303" i="18"/>
  <c r="V194" i="10"/>
  <c r="K251" i="12"/>
  <c r="V251" i="12"/>
  <c r="L252" i="14"/>
  <c r="P251" i="14"/>
  <c r="M252" i="14"/>
  <c r="O252" i="14"/>
  <c r="L253" i="12"/>
  <c r="P252" i="12"/>
  <c r="R252" i="12" s="1"/>
  <c r="V252" i="12" s="1"/>
  <c r="M253" i="12"/>
  <c r="O253" i="12"/>
  <c r="N252" i="12"/>
  <c r="Q252" i="12" s="1"/>
  <c r="K194" i="10"/>
  <c r="J191" i="10" s="1"/>
  <c r="F68" i="10" s="1"/>
  <c r="H68" i="10" s="1"/>
  <c r="N195" i="10"/>
  <c r="I304" i="24" l="1"/>
  <c r="G304" i="24"/>
  <c r="K304" i="24" s="1"/>
  <c r="D304" i="24"/>
  <c r="F304" i="24" s="1"/>
  <c r="J304" i="24" s="1"/>
  <c r="E305" i="24"/>
  <c r="C305" i="24"/>
  <c r="B305" i="24"/>
  <c r="I303" i="18"/>
  <c r="D303" i="18"/>
  <c r="F303" i="18" s="1"/>
  <c r="H303" i="18"/>
  <c r="C304" i="18"/>
  <c r="B304" i="18"/>
  <c r="E304" i="18"/>
  <c r="M253" i="14"/>
  <c r="O253" i="14"/>
  <c r="L253" i="14"/>
  <c r="N253" i="14" s="1"/>
  <c r="Q253" i="14" s="1"/>
  <c r="P252" i="14"/>
  <c r="N252" i="14"/>
  <c r="Q252" i="14" s="1"/>
  <c r="K252" i="12"/>
  <c r="O254" i="12"/>
  <c r="M254" i="12"/>
  <c r="L254" i="12"/>
  <c r="P253" i="12"/>
  <c r="R253" i="12" s="1"/>
  <c r="V253" i="12" s="1"/>
  <c r="N253" i="12"/>
  <c r="Q253" i="12" s="1"/>
  <c r="O195" i="10"/>
  <c r="Q195" i="10" s="1"/>
  <c r="S195" i="10" s="1"/>
  <c r="G304" i="18" l="1"/>
  <c r="K304" i="18" s="1"/>
  <c r="D305" i="24"/>
  <c r="F305" i="24" s="1"/>
  <c r="J305" i="24" s="1"/>
  <c r="I305" i="24"/>
  <c r="G305" i="24"/>
  <c r="K305" i="24" s="1"/>
  <c r="E306" i="24"/>
  <c r="C306" i="24"/>
  <c r="B306" i="24"/>
  <c r="D304" i="18"/>
  <c r="F304" i="18" s="1"/>
  <c r="H304" i="18"/>
  <c r="C305" i="18"/>
  <c r="B305" i="18"/>
  <c r="E305" i="18"/>
  <c r="I304" i="18"/>
  <c r="O254" i="14"/>
  <c r="M254" i="14"/>
  <c r="L254" i="14"/>
  <c r="N254" i="14" s="1"/>
  <c r="Q254" i="14" s="1"/>
  <c r="P253" i="14"/>
  <c r="P254" i="12"/>
  <c r="R254" i="12" s="1"/>
  <c r="V254" i="12" s="1"/>
  <c r="L255" i="12"/>
  <c r="K253" i="12"/>
  <c r="N254" i="12"/>
  <c r="Q254" i="12" s="1"/>
  <c r="M255" i="12"/>
  <c r="M196" i="10"/>
  <c r="O196" i="10"/>
  <c r="L196" i="10"/>
  <c r="N196" i="10" s="1"/>
  <c r="P195" i="10"/>
  <c r="R195" i="10" s="1"/>
  <c r="G305" i="18" l="1"/>
  <c r="K305" i="18" s="1"/>
  <c r="I306" i="24"/>
  <c r="G306" i="24"/>
  <c r="K306" i="24" s="1"/>
  <c r="D306" i="24"/>
  <c r="F306" i="24" s="1"/>
  <c r="J306" i="24" s="1"/>
  <c r="I305" i="18"/>
  <c r="E306" i="18"/>
  <c r="C306" i="18"/>
  <c r="B306" i="18"/>
  <c r="D305" i="18"/>
  <c r="F305" i="18" s="1"/>
  <c r="H305" i="18"/>
  <c r="K195" i="10"/>
  <c r="V195" i="10"/>
  <c r="M255" i="14"/>
  <c r="P254" i="14"/>
  <c r="L255" i="14"/>
  <c r="N255" i="14" s="1"/>
  <c r="N255" i="12"/>
  <c r="K254" i="12"/>
  <c r="J250" i="12" s="1"/>
  <c r="F79" i="12" s="1"/>
  <c r="H79" i="12" s="1"/>
  <c r="O197" i="10"/>
  <c r="M197" i="10"/>
  <c r="Q196" i="10"/>
  <c r="S196" i="10" s="1"/>
  <c r="P196" i="10"/>
  <c r="R196" i="10" s="1"/>
  <c r="L197" i="10"/>
  <c r="N197" i="10" s="1"/>
  <c r="Q197" i="10" s="1"/>
  <c r="S197" i="10" s="1"/>
  <c r="I306" i="18" l="1"/>
  <c r="G306" i="18"/>
  <c r="K306" i="18" s="1"/>
  <c r="H306" i="18"/>
  <c r="D306" i="18"/>
  <c r="F306" i="18" s="1"/>
  <c r="V196" i="10"/>
  <c r="O255" i="14"/>
  <c r="P255" i="14" s="1"/>
  <c r="O255" i="12"/>
  <c r="K196" i="10"/>
  <c r="L198" i="10"/>
  <c r="P197" i="10"/>
  <c r="R197" i="10" s="1"/>
  <c r="O198" i="10"/>
  <c r="M198" i="10"/>
  <c r="K197" i="10" l="1"/>
  <c r="V197" i="10"/>
  <c r="O256" i="14"/>
  <c r="M256" i="14"/>
  <c r="L256" i="14"/>
  <c r="N256" i="14" s="1"/>
  <c r="Q256" i="14" s="1"/>
  <c r="Q255" i="14"/>
  <c r="O256" i="12"/>
  <c r="M256" i="12"/>
  <c r="L256" i="12"/>
  <c r="N256" i="12" s="1"/>
  <c r="Q256" i="12" s="1"/>
  <c r="P255" i="12"/>
  <c r="R255" i="12" s="1"/>
  <c r="V255" i="12" s="1"/>
  <c r="Q255" i="12"/>
  <c r="L199" i="10"/>
  <c r="P198" i="10"/>
  <c r="R198" i="10" s="1"/>
  <c r="M199" i="10"/>
  <c r="O199" i="10"/>
  <c r="M200" i="10" s="1"/>
  <c r="N198" i="10"/>
  <c r="Q198" i="10" s="1"/>
  <c r="S198" i="10" s="1"/>
  <c r="V198" i="10" l="1"/>
  <c r="P256" i="14"/>
  <c r="L257" i="14"/>
  <c r="O257" i="14"/>
  <c r="M257" i="14"/>
  <c r="K255" i="12"/>
  <c r="P256" i="12"/>
  <c r="R256" i="12" s="1"/>
  <c r="L257" i="12"/>
  <c r="O257" i="12"/>
  <c r="M257" i="12"/>
  <c r="K198" i="10"/>
  <c r="P199" i="10"/>
  <c r="R199" i="10" s="1"/>
  <c r="L200" i="10"/>
  <c r="N200" i="10" s="1"/>
  <c r="N199" i="10"/>
  <c r="Q199" i="10" s="1"/>
  <c r="S199" i="10" s="1"/>
  <c r="V199" i="10" l="1"/>
  <c r="K256" i="12"/>
  <c r="V256" i="12"/>
  <c r="L258" i="14"/>
  <c r="P257" i="14"/>
  <c r="O258" i="14"/>
  <c r="M258" i="14"/>
  <c r="N257" i="14"/>
  <c r="Q257" i="14" s="1"/>
  <c r="L258" i="12"/>
  <c r="P257" i="12"/>
  <c r="R257" i="12" s="1"/>
  <c r="V257" i="12" s="1"/>
  <c r="O258" i="12"/>
  <c r="M258" i="12"/>
  <c r="N257" i="12"/>
  <c r="Q257" i="12" s="1"/>
  <c r="K199" i="10"/>
  <c r="J195" i="10" s="1"/>
  <c r="F69" i="10" s="1"/>
  <c r="H69" i="10" s="1"/>
  <c r="O200" i="10"/>
  <c r="Q200" i="10"/>
  <c r="S200" i="10" s="1"/>
  <c r="L259" i="14" l="1"/>
  <c r="P258" i="14"/>
  <c r="O259" i="14"/>
  <c r="M259" i="14"/>
  <c r="N258" i="14"/>
  <c r="Q258" i="14" s="1"/>
  <c r="K257" i="12"/>
  <c r="L259" i="12"/>
  <c r="P258" i="12"/>
  <c r="R258" i="12" s="1"/>
  <c r="V258" i="12" s="1"/>
  <c r="O259" i="12"/>
  <c r="M259" i="12"/>
  <c r="N258" i="12"/>
  <c r="Q258" i="12" s="1"/>
  <c r="O201" i="10"/>
  <c r="M201" i="10"/>
  <c r="L201" i="10"/>
  <c r="N201" i="10" s="1"/>
  <c r="Q201" i="10" s="1"/>
  <c r="S201" i="10" s="1"/>
  <c r="P200" i="10"/>
  <c r="R200" i="10" s="1"/>
  <c r="K200" i="10" l="1"/>
  <c r="V200" i="10"/>
  <c r="M260" i="14"/>
  <c r="O260" i="14"/>
  <c r="L260" i="14"/>
  <c r="N260" i="14" s="1"/>
  <c r="P259" i="14"/>
  <c r="N259" i="14"/>
  <c r="Q259" i="14" s="1"/>
  <c r="L260" i="12"/>
  <c r="P259" i="12"/>
  <c r="R259" i="12" s="1"/>
  <c r="V259" i="12" s="1"/>
  <c r="M260" i="12"/>
  <c r="O260" i="12"/>
  <c r="N259" i="12"/>
  <c r="Q259" i="12" s="1"/>
  <c r="K258" i="12"/>
  <c r="L202" i="10"/>
  <c r="P201" i="10"/>
  <c r="R201" i="10" s="1"/>
  <c r="M202" i="10"/>
  <c r="O202" i="10"/>
  <c r="K201" i="10" l="1"/>
  <c r="V201" i="10"/>
  <c r="M261" i="14"/>
  <c r="Q260" i="14"/>
  <c r="L261" i="14"/>
  <c r="N261" i="14" s="1"/>
  <c r="P260" i="14"/>
  <c r="K259" i="12"/>
  <c r="M261" i="12"/>
  <c r="L261" i="12"/>
  <c r="N261" i="12" s="1"/>
  <c r="O261" i="12" s="1"/>
  <c r="P260" i="12"/>
  <c r="R260" i="12" s="1"/>
  <c r="V260" i="12" s="1"/>
  <c r="N260" i="12"/>
  <c r="Q260" i="12" s="1"/>
  <c r="L203" i="10"/>
  <c r="P202" i="10"/>
  <c r="R202" i="10" s="1"/>
  <c r="M203" i="10"/>
  <c r="O203" i="10"/>
  <c r="N202" i="10"/>
  <c r="Q202" i="10" s="1"/>
  <c r="S202" i="10" s="1"/>
  <c r="V202" i="10" l="1"/>
  <c r="O261" i="14"/>
  <c r="L262" i="14" s="1"/>
  <c r="K260" i="12"/>
  <c r="O262" i="12"/>
  <c r="M262" i="12"/>
  <c r="Q261" i="12"/>
  <c r="P261" i="12"/>
  <c r="R261" i="12" s="1"/>
  <c r="V261" i="12" s="1"/>
  <c r="L262" i="12"/>
  <c r="N262" i="12" s="1"/>
  <c r="Q262" i="12" s="1"/>
  <c r="J255" i="12"/>
  <c r="F80" i="12" s="1"/>
  <c r="H80" i="12" s="1"/>
  <c r="K202" i="10"/>
  <c r="O204" i="10"/>
  <c r="M204" i="10"/>
  <c r="L204" i="10"/>
  <c r="P203" i="10"/>
  <c r="R203" i="10" s="1"/>
  <c r="N203" i="10"/>
  <c r="Q203" i="10" s="1"/>
  <c r="S203" i="10" s="1"/>
  <c r="V203" i="10" l="1"/>
  <c r="O262" i="14"/>
  <c r="M262" i="14"/>
  <c r="Q261" i="14"/>
  <c r="P261" i="14"/>
  <c r="K261" i="12"/>
  <c r="L263" i="12"/>
  <c r="P262" i="12"/>
  <c r="R262" i="12" s="1"/>
  <c r="O263" i="12"/>
  <c r="M263" i="12"/>
  <c r="N204" i="10"/>
  <c r="Q204" i="10" s="1"/>
  <c r="S204" i="10" s="1"/>
  <c r="K203" i="10"/>
  <c r="L205" i="10"/>
  <c r="P204" i="10"/>
  <c r="R204" i="10" s="1"/>
  <c r="O205" i="10"/>
  <c r="M205" i="10"/>
  <c r="V204" i="10" l="1"/>
  <c r="K262" i="12"/>
  <c r="V262" i="12"/>
  <c r="K204" i="10"/>
  <c r="L263" i="14"/>
  <c r="P262" i="14"/>
  <c r="O263" i="14"/>
  <c r="M263" i="14"/>
  <c r="N262" i="14"/>
  <c r="Q262" i="14" s="1"/>
  <c r="P263" i="12"/>
  <c r="R263" i="12" s="1"/>
  <c r="V263" i="12" s="1"/>
  <c r="L264" i="12"/>
  <c r="O264" i="12"/>
  <c r="M264" i="12"/>
  <c r="N263" i="12"/>
  <c r="Q263" i="12" s="1"/>
  <c r="M206" i="10"/>
  <c r="L206" i="10"/>
  <c r="N206" i="10" s="1"/>
  <c r="P205" i="10"/>
  <c r="R205" i="10" s="1"/>
  <c r="N205" i="10"/>
  <c r="Q205" i="10" s="1"/>
  <c r="S205" i="10" s="1"/>
  <c r="V205" i="10" l="1"/>
  <c r="P263" i="14"/>
  <c r="L264" i="14"/>
  <c r="O264" i="14"/>
  <c r="M264" i="14"/>
  <c r="N263" i="14"/>
  <c r="Q263" i="14" s="1"/>
  <c r="K263" i="12"/>
  <c r="L265" i="12"/>
  <c r="P264" i="12"/>
  <c r="R264" i="12" s="1"/>
  <c r="V264" i="12" s="1"/>
  <c r="O265" i="12"/>
  <c r="M265" i="12"/>
  <c r="N264" i="12"/>
  <c r="Q264" i="12" s="1"/>
  <c r="K205" i="10"/>
  <c r="J200" i="10" s="1"/>
  <c r="F70" i="10" s="1"/>
  <c r="H70" i="10" s="1"/>
  <c r="O206" i="10"/>
  <c r="Q206" i="10" s="1"/>
  <c r="S206" i="10" s="1"/>
  <c r="N264" i="14" l="1"/>
  <c r="Q264" i="14" s="1"/>
  <c r="L265" i="14"/>
  <c r="P264" i="14"/>
  <c r="O265" i="14"/>
  <c r="M265" i="14"/>
  <c r="K264" i="12"/>
  <c r="L266" i="12"/>
  <c r="P265" i="12"/>
  <c r="R265" i="12" s="1"/>
  <c r="V265" i="12" s="1"/>
  <c r="O266" i="12"/>
  <c r="M266" i="12"/>
  <c r="N265" i="12"/>
  <c r="Q265" i="12" s="1"/>
  <c r="O207" i="10"/>
  <c r="M207" i="10"/>
  <c r="P206" i="10"/>
  <c r="R206" i="10" s="1"/>
  <c r="L207" i="10"/>
  <c r="N207" i="10" s="1"/>
  <c r="Q207" i="10" s="1"/>
  <c r="S207" i="10" s="1"/>
  <c r="K206" i="10" l="1"/>
  <c r="V206" i="10"/>
  <c r="L266" i="14"/>
  <c r="P265" i="14"/>
  <c r="O266" i="14"/>
  <c r="M266" i="14"/>
  <c r="N265" i="14"/>
  <c r="Q265" i="14" s="1"/>
  <c r="L267" i="12"/>
  <c r="P266" i="12"/>
  <c r="R266" i="12" s="1"/>
  <c r="V266" i="12" s="1"/>
  <c r="K265" i="12"/>
  <c r="M267" i="12"/>
  <c r="O267" i="12"/>
  <c r="N266" i="12"/>
  <c r="Q266" i="12" s="1"/>
  <c r="P207" i="10"/>
  <c r="R207" i="10" s="1"/>
  <c r="L208" i="10"/>
  <c r="O208" i="10"/>
  <c r="M208" i="10"/>
  <c r="K207" i="10" l="1"/>
  <c r="V207" i="10"/>
  <c r="M267" i="14"/>
  <c r="O267" i="14"/>
  <c r="N266" i="14"/>
  <c r="Q266" i="14" s="1"/>
  <c r="L267" i="14"/>
  <c r="N267" i="14" s="1"/>
  <c r="Q267" i="14" s="1"/>
  <c r="P266" i="14"/>
  <c r="K266" i="12"/>
  <c r="M268" i="12"/>
  <c r="L268" i="12"/>
  <c r="P267" i="12"/>
  <c r="R267" i="12" s="1"/>
  <c r="V267" i="12" s="1"/>
  <c r="N267" i="12"/>
  <c r="Q267" i="12" s="1"/>
  <c r="N208" i="10"/>
  <c r="Q208" i="10" s="1"/>
  <c r="S208" i="10" s="1"/>
  <c r="L209" i="10"/>
  <c r="P208" i="10"/>
  <c r="R208" i="10" s="1"/>
  <c r="M209" i="10"/>
  <c r="O209" i="10"/>
  <c r="V208" i="10" l="1"/>
  <c r="K208" i="10"/>
  <c r="M268" i="14"/>
  <c r="L268" i="14"/>
  <c r="P267" i="14"/>
  <c r="K267" i="12"/>
  <c r="J261" i="12" s="1"/>
  <c r="F81" i="12" s="1"/>
  <c r="H81" i="12" s="1"/>
  <c r="N268" i="12"/>
  <c r="O210" i="10"/>
  <c r="M210" i="10"/>
  <c r="L210" i="10"/>
  <c r="N210" i="10" s="1"/>
  <c r="Q210" i="10" s="1"/>
  <c r="S210" i="10" s="1"/>
  <c r="P209" i="10"/>
  <c r="R209" i="10" s="1"/>
  <c r="N209" i="10"/>
  <c r="Q209" i="10" s="1"/>
  <c r="S209" i="10" s="1"/>
  <c r="V209" i="10" l="1"/>
  <c r="N268" i="14"/>
  <c r="O268" i="12"/>
  <c r="K209" i="10"/>
  <c r="P210" i="10"/>
  <c r="R210" i="10" s="1"/>
  <c r="L211" i="10"/>
  <c r="M211" i="10"/>
  <c r="O211" i="10"/>
  <c r="K210" i="10" l="1"/>
  <c r="V210" i="10"/>
  <c r="O268" i="14"/>
  <c r="O269" i="12"/>
  <c r="M269" i="12"/>
  <c r="P268" i="12"/>
  <c r="R268" i="12" s="1"/>
  <c r="V268" i="12" s="1"/>
  <c r="L269" i="12"/>
  <c r="N269" i="12" s="1"/>
  <c r="Q269" i="12" s="1"/>
  <c r="Q268" i="12"/>
  <c r="N211" i="10"/>
  <c r="Q211" i="10" s="1"/>
  <c r="S211" i="10" s="1"/>
  <c r="M212" i="10"/>
  <c r="O212" i="10"/>
  <c r="L212" i="10"/>
  <c r="N212" i="10" s="1"/>
  <c r="Q212" i="10" s="1"/>
  <c r="S212" i="10" s="1"/>
  <c r="P211" i="10"/>
  <c r="R211" i="10" s="1"/>
  <c r="V211" i="10" l="1"/>
  <c r="K211" i="10"/>
  <c r="O269" i="14"/>
  <c r="M269" i="14"/>
  <c r="P268" i="14"/>
  <c r="L269" i="14"/>
  <c r="N269" i="14" s="1"/>
  <c r="Q269" i="14" s="1"/>
  <c r="Q268" i="14"/>
  <c r="K268" i="12"/>
  <c r="L270" i="12"/>
  <c r="P269" i="12"/>
  <c r="R269" i="12" s="1"/>
  <c r="O270" i="12"/>
  <c r="M270" i="12"/>
  <c r="M213" i="10"/>
  <c r="L213" i="10"/>
  <c r="N213" i="10" s="1"/>
  <c r="P212" i="10"/>
  <c r="R212" i="10" s="1"/>
  <c r="K269" i="12" l="1"/>
  <c r="V269" i="12"/>
  <c r="K212" i="10"/>
  <c r="J206" i="10" s="1"/>
  <c r="F71" i="10" s="1"/>
  <c r="H71" i="10" s="1"/>
  <c r="V212" i="10"/>
  <c r="L270" i="14"/>
  <c r="P269" i="14"/>
  <c r="O270" i="14"/>
  <c r="M270" i="14"/>
  <c r="P270" i="12"/>
  <c r="R270" i="12" s="1"/>
  <c r="V270" i="12" s="1"/>
  <c r="L271" i="12"/>
  <c r="N271" i="12" s="1"/>
  <c r="Q271" i="12" s="1"/>
  <c r="O271" i="12"/>
  <c r="M271" i="12"/>
  <c r="N270" i="12"/>
  <c r="Q270" i="12" s="1"/>
  <c r="O213" i="10"/>
  <c r="Q213" i="10"/>
  <c r="S213" i="10" s="1"/>
  <c r="P270" i="14" l="1"/>
  <c r="L271" i="14"/>
  <c r="O271" i="14"/>
  <c r="M271" i="14"/>
  <c r="N270" i="14"/>
  <c r="Q270" i="14" s="1"/>
  <c r="L272" i="12"/>
  <c r="P271" i="12"/>
  <c r="R271" i="12" s="1"/>
  <c r="O272" i="12"/>
  <c r="M272" i="12"/>
  <c r="K270" i="12"/>
  <c r="O214" i="10"/>
  <c r="M214" i="10"/>
  <c r="L214" i="10"/>
  <c r="N214" i="10" s="1"/>
  <c r="Q214" i="10" s="1"/>
  <c r="S214" i="10" s="1"/>
  <c r="P213" i="10"/>
  <c r="R213" i="10" s="1"/>
  <c r="K271" i="12" l="1"/>
  <c r="V271" i="12"/>
  <c r="K213" i="10"/>
  <c r="V213" i="10"/>
  <c r="O272" i="14"/>
  <c r="M272" i="14"/>
  <c r="L272" i="14"/>
  <c r="N272" i="14" s="1"/>
  <c r="Q272" i="14" s="1"/>
  <c r="P271" i="14"/>
  <c r="N271" i="14"/>
  <c r="Q271" i="14" s="1"/>
  <c r="L273" i="12"/>
  <c r="P272" i="12"/>
  <c r="R272" i="12" s="1"/>
  <c r="V272" i="12" s="1"/>
  <c r="O273" i="12"/>
  <c r="M273" i="12"/>
  <c r="N272" i="12"/>
  <c r="Q272" i="12" s="1"/>
  <c r="L215" i="10"/>
  <c r="P214" i="10"/>
  <c r="R214" i="10" s="1"/>
  <c r="M215" i="10"/>
  <c r="O215" i="10"/>
  <c r="K214" i="10" l="1"/>
  <c r="V214" i="10"/>
  <c r="L273" i="14"/>
  <c r="P272" i="14"/>
  <c r="O273" i="14"/>
  <c r="M273" i="14"/>
  <c r="M274" i="12"/>
  <c r="O274" i="12"/>
  <c r="N273" i="12"/>
  <c r="Q273" i="12" s="1"/>
  <c r="L274" i="12"/>
  <c r="N274" i="12" s="1"/>
  <c r="Q274" i="12" s="1"/>
  <c r="P273" i="12"/>
  <c r="R273" i="12" s="1"/>
  <c r="K272" i="12"/>
  <c r="M216" i="10"/>
  <c r="O216" i="10"/>
  <c r="P215" i="10"/>
  <c r="R215" i="10" s="1"/>
  <c r="V215" i="10" s="1"/>
  <c r="L216" i="10"/>
  <c r="N216" i="10" s="1"/>
  <c r="Q216" i="10" s="1"/>
  <c r="S216" i="10" s="1"/>
  <c r="N215" i="10"/>
  <c r="Q215" i="10" s="1"/>
  <c r="S215" i="10" s="1"/>
  <c r="K273" i="12" l="1"/>
  <c r="V273" i="12"/>
  <c r="L274" i="14"/>
  <c r="P273" i="14"/>
  <c r="M274" i="14"/>
  <c r="O274" i="14"/>
  <c r="N273" i="14"/>
  <c r="Q273" i="14" s="1"/>
  <c r="O275" i="12"/>
  <c r="M275" i="12"/>
  <c r="L275" i="12"/>
  <c r="N275" i="12" s="1"/>
  <c r="Q275" i="12" s="1"/>
  <c r="P274" i="12"/>
  <c r="R274" i="12" s="1"/>
  <c r="M217" i="10"/>
  <c r="O217" i="10"/>
  <c r="K215" i="10"/>
  <c r="L217" i="10"/>
  <c r="N217" i="10" s="1"/>
  <c r="P216" i="10"/>
  <c r="R216" i="10" s="1"/>
  <c r="K274" i="12" l="1"/>
  <c r="V274" i="12"/>
  <c r="K216" i="10"/>
  <c r="V216" i="10"/>
  <c r="L275" i="14"/>
  <c r="P274" i="14"/>
  <c r="O275" i="14"/>
  <c r="M275" i="14"/>
  <c r="N274" i="14"/>
  <c r="Q274" i="14" s="1"/>
  <c r="P275" i="12"/>
  <c r="R275" i="12" s="1"/>
  <c r="L276" i="12"/>
  <c r="M276" i="12"/>
  <c r="M218" i="10"/>
  <c r="O218" i="10"/>
  <c r="Q217" i="10"/>
  <c r="S217" i="10" s="1"/>
  <c r="P217" i="10"/>
  <c r="R217" i="10" s="1"/>
  <c r="L218" i="10"/>
  <c r="N218" i="10" s="1"/>
  <c r="Q218" i="10" s="1"/>
  <c r="S218" i="10" s="1"/>
  <c r="V217" i="10" l="1"/>
  <c r="K275" i="12"/>
  <c r="J268" i="12" s="1"/>
  <c r="F82" i="12" s="1"/>
  <c r="H82" i="12" s="1"/>
  <c r="V275" i="12"/>
  <c r="P275" i="14"/>
  <c r="L276" i="14"/>
  <c r="N276" i="14" s="1"/>
  <c r="O276" i="14" s="1"/>
  <c r="M276" i="14"/>
  <c r="N275" i="14"/>
  <c r="Q275" i="14" s="1"/>
  <c r="N276" i="12"/>
  <c r="K217" i="10"/>
  <c r="O219" i="10"/>
  <c r="M219" i="10"/>
  <c r="L219" i="10"/>
  <c r="P218" i="10"/>
  <c r="R218" i="10" s="1"/>
  <c r="K218" i="10" l="1"/>
  <c r="V218" i="10"/>
  <c r="O277" i="14"/>
  <c r="M277" i="14"/>
  <c r="Q276" i="14"/>
  <c r="L277" i="14"/>
  <c r="N277" i="14" s="1"/>
  <c r="Q277" i="14" s="1"/>
  <c r="P276" i="14"/>
  <c r="O276" i="12"/>
  <c r="P219" i="10"/>
  <c r="R219" i="10" s="1"/>
  <c r="L220" i="10"/>
  <c r="N219" i="10"/>
  <c r="Q219" i="10" s="1"/>
  <c r="S219" i="10" s="1"/>
  <c r="M220" i="10"/>
  <c r="O220" i="10"/>
  <c r="V219" i="10" l="1"/>
  <c r="P277" i="14"/>
  <c r="L278" i="14"/>
  <c r="O278" i="14"/>
  <c r="M278" i="14"/>
  <c r="O277" i="12"/>
  <c r="M277" i="12"/>
  <c r="L277" i="12"/>
  <c r="N277" i="12" s="1"/>
  <c r="Q277" i="12" s="1"/>
  <c r="P276" i="12"/>
  <c r="R276" i="12" s="1"/>
  <c r="V276" i="12" s="1"/>
  <c r="Q276" i="12"/>
  <c r="M221" i="10"/>
  <c r="P220" i="10"/>
  <c r="R220" i="10" s="1"/>
  <c r="L221" i="10"/>
  <c r="N221" i="10" s="1"/>
  <c r="N220" i="10"/>
  <c r="Q220" i="10" s="1"/>
  <c r="S220" i="10" s="1"/>
  <c r="K219" i="10"/>
  <c r="V220" i="10" l="1"/>
  <c r="L279" i="14"/>
  <c r="P278" i="14"/>
  <c r="O279" i="14"/>
  <c r="M279" i="14"/>
  <c r="N278" i="14"/>
  <c r="Q278" i="14" s="1"/>
  <c r="K276" i="12"/>
  <c r="P277" i="12"/>
  <c r="R277" i="12" s="1"/>
  <c r="L278" i="12"/>
  <c r="N278" i="12" s="1"/>
  <c r="Q278" i="12" s="1"/>
  <c r="O278" i="12"/>
  <c r="M278" i="12"/>
  <c r="K220" i="10"/>
  <c r="J213" i="10" s="1"/>
  <c r="F72" i="10" s="1"/>
  <c r="H72" i="10" s="1"/>
  <c r="O221" i="10"/>
  <c r="Q221" i="10" s="1"/>
  <c r="S221" i="10" s="1"/>
  <c r="K277" i="12" l="1"/>
  <c r="V277" i="12"/>
  <c r="N279" i="14"/>
  <c r="Q279" i="14" s="1"/>
  <c r="L280" i="14"/>
  <c r="P279" i="14"/>
  <c r="O280" i="14"/>
  <c r="M280" i="14"/>
  <c r="L279" i="12"/>
  <c r="P278" i="12"/>
  <c r="R278" i="12" s="1"/>
  <c r="O279" i="12"/>
  <c r="M279" i="12"/>
  <c r="M222" i="10"/>
  <c r="O222" i="10"/>
  <c r="L222" i="10"/>
  <c r="N222" i="10" s="1"/>
  <c r="Q222" i="10" s="1"/>
  <c r="S222" i="10" s="1"/>
  <c r="P221" i="10"/>
  <c r="R221" i="10" s="1"/>
  <c r="K278" i="12" l="1"/>
  <c r="V278" i="12"/>
  <c r="K221" i="10"/>
  <c r="V221" i="10"/>
  <c r="M281" i="14"/>
  <c r="O281" i="14"/>
  <c r="L281" i="14"/>
  <c r="N281" i="14" s="1"/>
  <c r="Q281" i="14" s="1"/>
  <c r="P280" i="14"/>
  <c r="N280" i="14"/>
  <c r="Q280" i="14" s="1"/>
  <c r="L280" i="12"/>
  <c r="P279" i="12"/>
  <c r="R279" i="12" s="1"/>
  <c r="V279" i="12" s="1"/>
  <c r="O280" i="12"/>
  <c r="M280" i="12"/>
  <c r="N279" i="12"/>
  <c r="Q279" i="12" s="1"/>
  <c r="M223" i="10"/>
  <c r="O223" i="10"/>
  <c r="P222" i="10"/>
  <c r="R222" i="10" s="1"/>
  <c r="L223" i="10"/>
  <c r="N223" i="10" s="1"/>
  <c r="Q223" i="10" s="1"/>
  <c r="S223" i="10" s="1"/>
  <c r="K222" i="10" l="1"/>
  <c r="V222" i="10"/>
  <c r="O282" i="14"/>
  <c r="M282" i="14"/>
  <c r="L282" i="14"/>
  <c r="P281" i="14"/>
  <c r="K279" i="12"/>
  <c r="L281" i="12"/>
  <c r="P280" i="12"/>
  <c r="R280" i="12" s="1"/>
  <c r="V280" i="12" s="1"/>
  <c r="M281" i="12"/>
  <c r="O281" i="12"/>
  <c r="N280" i="12"/>
  <c r="Q280" i="12" s="1"/>
  <c r="M224" i="10"/>
  <c r="O224" i="10"/>
  <c r="P223" i="10"/>
  <c r="R223" i="10" s="1"/>
  <c r="L224" i="10"/>
  <c r="N224" i="10" s="1"/>
  <c r="Q224" i="10" s="1"/>
  <c r="S224" i="10" s="1"/>
  <c r="K223" i="10" l="1"/>
  <c r="V223" i="10"/>
  <c r="P282" i="14"/>
  <c r="L283" i="14"/>
  <c r="N282" i="14"/>
  <c r="Q282" i="14" s="1"/>
  <c r="O283" i="14"/>
  <c r="M283" i="14"/>
  <c r="K280" i="12"/>
  <c r="O282" i="12"/>
  <c r="M282" i="12"/>
  <c r="L282" i="12"/>
  <c r="P281" i="12"/>
  <c r="R281" i="12" s="1"/>
  <c r="V281" i="12" s="1"/>
  <c r="N281" i="12"/>
  <c r="Q281" i="12" s="1"/>
  <c r="M225" i="10"/>
  <c r="O225" i="10"/>
  <c r="L225" i="10"/>
  <c r="N225" i="10" s="1"/>
  <c r="P224" i="10"/>
  <c r="R224" i="10" s="1"/>
  <c r="K224" i="10" l="1"/>
  <c r="V224" i="10"/>
  <c r="O284" i="14"/>
  <c r="M284" i="14"/>
  <c r="L284" i="14"/>
  <c r="P283" i="14"/>
  <c r="N283" i="14"/>
  <c r="Q283" i="14" s="1"/>
  <c r="P282" i="12"/>
  <c r="R282" i="12" s="1"/>
  <c r="V282" i="12" s="1"/>
  <c r="L283" i="12"/>
  <c r="K281" i="12"/>
  <c r="N282" i="12"/>
  <c r="Q282" i="12" s="1"/>
  <c r="O283" i="12"/>
  <c r="M283" i="12"/>
  <c r="M226" i="10"/>
  <c r="O226" i="10"/>
  <c r="Q225" i="10"/>
  <c r="S225" i="10" s="1"/>
  <c r="L226" i="10"/>
  <c r="N226" i="10" s="1"/>
  <c r="Q226" i="10" s="1"/>
  <c r="S226" i="10" s="1"/>
  <c r="P225" i="10"/>
  <c r="R225" i="10" s="1"/>
  <c r="V225" i="10" l="1"/>
  <c r="K225" i="10"/>
  <c r="P284" i="14"/>
  <c r="L285" i="14"/>
  <c r="N284" i="14"/>
  <c r="Q284" i="14" s="1"/>
  <c r="M285" i="14"/>
  <c r="O284" i="12"/>
  <c r="M284" i="12"/>
  <c r="L284" i="12"/>
  <c r="N284" i="12" s="1"/>
  <c r="Q284" i="12" s="1"/>
  <c r="P283" i="12"/>
  <c r="R283" i="12" s="1"/>
  <c r="V283" i="12" s="1"/>
  <c r="N283" i="12"/>
  <c r="Q283" i="12" s="1"/>
  <c r="K282" i="12"/>
  <c r="O227" i="10"/>
  <c r="M227" i="10"/>
  <c r="P226" i="10"/>
  <c r="R226" i="10" s="1"/>
  <c r="L227" i="10"/>
  <c r="N227" i="10" s="1"/>
  <c r="Q227" i="10" s="1"/>
  <c r="S227" i="10" s="1"/>
  <c r="K226" i="10" l="1"/>
  <c r="V226" i="10"/>
  <c r="N285" i="14"/>
  <c r="K283" i="12"/>
  <c r="P284" i="12"/>
  <c r="R284" i="12" s="1"/>
  <c r="L285" i="12"/>
  <c r="M285" i="12"/>
  <c r="L228" i="10"/>
  <c r="P227" i="10"/>
  <c r="R227" i="10" s="1"/>
  <c r="M228" i="10"/>
  <c r="O228" i="10"/>
  <c r="K284" i="12" l="1"/>
  <c r="J276" i="12" s="1"/>
  <c r="F83" i="12" s="1"/>
  <c r="H83" i="12" s="1"/>
  <c r="V284" i="12"/>
  <c r="K227" i="10"/>
  <c r="V227" i="10"/>
  <c r="O285" i="14"/>
  <c r="N285" i="12"/>
  <c r="O229" i="10"/>
  <c r="M229" i="10"/>
  <c r="L229" i="10"/>
  <c r="N229" i="10" s="1"/>
  <c r="Q229" i="10" s="1"/>
  <c r="S229" i="10" s="1"/>
  <c r="P228" i="10"/>
  <c r="R228" i="10" s="1"/>
  <c r="N228" i="10"/>
  <c r="Q228" i="10" s="1"/>
  <c r="S228" i="10" s="1"/>
  <c r="V228" i="10" l="1"/>
  <c r="O286" i="14"/>
  <c r="M286" i="14"/>
  <c r="L286" i="14"/>
  <c r="N286" i="14" s="1"/>
  <c r="Q286" i="14" s="1"/>
  <c r="P285" i="14"/>
  <c r="Q285" i="14"/>
  <c r="O285" i="12"/>
  <c r="K228" i="10"/>
  <c r="P229" i="10"/>
  <c r="R229" i="10" s="1"/>
  <c r="L230" i="10"/>
  <c r="M230" i="10"/>
  <c r="K229" i="10" l="1"/>
  <c r="J221" i="10" s="1"/>
  <c r="F73" i="10" s="1"/>
  <c r="H73" i="10" s="1"/>
  <c r="V229" i="10"/>
  <c r="L287" i="14"/>
  <c r="P286" i="14"/>
  <c r="O287" i="14"/>
  <c r="M287" i="14"/>
  <c r="O286" i="12"/>
  <c r="M286" i="12"/>
  <c r="L286" i="12"/>
  <c r="N286" i="12" s="1"/>
  <c r="Q286" i="12" s="1"/>
  <c r="P285" i="12"/>
  <c r="R285" i="12" s="1"/>
  <c r="V285" i="12" s="1"/>
  <c r="Q285" i="12"/>
  <c r="N230" i="10"/>
  <c r="M288" i="14" l="1"/>
  <c r="O288" i="14"/>
  <c r="N287" i="14"/>
  <c r="Q287" i="14" s="1"/>
  <c r="L288" i="14"/>
  <c r="N288" i="14" s="1"/>
  <c r="Q288" i="14" s="1"/>
  <c r="P287" i="14"/>
  <c r="K285" i="12"/>
  <c r="L287" i="12"/>
  <c r="P286" i="12"/>
  <c r="R286" i="12" s="1"/>
  <c r="O287" i="12"/>
  <c r="M287" i="12"/>
  <c r="O230" i="10"/>
  <c r="Q230" i="10"/>
  <c r="S230" i="10" s="1"/>
  <c r="K286" i="12" l="1"/>
  <c r="V286" i="12"/>
  <c r="O289" i="14"/>
  <c r="M289" i="14"/>
  <c r="L289" i="14"/>
  <c r="N289" i="14" s="1"/>
  <c r="Q289" i="14" s="1"/>
  <c r="P288" i="14"/>
  <c r="M288" i="12"/>
  <c r="O288" i="12"/>
  <c r="L288" i="12"/>
  <c r="N288" i="12" s="1"/>
  <c r="Q288" i="12" s="1"/>
  <c r="P287" i="12"/>
  <c r="R287" i="12" s="1"/>
  <c r="V287" i="12" s="1"/>
  <c r="N287" i="12"/>
  <c r="Q287" i="12" s="1"/>
  <c r="O231" i="10"/>
  <c r="M231" i="10"/>
  <c r="P230" i="10"/>
  <c r="R230" i="10" s="1"/>
  <c r="L231" i="10"/>
  <c r="K230" i="10" l="1"/>
  <c r="V230" i="10"/>
  <c r="O290" i="14"/>
  <c r="M290" i="14"/>
  <c r="P289" i="14"/>
  <c r="L290" i="14"/>
  <c r="N290" i="14" s="1"/>
  <c r="Q290" i="14" s="1"/>
  <c r="K287" i="12"/>
  <c r="O289" i="12"/>
  <c r="M289" i="12"/>
  <c r="L289" i="12"/>
  <c r="N289" i="12" s="1"/>
  <c r="Q289" i="12" s="1"/>
  <c r="P288" i="12"/>
  <c r="R288" i="12" s="1"/>
  <c r="N231" i="10"/>
  <c r="Q231" i="10" s="1"/>
  <c r="S231" i="10" s="1"/>
  <c r="P231" i="10"/>
  <c r="R231" i="10" s="1"/>
  <c r="L232" i="10"/>
  <c r="M232" i="10"/>
  <c r="O232" i="10"/>
  <c r="V231" i="10" l="1"/>
  <c r="K288" i="12"/>
  <c r="V288" i="12"/>
  <c r="O291" i="14"/>
  <c r="M291" i="14"/>
  <c r="L291" i="14"/>
  <c r="P290" i="14"/>
  <c r="O290" i="12"/>
  <c r="M290" i="12"/>
  <c r="P289" i="12"/>
  <c r="R289" i="12" s="1"/>
  <c r="L290" i="12"/>
  <c r="N290" i="12" s="1"/>
  <c r="Q290" i="12" s="1"/>
  <c r="K231" i="10"/>
  <c r="N232" i="10"/>
  <c r="Q232" i="10" s="1"/>
  <c r="S232" i="10" s="1"/>
  <c r="O233" i="10"/>
  <c r="M233" i="10"/>
  <c r="P232" i="10"/>
  <c r="R232" i="10" s="1"/>
  <c r="L233" i="10"/>
  <c r="V232" i="10" l="1"/>
  <c r="K289" i="12"/>
  <c r="V289" i="12"/>
  <c r="P291" i="14"/>
  <c r="L292" i="14"/>
  <c r="N291" i="14"/>
  <c r="Q291" i="14" s="1"/>
  <c r="M292" i="14"/>
  <c r="O292" i="14"/>
  <c r="L291" i="12"/>
  <c r="P290" i="12"/>
  <c r="R290" i="12" s="1"/>
  <c r="O291" i="12"/>
  <c r="M291" i="12"/>
  <c r="K232" i="10"/>
  <c r="N233" i="10"/>
  <c r="Q233" i="10" s="1"/>
  <c r="S233" i="10" s="1"/>
  <c r="P233" i="10"/>
  <c r="R233" i="10" s="1"/>
  <c r="L234" i="10"/>
  <c r="M234" i="10"/>
  <c r="O234" i="10"/>
  <c r="V233" i="10" l="1"/>
  <c r="K290" i="12"/>
  <c r="V290" i="12"/>
  <c r="O293" i="14"/>
  <c r="M293" i="14"/>
  <c r="L293" i="14"/>
  <c r="N293" i="14" s="1"/>
  <c r="Q293" i="14" s="1"/>
  <c r="P292" i="14"/>
  <c r="N292" i="14"/>
  <c r="Q292" i="14" s="1"/>
  <c r="O292" i="12"/>
  <c r="M292" i="12"/>
  <c r="P291" i="12"/>
  <c r="R291" i="12" s="1"/>
  <c r="V291" i="12" s="1"/>
  <c r="L292" i="12"/>
  <c r="N292" i="12" s="1"/>
  <c r="Q292" i="12" s="1"/>
  <c r="N291" i="12"/>
  <c r="Q291" i="12" s="1"/>
  <c r="K233" i="10"/>
  <c r="N234" i="10"/>
  <c r="M235" i="10"/>
  <c r="O235" i="10"/>
  <c r="Q234" i="10"/>
  <c r="S234" i="10" s="1"/>
  <c r="L235" i="10"/>
  <c r="N235" i="10" s="1"/>
  <c r="Q235" i="10" s="1"/>
  <c r="S235" i="10" s="1"/>
  <c r="P234" i="10"/>
  <c r="R234" i="10" s="1"/>
  <c r="V234" i="10" l="1"/>
  <c r="K234" i="10"/>
  <c r="P293" i="14"/>
  <c r="L294" i="14"/>
  <c r="N294" i="14" s="1"/>
  <c r="Q294" i="14" s="1"/>
  <c r="M294" i="14"/>
  <c r="O294" i="14"/>
  <c r="L293" i="12"/>
  <c r="P292" i="12"/>
  <c r="R292" i="12" s="1"/>
  <c r="K291" i="12"/>
  <c r="O293" i="12"/>
  <c r="M293" i="12"/>
  <c r="M236" i="10"/>
  <c r="O236" i="10"/>
  <c r="P235" i="10"/>
  <c r="R235" i="10" s="1"/>
  <c r="L236" i="10"/>
  <c r="N236" i="10" s="1"/>
  <c r="Q236" i="10" s="1"/>
  <c r="S236" i="10" s="1"/>
  <c r="K292" i="12" l="1"/>
  <c r="V292" i="12"/>
  <c r="K235" i="10"/>
  <c r="V235" i="10"/>
  <c r="M295" i="14"/>
  <c r="O295" i="14"/>
  <c r="L295" i="14"/>
  <c r="N295" i="14" s="1"/>
  <c r="P294" i="14"/>
  <c r="P293" i="12"/>
  <c r="R293" i="12" s="1"/>
  <c r="V293" i="12" s="1"/>
  <c r="L294" i="12"/>
  <c r="N294" i="12" s="1"/>
  <c r="Q294" i="12" s="1"/>
  <c r="O294" i="12"/>
  <c r="M294" i="12"/>
  <c r="N293" i="12"/>
  <c r="Q293" i="12" s="1"/>
  <c r="M237" i="10"/>
  <c r="O237" i="10"/>
  <c r="L237" i="10"/>
  <c r="N237" i="10" s="1"/>
  <c r="Q237" i="10" s="1"/>
  <c r="S237" i="10" s="1"/>
  <c r="P236" i="10"/>
  <c r="R236" i="10" s="1"/>
  <c r="K236" i="10" l="1"/>
  <c r="V236" i="10"/>
  <c r="O296" i="14"/>
  <c r="M296" i="14"/>
  <c r="Q295" i="14"/>
  <c r="L296" i="14"/>
  <c r="N296" i="14" s="1"/>
  <c r="Q296" i="14" s="1"/>
  <c r="P295" i="14"/>
  <c r="L295" i="12"/>
  <c r="P294" i="12"/>
  <c r="R294" i="12" s="1"/>
  <c r="M295" i="12"/>
  <c r="K293" i="12"/>
  <c r="M238" i="10"/>
  <c r="O238" i="10"/>
  <c r="L238" i="10"/>
  <c r="N238" i="10" s="1"/>
  <c r="Q238" i="10" s="1"/>
  <c r="S238" i="10" s="1"/>
  <c r="P237" i="10"/>
  <c r="R237" i="10" s="1"/>
  <c r="K294" i="12" l="1"/>
  <c r="V294" i="12"/>
  <c r="K237" i="10"/>
  <c r="V237" i="10"/>
  <c r="P296" i="14"/>
  <c r="L297" i="14"/>
  <c r="O297" i="14"/>
  <c r="M297" i="14"/>
  <c r="J285" i="12"/>
  <c r="F84" i="12" s="1"/>
  <c r="H84" i="12" s="1"/>
  <c r="N295" i="12"/>
  <c r="O239" i="10"/>
  <c r="M239" i="10"/>
  <c r="P238" i="10"/>
  <c r="R238" i="10" s="1"/>
  <c r="L239" i="10"/>
  <c r="N239" i="10" s="1"/>
  <c r="Q239" i="10" s="1"/>
  <c r="S239" i="10" s="1"/>
  <c r="K238" i="10" l="1"/>
  <c r="V238" i="10"/>
  <c r="L298" i="14"/>
  <c r="P297" i="14"/>
  <c r="O298" i="14"/>
  <c r="M298" i="14"/>
  <c r="N297" i="14"/>
  <c r="Q297" i="14" s="1"/>
  <c r="O295" i="12"/>
  <c r="P239" i="10"/>
  <c r="R239" i="10" s="1"/>
  <c r="L240" i="10"/>
  <c r="M240" i="10" s="1"/>
  <c r="K239" i="10" l="1"/>
  <c r="J230" i="10" s="1"/>
  <c r="F74" i="10" s="1"/>
  <c r="H74" i="10" s="1"/>
  <c r="B15" i="10" s="1"/>
  <c r="K15" i="21" s="1"/>
  <c r="V239" i="10"/>
  <c r="E15" i="10" s="1"/>
  <c r="P298" i="14"/>
  <c r="L299" i="14"/>
  <c r="N298" i="14"/>
  <c r="Q298" i="14" s="1"/>
  <c r="O299" i="14"/>
  <c r="M299" i="14"/>
  <c r="O296" i="12"/>
  <c r="M296" i="12"/>
  <c r="L296" i="12"/>
  <c r="N296" i="12" s="1"/>
  <c r="Q296" i="12" s="1"/>
  <c r="P295" i="12"/>
  <c r="R295" i="12" s="1"/>
  <c r="V295" i="12" s="1"/>
  <c r="Q295" i="12"/>
  <c r="N240" i="10"/>
  <c r="C15" i="10" l="1"/>
  <c r="K14" i="11"/>
  <c r="L300" i="14"/>
  <c r="P299" i="14"/>
  <c r="N299" i="14"/>
  <c r="Q299" i="14" s="1"/>
  <c r="O300" i="14"/>
  <c r="M300" i="14"/>
  <c r="K295" i="12"/>
  <c r="P296" i="12"/>
  <c r="R296" i="12" s="1"/>
  <c r="L297" i="12"/>
  <c r="N297" i="12" s="1"/>
  <c r="Q297" i="12" s="1"/>
  <c r="O297" i="12"/>
  <c r="M297" i="12"/>
  <c r="O240" i="10"/>
  <c r="Q240" i="10"/>
  <c r="S240" i="10" s="1"/>
  <c r="E76" i="11" l="1"/>
  <c r="H76" i="11" s="1"/>
  <c r="I76" i="11" s="1"/>
  <c r="E80" i="11"/>
  <c r="H80" i="11" s="1"/>
  <c r="I80" i="11" s="1"/>
  <c r="E83" i="11"/>
  <c r="H83" i="11" s="1"/>
  <c r="I83" i="11" s="1"/>
  <c r="E31" i="11"/>
  <c r="H31" i="11" s="1"/>
  <c r="I31" i="11" s="1"/>
  <c r="E50" i="11"/>
  <c r="H50" i="11" s="1"/>
  <c r="I50" i="11" s="1"/>
  <c r="E58" i="11"/>
  <c r="H58" i="11" s="1"/>
  <c r="I58" i="11" s="1"/>
  <c r="E41" i="11"/>
  <c r="H41" i="11" s="1"/>
  <c r="I41" i="11" s="1"/>
  <c r="E20" i="11"/>
  <c r="H20" i="11" s="1"/>
  <c r="I20" i="11" s="1"/>
  <c r="E65" i="11"/>
  <c r="H65" i="11" s="1"/>
  <c r="I65" i="11" s="1"/>
  <c r="E71" i="11"/>
  <c r="H71" i="11" s="1"/>
  <c r="I71" i="11" s="1"/>
  <c r="K296" i="12"/>
  <c r="V296" i="12"/>
  <c r="P300" i="14"/>
  <c r="L301" i="14"/>
  <c r="M301" i="14"/>
  <c r="O301" i="14"/>
  <c r="N300" i="14"/>
  <c r="Q300" i="14" s="1"/>
  <c r="L298" i="12"/>
  <c r="P297" i="12"/>
  <c r="R297" i="12" s="1"/>
  <c r="O298" i="12"/>
  <c r="M298" i="12"/>
  <c r="M241" i="10"/>
  <c r="L241" i="10"/>
  <c r="N241" i="10" s="1"/>
  <c r="P240" i="10"/>
  <c r="R240" i="10" s="1"/>
  <c r="K297" i="12" l="1"/>
  <c r="V297" i="12"/>
  <c r="K240" i="10"/>
  <c r="J240" i="10" s="1"/>
  <c r="F75" i="10" s="1"/>
  <c r="H75" i="10" s="1"/>
  <c r="V240" i="10"/>
  <c r="M302" i="14"/>
  <c r="O302" i="14"/>
  <c r="L302" i="14"/>
  <c r="N302" i="14" s="1"/>
  <c r="P301" i="14"/>
  <c r="N301" i="14"/>
  <c r="Q301" i="14" s="1"/>
  <c r="P298" i="12"/>
  <c r="R298" i="12" s="1"/>
  <c r="V298" i="12" s="1"/>
  <c r="L299" i="12"/>
  <c r="N299" i="12" s="1"/>
  <c r="Q299" i="12" s="1"/>
  <c r="O299" i="12"/>
  <c r="M299" i="12"/>
  <c r="N298" i="12"/>
  <c r="Q298" i="12" s="1"/>
  <c r="O241" i="10"/>
  <c r="Q241" i="10"/>
  <c r="S241" i="10" s="1"/>
  <c r="P241" i="10"/>
  <c r="R241" i="10" s="1"/>
  <c r="V241" i="10" l="1"/>
  <c r="K241" i="10"/>
  <c r="O303" i="14"/>
  <c r="M303" i="14"/>
  <c r="Q302" i="14"/>
  <c r="L303" i="14"/>
  <c r="N303" i="14" s="1"/>
  <c r="Q303" i="14" s="1"/>
  <c r="P302" i="14"/>
  <c r="L300" i="12"/>
  <c r="P299" i="12"/>
  <c r="R299" i="12" s="1"/>
  <c r="O300" i="12"/>
  <c r="M300" i="12"/>
  <c r="K298" i="12"/>
  <c r="L242" i="10"/>
  <c r="O242" i="10"/>
  <c r="M242" i="10"/>
  <c r="K299" i="12" l="1"/>
  <c r="V299" i="12"/>
  <c r="L304" i="14"/>
  <c r="P303" i="14"/>
  <c r="O304" i="14"/>
  <c r="M304" i="14"/>
  <c r="O301" i="12"/>
  <c r="M301" i="12"/>
  <c r="P300" i="12"/>
  <c r="R300" i="12" s="1"/>
  <c r="V300" i="12" s="1"/>
  <c r="L301" i="12"/>
  <c r="N301" i="12" s="1"/>
  <c r="Q301" i="12" s="1"/>
  <c r="N300" i="12"/>
  <c r="Q300" i="12" s="1"/>
  <c r="M243" i="10"/>
  <c r="P242" i="10"/>
  <c r="R242" i="10" s="1"/>
  <c r="L243" i="10"/>
  <c r="N243" i="10" s="1"/>
  <c r="N242" i="10"/>
  <c r="Q242" i="10" s="1"/>
  <c r="S242" i="10" s="1"/>
  <c r="V242" i="10" l="1"/>
  <c r="L305" i="14"/>
  <c r="P304" i="14"/>
  <c r="O305" i="14"/>
  <c r="M305" i="14"/>
  <c r="P305" i="14" s="1"/>
  <c r="N304" i="14"/>
  <c r="Q304" i="14" s="1"/>
  <c r="K300" i="12"/>
  <c r="L302" i="12"/>
  <c r="P301" i="12"/>
  <c r="R301" i="12" s="1"/>
  <c r="M302" i="12"/>
  <c r="O302" i="12"/>
  <c r="K242" i="10"/>
  <c r="J241" i="10" s="1"/>
  <c r="F76" i="10" s="1"/>
  <c r="H76" i="10" s="1"/>
  <c r="O243" i="10"/>
  <c r="Q243" i="10" s="1"/>
  <c r="S243" i="10" s="1"/>
  <c r="K301" i="12" l="1"/>
  <c r="V301" i="12"/>
  <c r="N305" i="14"/>
  <c r="Q305" i="14" s="1"/>
  <c r="L303" i="12"/>
  <c r="P302" i="12"/>
  <c r="R302" i="12" s="1"/>
  <c r="V302" i="12" s="1"/>
  <c r="O303" i="12"/>
  <c r="M303" i="12"/>
  <c r="N302" i="12"/>
  <c r="Q302" i="12" s="1"/>
  <c r="O244" i="10"/>
  <c r="M244" i="10"/>
  <c r="P243" i="10"/>
  <c r="R243" i="10" s="1"/>
  <c r="L244" i="10"/>
  <c r="N244" i="10" s="1"/>
  <c r="Q244" i="10" s="1"/>
  <c r="S244" i="10" s="1"/>
  <c r="K243" i="10" l="1"/>
  <c r="V243" i="10"/>
  <c r="O304" i="12"/>
  <c r="M304" i="12"/>
  <c r="L304" i="12"/>
  <c r="N304" i="12" s="1"/>
  <c r="Q304" i="12" s="1"/>
  <c r="P303" i="12"/>
  <c r="R303" i="12" s="1"/>
  <c r="V303" i="12" s="1"/>
  <c r="K302" i="12"/>
  <c r="N303" i="12"/>
  <c r="Q303" i="12" s="1"/>
  <c r="L245" i="10"/>
  <c r="P244" i="10"/>
  <c r="R244" i="10" s="1"/>
  <c r="O245" i="10"/>
  <c r="M245" i="10"/>
  <c r="K244" i="10" l="1"/>
  <c r="V244" i="10"/>
  <c r="K303" i="12"/>
  <c r="L305" i="12"/>
  <c r="P304" i="12"/>
  <c r="R304" i="12" s="1"/>
  <c r="O305" i="12"/>
  <c r="M305" i="12"/>
  <c r="P305" i="12" s="1"/>
  <c r="R305" i="12" s="1"/>
  <c r="V305" i="12" s="1"/>
  <c r="P245" i="10"/>
  <c r="R245" i="10" s="1"/>
  <c r="L246" i="10"/>
  <c r="M246" i="10"/>
  <c r="N245" i="10"/>
  <c r="Q245" i="10" s="1"/>
  <c r="S245" i="10" s="1"/>
  <c r="V245" i="10" l="1"/>
  <c r="K304" i="12"/>
  <c r="V304" i="12"/>
  <c r="E16" i="12" s="1"/>
  <c r="N305" i="12"/>
  <c r="Q305" i="12" s="1"/>
  <c r="K305" i="12" s="1"/>
  <c r="J295" i="12" s="1"/>
  <c r="F85" i="12" s="1"/>
  <c r="H85" i="12" s="1"/>
  <c r="B16" i="12" s="1"/>
  <c r="K16" i="19" s="1"/>
  <c r="N246" i="10"/>
  <c r="O246" i="10"/>
  <c r="Q246" i="10"/>
  <c r="S246" i="10" s="1"/>
  <c r="L247" i="10"/>
  <c r="P246" i="10"/>
  <c r="R246" i="10" s="1"/>
  <c r="K245" i="10"/>
  <c r="J243" i="10" s="1"/>
  <c r="F77" i="10" s="1"/>
  <c r="H77" i="10" s="1"/>
  <c r="V246" i="10" l="1"/>
  <c r="C16" i="12"/>
  <c r="K15" i="13"/>
  <c r="K246" i="10"/>
  <c r="M247" i="10"/>
  <c r="N247" i="10" s="1"/>
  <c r="O247" i="10"/>
  <c r="E70" i="13" l="1"/>
  <c r="H70" i="13" s="1"/>
  <c r="E75" i="13"/>
  <c r="H75" i="13" s="1"/>
  <c r="E79" i="13"/>
  <c r="H79" i="13" s="1"/>
  <c r="E82" i="13"/>
  <c r="H82" i="13" s="1"/>
  <c r="E84" i="13"/>
  <c r="H84" i="13" s="1"/>
  <c r="E49" i="13"/>
  <c r="H49" i="13" s="1"/>
  <c r="E40" i="13"/>
  <c r="H40" i="13" s="1"/>
  <c r="E64" i="13"/>
  <c r="H64" i="13" s="1"/>
  <c r="E19" i="13"/>
  <c r="H19" i="13" s="1"/>
  <c r="E57" i="13"/>
  <c r="H57" i="13" s="1"/>
  <c r="E30" i="13"/>
  <c r="H30" i="13" s="1"/>
  <c r="Q247" i="10"/>
  <c r="S247" i="10" s="1"/>
  <c r="O248" i="10"/>
  <c r="M248" i="10"/>
  <c r="L248" i="10"/>
  <c r="N248" i="10" s="1"/>
  <c r="Q248" i="10" s="1"/>
  <c r="S248" i="10" s="1"/>
  <c r="P247" i="10"/>
  <c r="R247" i="10" s="1"/>
  <c r="I57" i="13" l="1"/>
  <c r="B10" i="13"/>
  <c r="B16" i="13"/>
  <c r="I84" i="13"/>
  <c r="B6" i="13"/>
  <c r="I19" i="13"/>
  <c r="I40" i="13"/>
  <c r="B8" i="13"/>
  <c r="B13" i="13"/>
  <c r="I75" i="13"/>
  <c r="B7" i="13"/>
  <c r="I30" i="13"/>
  <c r="I64" i="13"/>
  <c r="B11" i="13"/>
  <c r="I49" i="13"/>
  <c r="B9" i="13"/>
  <c r="I82" i="13"/>
  <c r="B15" i="13"/>
  <c r="I79" i="13"/>
  <c r="B14" i="13"/>
  <c r="I70" i="13"/>
  <c r="B12" i="13"/>
  <c r="K247" i="10"/>
  <c r="V247" i="10"/>
  <c r="P248" i="10"/>
  <c r="R248" i="10" s="1"/>
  <c r="L249" i="10"/>
  <c r="O249" i="10"/>
  <c r="M249" i="10"/>
  <c r="C7" i="13" l="1"/>
  <c r="J7" i="18"/>
  <c r="M7" i="20"/>
  <c r="C9" i="13"/>
  <c r="J9" i="18"/>
  <c r="M9" i="20"/>
  <c r="C14" i="13"/>
  <c r="M14" i="20"/>
  <c r="J14" i="18"/>
  <c r="C8" i="13"/>
  <c r="J8" i="18"/>
  <c r="M8" i="20"/>
  <c r="C16" i="13"/>
  <c r="M16" i="20"/>
  <c r="J16" i="18"/>
  <c r="C13" i="13"/>
  <c r="M13" i="20"/>
  <c r="J13" i="18"/>
  <c r="C10" i="13"/>
  <c r="J10" i="18"/>
  <c r="M10" i="20"/>
  <c r="C11" i="13"/>
  <c r="J11" i="18"/>
  <c r="M11" i="20"/>
  <c r="C12" i="13"/>
  <c r="J12" i="18"/>
  <c r="M12" i="20"/>
  <c r="C6" i="13"/>
  <c r="M6" i="20"/>
  <c r="J6" i="18"/>
  <c r="C15" i="13"/>
  <c r="M15" i="20"/>
  <c r="J15" i="18"/>
  <c r="K248" i="10"/>
  <c r="V248" i="10"/>
  <c r="N249" i="10"/>
  <c r="Q249" i="10" s="1"/>
  <c r="S249" i="10" s="1"/>
  <c r="P249" i="10"/>
  <c r="R249" i="10" s="1"/>
  <c r="L250" i="10"/>
  <c r="M250" i="10"/>
  <c r="J21" i="20" l="1"/>
  <c r="L21" i="20" s="1"/>
  <c r="J32" i="20"/>
  <c r="L32" i="20" s="1"/>
  <c r="J52" i="20"/>
  <c r="L52" i="20" s="1"/>
  <c r="J79" i="20"/>
  <c r="L79" i="20" s="1"/>
  <c r="J111" i="20"/>
  <c r="L111" i="20" s="1"/>
  <c r="J146" i="20"/>
  <c r="L146" i="20" s="1"/>
  <c r="J182" i="20"/>
  <c r="L182" i="20" s="1"/>
  <c r="J217" i="20"/>
  <c r="L217" i="20" s="1"/>
  <c r="J249" i="20"/>
  <c r="L249" i="20" s="1"/>
  <c r="J276" i="20"/>
  <c r="L276" i="20" s="1"/>
  <c r="J296" i="20"/>
  <c r="L296" i="20" s="1"/>
  <c r="J31" i="20"/>
  <c r="L31" i="20" s="1"/>
  <c r="M31" i="20" s="1"/>
  <c r="J51" i="20"/>
  <c r="L51" i="20" s="1"/>
  <c r="M51" i="20" s="1"/>
  <c r="J78" i="20"/>
  <c r="L78" i="20" s="1"/>
  <c r="M78" i="20" s="1"/>
  <c r="J110" i="20"/>
  <c r="L110" i="20" s="1"/>
  <c r="M110" i="20" s="1"/>
  <c r="J145" i="20"/>
  <c r="L145" i="20" s="1"/>
  <c r="M145" i="20" s="1"/>
  <c r="J181" i="20"/>
  <c r="L181" i="20" s="1"/>
  <c r="M181" i="20" s="1"/>
  <c r="J216" i="20"/>
  <c r="L216" i="20" s="1"/>
  <c r="M216" i="20" s="1"/>
  <c r="J248" i="20"/>
  <c r="L248" i="20" s="1"/>
  <c r="M248" i="20" s="1"/>
  <c r="J275" i="20"/>
  <c r="L275" i="20" s="1"/>
  <c r="M275" i="20" s="1"/>
  <c r="J295" i="20"/>
  <c r="L295" i="20" s="1"/>
  <c r="M295" i="20" s="1"/>
  <c r="J306" i="20"/>
  <c r="L306" i="20" s="1"/>
  <c r="M306" i="20" s="1"/>
  <c r="J26" i="20"/>
  <c r="L26" i="20" s="1"/>
  <c r="M26" i="20" s="1"/>
  <c r="J41" i="20"/>
  <c r="L41" i="20" s="1"/>
  <c r="M41" i="20" s="1"/>
  <c r="J42" i="20"/>
  <c r="L42" i="20" s="1"/>
  <c r="M42" i="20" s="1"/>
  <c r="J63" i="20"/>
  <c r="L63" i="20" s="1"/>
  <c r="M63" i="20" s="1"/>
  <c r="J65" i="20"/>
  <c r="L65" i="20" s="1"/>
  <c r="M65" i="20" s="1"/>
  <c r="J67" i="20"/>
  <c r="L67" i="20" s="1"/>
  <c r="M67" i="20" s="1"/>
  <c r="J90" i="20"/>
  <c r="L90" i="20" s="1"/>
  <c r="M90" i="20" s="1"/>
  <c r="J93" i="20"/>
  <c r="L93" i="20" s="1"/>
  <c r="M93" i="20" s="1"/>
  <c r="J96" i="20"/>
  <c r="L96" i="20" s="1"/>
  <c r="M96" i="20" s="1"/>
  <c r="J99" i="20"/>
  <c r="L99" i="20" s="1"/>
  <c r="M99" i="20" s="1"/>
  <c r="J120" i="20"/>
  <c r="L120" i="20" s="1"/>
  <c r="M120" i="20" s="1"/>
  <c r="J124" i="20"/>
  <c r="L124" i="20" s="1"/>
  <c r="M124" i="20" s="1"/>
  <c r="J128" i="20"/>
  <c r="L128" i="20" s="1"/>
  <c r="M128" i="20" s="1"/>
  <c r="J132" i="20"/>
  <c r="L132" i="20" s="1"/>
  <c r="M132" i="20" s="1"/>
  <c r="J136" i="20"/>
  <c r="L136" i="20" s="1"/>
  <c r="M136" i="20" s="1"/>
  <c r="J151" i="20"/>
  <c r="L151" i="20" s="1"/>
  <c r="M151" i="20" s="1"/>
  <c r="J156" i="20"/>
  <c r="L156" i="20" s="1"/>
  <c r="M156" i="20" s="1"/>
  <c r="J161" i="20"/>
  <c r="L161" i="20" s="1"/>
  <c r="M161" i="20" s="1"/>
  <c r="J166" i="20"/>
  <c r="L166" i="20" s="1"/>
  <c r="M166" i="20" s="1"/>
  <c r="J171" i="20"/>
  <c r="L171" i="20" s="1"/>
  <c r="M171" i="20" s="1"/>
  <c r="J176" i="20"/>
  <c r="L176" i="20" s="1"/>
  <c r="M176" i="20" s="1"/>
  <c r="J187" i="20"/>
  <c r="L187" i="20" s="1"/>
  <c r="M187" i="20" s="1"/>
  <c r="J193" i="20"/>
  <c r="L193" i="20" s="1"/>
  <c r="M193" i="20" s="1"/>
  <c r="J199" i="20"/>
  <c r="L199" i="20" s="1"/>
  <c r="M199" i="20" s="1"/>
  <c r="J205" i="20"/>
  <c r="L205" i="20" s="1"/>
  <c r="M205" i="20" s="1"/>
  <c r="J211" i="20"/>
  <c r="L211" i="20" s="1"/>
  <c r="M211" i="20" s="1"/>
  <c r="J222" i="20"/>
  <c r="L222" i="20" s="1"/>
  <c r="M222" i="20" s="1"/>
  <c r="J229" i="20"/>
  <c r="L229" i="20" s="1"/>
  <c r="M229" i="20" s="1"/>
  <c r="J236" i="20"/>
  <c r="L236" i="20" s="1"/>
  <c r="M236" i="20" s="1"/>
  <c r="J243" i="20"/>
  <c r="L243" i="20" s="1"/>
  <c r="M243" i="20" s="1"/>
  <c r="J254" i="20"/>
  <c r="L254" i="20" s="1"/>
  <c r="M254" i="20" s="1"/>
  <c r="J262" i="20"/>
  <c r="L262" i="20" s="1"/>
  <c r="M262" i="20" s="1"/>
  <c r="J270" i="20"/>
  <c r="L270" i="20" s="1"/>
  <c r="M270" i="20" s="1"/>
  <c r="J281" i="20"/>
  <c r="L281" i="20" s="1"/>
  <c r="M281" i="20" s="1"/>
  <c r="J290" i="20"/>
  <c r="L290" i="20" s="1"/>
  <c r="M290" i="20" s="1"/>
  <c r="J301" i="20"/>
  <c r="L301" i="20" s="1"/>
  <c r="M301" i="20" s="1"/>
  <c r="J30" i="20"/>
  <c r="L30" i="20" s="1"/>
  <c r="M30" i="20" s="1"/>
  <c r="J49" i="20"/>
  <c r="L49" i="20" s="1"/>
  <c r="M49" i="20" s="1"/>
  <c r="J50" i="20"/>
  <c r="L50" i="20" s="1"/>
  <c r="M50" i="20" s="1"/>
  <c r="J75" i="20"/>
  <c r="L75" i="20" s="1"/>
  <c r="M75" i="20" s="1"/>
  <c r="J77" i="20"/>
  <c r="L77" i="20" s="1"/>
  <c r="M77" i="20" s="1"/>
  <c r="J106" i="20"/>
  <c r="L106" i="20" s="1"/>
  <c r="M106" i="20" s="1"/>
  <c r="J109" i="20"/>
  <c r="L109" i="20" s="1"/>
  <c r="M109" i="20" s="1"/>
  <c r="J140" i="20"/>
  <c r="L140" i="20" s="1"/>
  <c r="M140" i="20" s="1"/>
  <c r="J144" i="20"/>
  <c r="L144" i="20" s="1"/>
  <c r="M144" i="20" s="1"/>
  <c r="J175" i="20"/>
  <c r="L175" i="20" s="1"/>
  <c r="M175" i="20" s="1"/>
  <c r="J180" i="20"/>
  <c r="L180" i="20" s="1"/>
  <c r="M180" i="20" s="1"/>
  <c r="J209" i="20"/>
  <c r="L209" i="20" s="1"/>
  <c r="M209" i="20" s="1"/>
  <c r="J215" i="20"/>
  <c r="L215" i="20" s="1"/>
  <c r="M215" i="20" s="1"/>
  <c r="J240" i="20"/>
  <c r="L240" i="20" s="1"/>
  <c r="M240" i="20" s="1"/>
  <c r="J247" i="20"/>
  <c r="L247" i="20" s="1"/>
  <c r="M247" i="20" s="1"/>
  <c r="J266" i="20"/>
  <c r="L266" i="20" s="1"/>
  <c r="M266" i="20" s="1"/>
  <c r="J274" i="20"/>
  <c r="L274" i="20" s="1"/>
  <c r="M274" i="20" s="1"/>
  <c r="J285" i="20"/>
  <c r="L285" i="20" s="1"/>
  <c r="M285" i="20" s="1"/>
  <c r="J294" i="20"/>
  <c r="L294" i="20" s="1"/>
  <c r="M294" i="20" s="1"/>
  <c r="J305" i="20"/>
  <c r="L305" i="20" s="1"/>
  <c r="M305" i="20" s="1"/>
  <c r="J22" i="20"/>
  <c r="L22" i="20" s="1"/>
  <c r="M22" i="20" s="1"/>
  <c r="J33" i="20"/>
  <c r="L33" i="20" s="1"/>
  <c r="M33" i="20" s="1"/>
  <c r="J34" i="20"/>
  <c r="L34" i="20" s="1"/>
  <c r="M34" i="20" s="1"/>
  <c r="J53" i="20"/>
  <c r="L53" i="20" s="1"/>
  <c r="M53" i="20" s="1"/>
  <c r="J55" i="20"/>
  <c r="L55" i="20" s="1"/>
  <c r="M55" i="20" s="1"/>
  <c r="J80" i="20"/>
  <c r="L80" i="20" s="1"/>
  <c r="M80" i="20" s="1"/>
  <c r="J83" i="20"/>
  <c r="L83" i="20" s="1"/>
  <c r="M83" i="20" s="1"/>
  <c r="J112" i="20"/>
  <c r="L112" i="20" s="1"/>
  <c r="M112" i="20" s="1"/>
  <c r="J116" i="20"/>
  <c r="L116" i="20" s="1"/>
  <c r="M116" i="20" s="1"/>
  <c r="J147" i="20"/>
  <c r="L147" i="20" s="1"/>
  <c r="M147" i="20" s="1"/>
  <c r="J152" i="20"/>
  <c r="L152" i="20" s="1"/>
  <c r="M152" i="20" s="1"/>
  <c r="J183" i="20"/>
  <c r="L183" i="20" s="1"/>
  <c r="M183" i="20" s="1"/>
  <c r="J189" i="20"/>
  <c r="L189" i="20" s="1"/>
  <c r="M189" i="20" s="1"/>
  <c r="J218" i="20"/>
  <c r="L218" i="20" s="1"/>
  <c r="M218" i="20" s="1"/>
  <c r="J225" i="20"/>
  <c r="L225" i="20" s="1"/>
  <c r="M225" i="20" s="1"/>
  <c r="J250" i="20"/>
  <c r="L250" i="20" s="1"/>
  <c r="M250" i="20" s="1"/>
  <c r="J258" i="20"/>
  <c r="L258" i="20" s="1"/>
  <c r="M258" i="20" s="1"/>
  <c r="J277" i="20"/>
  <c r="L277" i="20" s="1"/>
  <c r="M277" i="20" s="1"/>
  <c r="J286" i="20"/>
  <c r="L286" i="20" s="1"/>
  <c r="M286" i="20" s="1"/>
  <c r="J297" i="20"/>
  <c r="L297" i="20" s="1"/>
  <c r="M297" i="20" s="1"/>
  <c r="J25" i="20"/>
  <c r="L25" i="20" s="1"/>
  <c r="M25" i="20" s="1"/>
  <c r="J39" i="20"/>
  <c r="L39" i="20" s="1"/>
  <c r="M39" i="20" s="1"/>
  <c r="J40" i="20"/>
  <c r="L40" i="20" s="1"/>
  <c r="M40" i="20" s="1"/>
  <c r="J60" i="20"/>
  <c r="L60" i="20" s="1"/>
  <c r="M60" i="20" s="1"/>
  <c r="J62" i="20"/>
  <c r="L62" i="20" s="1"/>
  <c r="M62" i="20" s="1"/>
  <c r="J64" i="20"/>
  <c r="L64" i="20" s="1"/>
  <c r="M64" i="20" s="1"/>
  <c r="J86" i="20"/>
  <c r="L86" i="20" s="1"/>
  <c r="M86" i="20" s="1"/>
  <c r="J89" i="20"/>
  <c r="L89" i="20" s="1"/>
  <c r="M89" i="20" s="1"/>
  <c r="J92" i="20"/>
  <c r="L92" i="20" s="1"/>
  <c r="M92" i="20" s="1"/>
  <c r="J95" i="20"/>
  <c r="L95" i="20" s="1"/>
  <c r="M95" i="20" s="1"/>
  <c r="J115" i="20"/>
  <c r="L115" i="20" s="1"/>
  <c r="M115" i="20" s="1"/>
  <c r="J119" i="20"/>
  <c r="L119" i="20" s="1"/>
  <c r="M119" i="20" s="1"/>
  <c r="J123" i="20"/>
  <c r="L123" i="20" s="1"/>
  <c r="M123" i="20" s="1"/>
  <c r="J127" i="20"/>
  <c r="L127" i="20" s="1"/>
  <c r="M127" i="20" s="1"/>
  <c r="J131" i="20"/>
  <c r="L131" i="20" s="1"/>
  <c r="M131" i="20" s="1"/>
  <c r="J150" i="20"/>
  <c r="L150" i="20" s="1"/>
  <c r="M150" i="20" s="1"/>
  <c r="J155" i="20"/>
  <c r="L155" i="20" s="1"/>
  <c r="M155" i="20" s="1"/>
  <c r="J160" i="20"/>
  <c r="L160" i="20" s="1"/>
  <c r="M160" i="20" s="1"/>
  <c r="J165" i="20"/>
  <c r="L165" i="20" s="1"/>
  <c r="M165" i="20" s="1"/>
  <c r="J170" i="20"/>
  <c r="L170" i="20" s="1"/>
  <c r="M170" i="20" s="1"/>
  <c r="J186" i="20"/>
  <c r="L186" i="20" s="1"/>
  <c r="M186" i="20" s="1"/>
  <c r="J192" i="20"/>
  <c r="L192" i="20" s="1"/>
  <c r="M192" i="20" s="1"/>
  <c r="J198" i="20"/>
  <c r="L198" i="20" s="1"/>
  <c r="M198" i="20" s="1"/>
  <c r="J204" i="20"/>
  <c r="L204" i="20" s="1"/>
  <c r="M204" i="20" s="1"/>
  <c r="J210" i="20"/>
  <c r="L210" i="20" s="1"/>
  <c r="M210" i="20" s="1"/>
  <c r="J221" i="20"/>
  <c r="L221" i="20" s="1"/>
  <c r="M221" i="20" s="1"/>
  <c r="J228" i="20"/>
  <c r="L228" i="20" s="1"/>
  <c r="M228" i="20" s="1"/>
  <c r="J235" i="20"/>
  <c r="L235" i="20" s="1"/>
  <c r="M235" i="20" s="1"/>
  <c r="J242" i="20"/>
  <c r="L242" i="20" s="1"/>
  <c r="M242" i="20" s="1"/>
  <c r="J253" i="20"/>
  <c r="L253" i="20" s="1"/>
  <c r="M253" i="20" s="1"/>
  <c r="J261" i="20"/>
  <c r="L261" i="20" s="1"/>
  <c r="M261" i="20" s="1"/>
  <c r="J269" i="20"/>
  <c r="L269" i="20" s="1"/>
  <c r="M269" i="20" s="1"/>
  <c r="J280" i="20"/>
  <c r="L280" i="20" s="1"/>
  <c r="M280" i="20" s="1"/>
  <c r="J289" i="20"/>
  <c r="L289" i="20" s="1"/>
  <c r="M289" i="20" s="1"/>
  <c r="J300" i="20"/>
  <c r="L300" i="20" s="1"/>
  <c r="M300" i="20" s="1"/>
  <c r="J27" i="20"/>
  <c r="L27" i="20" s="1"/>
  <c r="M27" i="20" s="1"/>
  <c r="J43" i="20"/>
  <c r="L43" i="20" s="1"/>
  <c r="M43" i="20" s="1"/>
  <c r="J44" i="20"/>
  <c r="L44" i="20" s="1"/>
  <c r="M44" i="20" s="1"/>
  <c r="J66" i="20"/>
  <c r="L66" i="20" s="1"/>
  <c r="M66" i="20" s="1"/>
  <c r="J68" i="20"/>
  <c r="L68" i="20" s="1"/>
  <c r="M68" i="20" s="1"/>
  <c r="J70" i="20"/>
  <c r="L70" i="20" s="1"/>
  <c r="M70" i="20" s="1"/>
  <c r="J94" i="20"/>
  <c r="L94" i="20" s="1"/>
  <c r="M94" i="20" s="1"/>
  <c r="J97" i="20"/>
  <c r="L97" i="20" s="1"/>
  <c r="M97" i="20" s="1"/>
  <c r="J100" i="20"/>
  <c r="L100" i="20" s="1"/>
  <c r="M100" i="20" s="1"/>
  <c r="J103" i="20"/>
  <c r="L103" i="20" s="1"/>
  <c r="M103" i="20" s="1"/>
  <c r="J125" i="20"/>
  <c r="L125" i="20" s="1"/>
  <c r="M125" i="20" s="1"/>
  <c r="J129" i="20"/>
  <c r="L129" i="20" s="1"/>
  <c r="M129" i="20" s="1"/>
  <c r="J133" i="20"/>
  <c r="L133" i="20" s="1"/>
  <c r="M133" i="20" s="1"/>
  <c r="J137" i="20"/>
  <c r="L137" i="20" s="1"/>
  <c r="M137" i="20" s="1"/>
  <c r="J141" i="20"/>
  <c r="L141" i="20" s="1"/>
  <c r="M141" i="20" s="1"/>
  <c r="J157" i="20"/>
  <c r="L157" i="20" s="1"/>
  <c r="M157" i="20" s="1"/>
  <c r="J162" i="20"/>
  <c r="L162" i="20" s="1"/>
  <c r="M162" i="20" s="1"/>
  <c r="J167" i="20"/>
  <c r="L167" i="20" s="1"/>
  <c r="M167" i="20" s="1"/>
  <c r="J172" i="20"/>
  <c r="L172" i="20" s="1"/>
  <c r="M172" i="20" s="1"/>
  <c r="J177" i="20"/>
  <c r="L177" i="20" s="1"/>
  <c r="M177" i="20" s="1"/>
  <c r="J188" i="20"/>
  <c r="L188" i="20" s="1"/>
  <c r="M188" i="20" s="1"/>
  <c r="J194" i="20"/>
  <c r="L194" i="20" s="1"/>
  <c r="M194" i="20" s="1"/>
  <c r="J200" i="20"/>
  <c r="L200" i="20" s="1"/>
  <c r="M200" i="20" s="1"/>
  <c r="J206" i="20"/>
  <c r="L206" i="20" s="1"/>
  <c r="M206" i="20" s="1"/>
  <c r="J212" i="20"/>
  <c r="L212" i="20" s="1"/>
  <c r="M212" i="20" s="1"/>
  <c r="J223" i="20"/>
  <c r="L223" i="20" s="1"/>
  <c r="M223" i="20" s="1"/>
  <c r="J230" i="20"/>
  <c r="L230" i="20" s="1"/>
  <c r="M230" i="20" s="1"/>
  <c r="J237" i="20"/>
  <c r="L237" i="20" s="1"/>
  <c r="M237" i="20" s="1"/>
  <c r="J244" i="20"/>
  <c r="L244" i="20" s="1"/>
  <c r="M244" i="20" s="1"/>
  <c r="J255" i="20"/>
  <c r="L255" i="20" s="1"/>
  <c r="M255" i="20" s="1"/>
  <c r="J263" i="20"/>
  <c r="L263" i="20" s="1"/>
  <c r="M263" i="20" s="1"/>
  <c r="J271" i="20"/>
  <c r="L271" i="20" s="1"/>
  <c r="M271" i="20" s="1"/>
  <c r="J282" i="20"/>
  <c r="L282" i="20" s="1"/>
  <c r="M282" i="20" s="1"/>
  <c r="J291" i="20"/>
  <c r="L291" i="20" s="1"/>
  <c r="M291" i="20" s="1"/>
  <c r="J302" i="20"/>
  <c r="L302" i="20" s="1"/>
  <c r="M302" i="20" s="1"/>
  <c r="J29" i="20"/>
  <c r="L29" i="20" s="1"/>
  <c r="M29" i="20" s="1"/>
  <c r="J47" i="20"/>
  <c r="L47" i="20" s="1"/>
  <c r="M47" i="20" s="1"/>
  <c r="J48" i="20"/>
  <c r="L48" i="20" s="1"/>
  <c r="M48" i="20" s="1"/>
  <c r="J72" i="20"/>
  <c r="L72" i="20" s="1"/>
  <c r="M72" i="20" s="1"/>
  <c r="J74" i="20"/>
  <c r="L74" i="20" s="1"/>
  <c r="M74" i="20" s="1"/>
  <c r="J76" i="20"/>
  <c r="L76" i="20" s="1"/>
  <c r="M76" i="20" s="1"/>
  <c r="J102" i="20"/>
  <c r="L102" i="20" s="1"/>
  <c r="M102" i="20" s="1"/>
  <c r="J105" i="20"/>
  <c r="L105" i="20" s="1"/>
  <c r="M105" i="20" s="1"/>
  <c r="J108" i="20"/>
  <c r="L108" i="20" s="1"/>
  <c r="M108" i="20" s="1"/>
  <c r="J135" i="20"/>
  <c r="L135" i="20" s="1"/>
  <c r="M135" i="20" s="1"/>
  <c r="J139" i="20"/>
  <c r="L139" i="20" s="1"/>
  <c r="M139" i="20" s="1"/>
  <c r="J143" i="20"/>
  <c r="L143" i="20" s="1"/>
  <c r="M143" i="20" s="1"/>
  <c r="J169" i="20"/>
  <c r="L169" i="20" s="1"/>
  <c r="M169" i="20" s="1"/>
  <c r="J174" i="20"/>
  <c r="L174" i="20" s="1"/>
  <c r="M174" i="20" s="1"/>
  <c r="J179" i="20"/>
  <c r="L179" i="20" s="1"/>
  <c r="M179" i="20" s="1"/>
  <c r="J202" i="20"/>
  <c r="L202" i="20" s="1"/>
  <c r="M202" i="20" s="1"/>
  <c r="J208" i="20"/>
  <c r="L208" i="20" s="1"/>
  <c r="M208" i="20" s="1"/>
  <c r="J214" i="20"/>
  <c r="L214" i="20" s="1"/>
  <c r="M214" i="20" s="1"/>
  <c r="J232" i="20"/>
  <c r="L232" i="20" s="1"/>
  <c r="M232" i="20" s="1"/>
  <c r="J239" i="20"/>
  <c r="L239" i="20" s="1"/>
  <c r="M239" i="20" s="1"/>
  <c r="J246" i="20"/>
  <c r="L246" i="20" s="1"/>
  <c r="M246" i="20" s="1"/>
  <c r="J257" i="20"/>
  <c r="L257" i="20" s="1"/>
  <c r="M257" i="20" s="1"/>
  <c r="J265" i="20"/>
  <c r="L265" i="20" s="1"/>
  <c r="M265" i="20" s="1"/>
  <c r="J273" i="20"/>
  <c r="L273" i="20" s="1"/>
  <c r="M273" i="20" s="1"/>
  <c r="J284" i="20"/>
  <c r="L284" i="20" s="1"/>
  <c r="M284" i="20" s="1"/>
  <c r="J293" i="20"/>
  <c r="L293" i="20" s="1"/>
  <c r="M293" i="20" s="1"/>
  <c r="J304" i="20"/>
  <c r="L304" i="20" s="1"/>
  <c r="M304" i="20" s="1"/>
  <c r="J23" i="20"/>
  <c r="L23" i="20" s="1"/>
  <c r="M23" i="20" s="1"/>
  <c r="J35" i="20"/>
  <c r="L35" i="20" s="1"/>
  <c r="M35" i="20" s="1"/>
  <c r="J36" i="20"/>
  <c r="L36" i="20" s="1"/>
  <c r="M36" i="20" s="1"/>
  <c r="J54" i="20"/>
  <c r="L54" i="20" s="1"/>
  <c r="M54" i="20" s="1"/>
  <c r="J56" i="20"/>
  <c r="L56" i="20" s="1"/>
  <c r="M56" i="20" s="1"/>
  <c r="J58" i="20"/>
  <c r="L58" i="20" s="1"/>
  <c r="M58" i="20" s="1"/>
  <c r="J81" i="20"/>
  <c r="L81" i="20" s="1"/>
  <c r="M81" i="20" s="1"/>
  <c r="J84" i="20"/>
  <c r="L84" i="20" s="1"/>
  <c r="M84" i="20" s="1"/>
  <c r="J87" i="20"/>
  <c r="L87" i="20" s="1"/>
  <c r="M87" i="20" s="1"/>
  <c r="J113" i="20"/>
  <c r="L113" i="20" s="1"/>
  <c r="M113" i="20" s="1"/>
  <c r="J117" i="20"/>
  <c r="L117" i="20" s="1"/>
  <c r="M117" i="20" s="1"/>
  <c r="J121" i="20"/>
  <c r="L121" i="20" s="1"/>
  <c r="M121" i="20" s="1"/>
  <c r="J148" i="20"/>
  <c r="L148" i="20" s="1"/>
  <c r="M148" i="20" s="1"/>
  <c r="J153" i="20"/>
  <c r="L153" i="20" s="1"/>
  <c r="M153" i="20" s="1"/>
  <c r="J158" i="20"/>
  <c r="L158" i="20" s="1"/>
  <c r="M158" i="20" s="1"/>
  <c r="J184" i="20"/>
  <c r="L184" i="20" s="1"/>
  <c r="M184" i="20" s="1"/>
  <c r="J190" i="20"/>
  <c r="L190" i="20" s="1"/>
  <c r="M190" i="20" s="1"/>
  <c r="J196" i="20"/>
  <c r="L196" i="20" s="1"/>
  <c r="M196" i="20" s="1"/>
  <c r="J219" i="20"/>
  <c r="L219" i="20" s="1"/>
  <c r="M219" i="20" s="1"/>
  <c r="J226" i="20"/>
  <c r="L226" i="20" s="1"/>
  <c r="M226" i="20" s="1"/>
  <c r="J233" i="20"/>
  <c r="L233" i="20" s="1"/>
  <c r="M233" i="20" s="1"/>
  <c r="J251" i="20"/>
  <c r="L251" i="20" s="1"/>
  <c r="M251" i="20" s="1"/>
  <c r="J259" i="20"/>
  <c r="L259" i="20" s="1"/>
  <c r="M259" i="20" s="1"/>
  <c r="J267" i="20"/>
  <c r="L267" i="20" s="1"/>
  <c r="M267" i="20" s="1"/>
  <c r="J278" i="20"/>
  <c r="L278" i="20" s="1"/>
  <c r="M278" i="20" s="1"/>
  <c r="J287" i="20"/>
  <c r="L287" i="20" s="1"/>
  <c r="M287" i="20" s="1"/>
  <c r="J298" i="20"/>
  <c r="L298" i="20" s="1"/>
  <c r="M298" i="20" s="1"/>
  <c r="J28" i="20"/>
  <c r="L28" i="20" s="1"/>
  <c r="M28" i="20" s="1"/>
  <c r="J45" i="20"/>
  <c r="L45" i="20" s="1"/>
  <c r="M45" i="20" s="1"/>
  <c r="J46" i="20"/>
  <c r="L46" i="20" s="1"/>
  <c r="M46" i="20" s="1"/>
  <c r="J69" i="20"/>
  <c r="L69" i="20" s="1"/>
  <c r="M69" i="20" s="1"/>
  <c r="J71" i="20"/>
  <c r="L71" i="20" s="1"/>
  <c r="M71" i="20" s="1"/>
  <c r="J73" i="20"/>
  <c r="L73" i="20" s="1"/>
  <c r="M73" i="20" s="1"/>
  <c r="J98" i="20"/>
  <c r="L98" i="20" s="1"/>
  <c r="M98" i="20" s="1"/>
  <c r="J101" i="20"/>
  <c r="L101" i="20" s="1"/>
  <c r="M101" i="20" s="1"/>
  <c r="J104" i="20"/>
  <c r="L104" i="20" s="1"/>
  <c r="M104" i="20" s="1"/>
  <c r="J107" i="20"/>
  <c r="L107" i="20" s="1"/>
  <c r="M107" i="20" s="1"/>
  <c r="J130" i="20"/>
  <c r="L130" i="20" s="1"/>
  <c r="M130" i="20" s="1"/>
  <c r="J134" i="20"/>
  <c r="L134" i="20" s="1"/>
  <c r="M134" i="20" s="1"/>
  <c r="J138" i="20"/>
  <c r="L138" i="20" s="1"/>
  <c r="M138" i="20" s="1"/>
  <c r="J142" i="20"/>
  <c r="L142" i="20" s="1"/>
  <c r="M142" i="20" s="1"/>
  <c r="J163" i="20"/>
  <c r="L163" i="20" s="1"/>
  <c r="M163" i="20" s="1"/>
  <c r="J168" i="20"/>
  <c r="L168" i="20" s="1"/>
  <c r="M168" i="20" s="1"/>
  <c r="J173" i="20"/>
  <c r="L173" i="20" s="1"/>
  <c r="M173" i="20" s="1"/>
  <c r="J178" i="20"/>
  <c r="L178" i="20" s="1"/>
  <c r="M178" i="20" s="1"/>
  <c r="J195" i="20"/>
  <c r="L195" i="20" s="1"/>
  <c r="M195" i="20" s="1"/>
  <c r="J201" i="20"/>
  <c r="L201" i="20" s="1"/>
  <c r="M201" i="20" s="1"/>
  <c r="J207" i="20"/>
  <c r="L207" i="20" s="1"/>
  <c r="M207" i="20" s="1"/>
  <c r="J213" i="20"/>
  <c r="L213" i="20" s="1"/>
  <c r="M213" i="20" s="1"/>
  <c r="J224" i="20"/>
  <c r="L224" i="20" s="1"/>
  <c r="M224" i="20" s="1"/>
  <c r="J231" i="20"/>
  <c r="L231" i="20" s="1"/>
  <c r="M231" i="20" s="1"/>
  <c r="J238" i="20"/>
  <c r="L238" i="20" s="1"/>
  <c r="M238" i="20" s="1"/>
  <c r="J245" i="20"/>
  <c r="L245" i="20" s="1"/>
  <c r="M245" i="20" s="1"/>
  <c r="J256" i="20"/>
  <c r="L256" i="20" s="1"/>
  <c r="M256" i="20" s="1"/>
  <c r="J264" i="20"/>
  <c r="L264" i="20" s="1"/>
  <c r="M264" i="20" s="1"/>
  <c r="J272" i="20"/>
  <c r="L272" i="20" s="1"/>
  <c r="M272" i="20" s="1"/>
  <c r="J283" i="20"/>
  <c r="L283" i="20" s="1"/>
  <c r="M283" i="20" s="1"/>
  <c r="J292" i="20"/>
  <c r="L292" i="20" s="1"/>
  <c r="M292" i="20" s="1"/>
  <c r="J303" i="20"/>
  <c r="L303" i="20" s="1"/>
  <c r="M303" i="20" s="1"/>
  <c r="J24" i="20"/>
  <c r="L24" i="20" s="1"/>
  <c r="M24" i="20" s="1"/>
  <c r="J37" i="20"/>
  <c r="L37" i="20" s="1"/>
  <c r="M37" i="20" s="1"/>
  <c r="J38" i="20"/>
  <c r="L38" i="20" s="1"/>
  <c r="M38" i="20" s="1"/>
  <c r="J57" i="20"/>
  <c r="L57" i="20" s="1"/>
  <c r="M57" i="20" s="1"/>
  <c r="J59" i="20"/>
  <c r="L59" i="20" s="1"/>
  <c r="M59" i="20" s="1"/>
  <c r="J61" i="20"/>
  <c r="L61" i="20" s="1"/>
  <c r="M61" i="20" s="1"/>
  <c r="J82" i="20"/>
  <c r="L82" i="20" s="1"/>
  <c r="M82" i="20" s="1"/>
  <c r="J85" i="20"/>
  <c r="L85" i="20" s="1"/>
  <c r="M85" i="20" s="1"/>
  <c r="J88" i="20"/>
  <c r="L88" i="20" s="1"/>
  <c r="M88" i="20" s="1"/>
  <c r="J91" i="20"/>
  <c r="L91" i="20" s="1"/>
  <c r="M91" i="20" s="1"/>
  <c r="J114" i="20"/>
  <c r="L114" i="20" s="1"/>
  <c r="M114" i="20" s="1"/>
  <c r="J118" i="20"/>
  <c r="L118" i="20" s="1"/>
  <c r="M118" i="20" s="1"/>
  <c r="J122" i="20"/>
  <c r="L122" i="20" s="1"/>
  <c r="M122" i="20" s="1"/>
  <c r="J126" i="20"/>
  <c r="L126" i="20" s="1"/>
  <c r="M126" i="20" s="1"/>
  <c r="J149" i="20"/>
  <c r="L149" i="20" s="1"/>
  <c r="M149" i="20" s="1"/>
  <c r="J154" i="20"/>
  <c r="L154" i="20" s="1"/>
  <c r="M154" i="20" s="1"/>
  <c r="J159" i="20"/>
  <c r="L159" i="20" s="1"/>
  <c r="M159" i="20" s="1"/>
  <c r="J164" i="20"/>
  <c r="L164" i="20" s="1"/>
  <c r="M164" i="20" s="1"/>
  <c r="J185" i="20"/>
  <c r="L185" i="20" s="1"/>
  <c r="M185" i="20" s="1"/>
  <c r="J191" i="20"/>
  <c r="L191" i="20" s="1"/>
  <c r="M191" i="20" s="1"/>
  <c r="J197" i="20"/>
  <c r="L197" i="20" s="1"/>
  <c r="M197" i="20" s="1"/>
  <c r="J203" i="20"/>
  <c r="L203" i="20" s="1"/>
  <c r="M203" i="20" s="1"/>
  <c r="J220" i="20"/>
  <c r="L220" i="20" s="1"/>
  <c r="M220" i="20" s="1"/>
  <c r="J227" i="20"/>
  <c r="L227" i="20" s="1"/>
  <c r="M227" i="20" s="1"/>
  <c r="J234" i="20"/>
  <c r="L234" i="20" s="1"/>
  <c r="M234" i="20" s="1"/>
  <c r="J241" i="20"/>
  <c r="L241" i="20" s="1"/>
  <c r="M241" i="20" s="1"/>
  <c r="J252" i="20"/>
  <c r="L252" i="20" s="1"/>
  <c r="M252" i="20" s="1"/>
  <c r="J260" i="20"/>
  <c r="L260" i="20" s="1"/>
  <c r="M260" i="20" s="1"/>
  <c r="J268" i="20"/>
  <c r="L268" i="20" s="1"/>
  <c r="M268" i="20" s="1"/>
  <c r="J279" i="20"/>
  <c r="L279" i="20" s="1"/>
  <c r="M279" i="20" s="1"/>
  <c r="J288" i="20"/>
  <c r="L288" i="20" s="1"/>
  <c r="M288" i="20" s="1"/>
  <c r="J299" i="20"/>
  <c r="L299" i="20" s="1"/>
  <c r="M299" i="20" s="1"/>
  <c r="K249" i="10"/>
  <c r="J246" i="10" s="1"/>
  <c r="F78" i="10" s="1"/>
  <c r="H78" i="10" s="1"/>
  <c r="V249" i="10"/>
  <c r="N250" i="10"/>
  <c r="M296" i="20" l="1"/>
  <c r="B16" i="20"/>
  <c r="M276" i="20"/>
  <c r="B15" i="20"/>
  <c r="M249" i="20"/>
  <c r="B14" i="20"/>
  <c r="M217" i="20"/>
  <c r="B13" i="20"/>
  <c r="M182" i="20"/>
  <c r="B12" i="20"/>
  <c r="M146" i="20"/>
  <c r="B11" i="20"/>
  <c r="M111" i="20"/>
  <c r="B10" i="20"/>
  <c r="M79" i="20"/>
  <c r="B9" i="20"/>
  <c r="M52" i="20"/>
  <c r="B8" i="20"/>
  <c r="M32" i="20"/>
  <c r="B7" i="20"/>
  <c r="M21" i="20"/>
  <c r="B6" i="20"/>
  <c r="O250" i="10"/>
  <c r="Q250" i="10"/>
  <c r="S250" i="10" s="1"/>
  <c r="M9" i="21" l="1"/>
  <c r="C9" i="20"/>
  <c r="M12" i="21"/>
  <c r="C12" i="20"/>
  <c r="M10" i="21"/>
  <c r="C10" i="20"/>
  <c r="M11" i="21"/>
  <c r="C11" i="20"/>
  <c r="M13" i="21"/>
  <c r="C13" i="20"/>
  <c r="M6" i="21"/>
  <c r="C6" i="20"/>
  <c r="M14" i="21"/>
  <c r="C14" i="20"/>
  <c r="M15" i="21"/>
  <c r="C15" i="20"/>
  <c r="M7" i="21"/>
  <c r="C7" i="20"/>
  <c r="M16" i="21"/>
  <c r="E75" i="21" s="1"/>
  <c r="H75" i="21" s="1"/>
  <c r="C16" i="20"/>
  <c r="M8" i="21"/>
  <c r="C8" i="20"/>
  <c r="M251" i="10"/>
  <c r="O251" i="10"/>
  <c r="P250" i="10"/>
  <c r="R250" i="10" s="1"/>
  <c r="L251" i="10"/>
  <c r="N251" i="10" s="1"/>
  <c r="Q251" i="10" s="1"/>
  <c r="S251" i="10" s="1"/>
  <c r="E35" i="21" l="1"/>
  <c r="H35" i="21" s="1"/>
  <c r="E42" i="21"/>
  <c r="H42" i="21" s="1"/>
  <c r="I42" i="21" s="1"/>
  <c r="E50" i="21"/>
  <c r="H50" i="21" s="1"/>
  <c r="I50" i="21" s="1"/>
  <c r="E59" i="21"/>
  <c r="H59" i="21" s="1"/>
  <c r="I59" i="21" s="1"/>
  <c r="E69" i="21"/>
  <c r="H69" i="21" s="1"/>
  <c r="I69" i="21" s="1"/>
  <c r="E80" i="21"/>
  <c r="H80" i="21" s="1"/>
  <c r="I80" i="21" s="1"/>
  <c r="E22" i="21"/>
  <c r="H22" i="21" s="1"/>
  <c r="I22" i="21" s="1"/>
  <c r="E20" i="21"/>
  <c r="H20" i="21" s="1"/>
  <c r="E25" i="21"/>
  <c r="H25" i="21" s="1"/>
  <c r="I25" i="21" s="1"/>
  <c r="E29" i="21"/>
  <c r="H29" i="21" s="1"/>
  <c r="I29" i="21" s="1"/>
  <c r="E34" i="21"/>
  <c r="H34" i="21" s="1"/>
  <c r="I34" i="21" s="1"/>
  <c r="E40" i="21"/>
  <c r="H40" i="21" s="1"/>
  <c r="I40" i="21" s="1"/>
  <c r="E47" i="21"/>
  <c r="H47" i="21" s="1"/>
  <c r="I47" i="21" s="1"/>
  <c r="E55" i="21"/>
  <c r="H55" i="21" s="1"/>
  <c r="I55" i="21" s="1"/>
  <c r="E64" i="21"/>
  <c r="H64" i="21" s="1"/>
  <c r="I64" i="21" s="1"/>
  <c r="E74" i="21"/>
  <c r="H74" i="21" s="1"/>
  <c r="I74" i="21" s="1"/>
  <c r="E85" i="21"/>
  <c r="H85" i="21" s="1"/>
  <c r="I85" i="21" s="1"/>
  <c r="E48" i="21"/>
  <c r="H48" i="21" s="1"/>
  <c r="E57" i="21"/>
  <c r="H57" i="21" s="1"/>
  <c r="I57" i="21" s="1"/>
  <c r="E67" i="21"/>
  <c r="H67" i="21" s="1"/>
  <c r="I67" i="21" s="1"/>
  <c r="E78" i="21"/>
  <c r="H78" i="21" s="1"/>
  <c r="I78" i="21" s="1"/>
  <c r="I75" i="21"/>
  <c r="E30" i="21"/>
  <c r="H30" i="21" s="1"/>
  <c r="E36" i="21"/>
  <c r="H36" i="21" s="1"/>
  <c r="I36" i="21" s="1"/>
  <c r="E43" i="21"/>
  <c r="H43" i="21" s="1"/>
  <c r="I43" i="21" s="1"/>
  <c r="E51" i="21"/>
  <c r="H51" i="21" s="1"/>
  <c r="I51" i="21" s="1"/>
  <c r="E60" i="21"/>
  <c r="H60" i="21" s="1"/>
  <c r="I60" i="21" s="1"/>
  <c r="E70" i="21"/>
  <c r="H70" i="21" s="1"/>
  <c r="I70" i="21" s="1"/>
  <c r="E81" i="21"/>
  <c r="H81" i="21" s="1"/>
  <c r="I81" i="21" s="1"/>
  <c r="E65" i="21"/>
  <c r="H65" i="21" s="1"/>
  <c r="E76" i="21"/>
  <c r="H76" i="21" s="1"/>
  <c r="I76" i="21" s="1"/>
  <c r="E41" i="21"/>
  <c r="H41" i="21" s="1"/>
  <c r="E49" i="21"/>
  <c r="H49" i="21" s="1"/>
  <c r="I49" i="21" s="1"/>
  <c r="E58" i="21"/>
  <c r="H58" i="21" s="1"/>
  <c r="I58" i="21" s="1"/>
  <c r="E68" i="21"/>
  <c r="H68" i="21" s="1"/>
  <c r="I68" i="21" s="1"/>
  <c r="E79" i="21"/>
  <c r="H79" i="21" s="1"/>
  <c r="I79" i="21" s="1"/>
  <c r="E23" i="21"/>
  <c r="H23" i="21" s="1"/>
  <c r="E27" i="21"/>
  <c r="H27" i="21" s="1"/>
  <c r="I27" i="21" s="1"/>
  <c r="E32" i="21"/>
  <c r="H32" i="21" s="1"/>
  <c r="I32" i="21" s="1"/>
  <c r="E38" i="21"/>
  <c r="H38" i="21" s="1"/>
  <c r="I38" i="21" s="1"/>
  <c r="E45" i="21"/>
  <c r="H45" i="21" s="1"/>
  <c r="I45" i="21" s="1"/>
  <c r="E53" i="21"/>
  <c r="H53" i="21" s="1"/>
  <c r="I53" i="21" s="1"/>
  <c r="E62" i="21"/>
  <c r="H62" i="21" s="1"/>
  <c r="I62" i="21" s="1"/>
  <c r="E72" i="21"/>
  <c r="H72" i="21" s="1"/>
  <c r="I72" i="21" s="1"/>
  <c r="E83" i="21"/>
  <c r="H83" i="21" s="1"/>
  <c r="I83" i="21" s="1"/>
  <c r="E21" i="21"/>
  <c r="H21" i="21" s="1"/>
  <c r="E24" i="21"/>
  <c r="H24" i="21" s="1"/>
  <c r="I24" i="21" s="1"/>
  <c r="E28" i="21"/>
  <c r="H28" i="21" s="1"/>
  <c r="I28" i="21" s="1"/>
  <c r="E33" i="21"/>
  <c r="H33" i="21" s="1"/>
  <c r="I33" i="21" s="1"/>
  <c r="E39" i="21"/>
  <c r="H39" i="21" s="1"/>
  <c r="I39" i="21" s="1"/>
  <c r="E46" i="21"/>
  <c r="H46" i="21" s="1"/>
  <c r="I46" i="21" s="1"/>
  <c r="E54" i="21"/>
  <c r="H54" i="21" s="1"/>
  <c r="I54" i="21" s="1"/>
  <c r="E63" i="21"/>
  <c r="H63" i="21" s="1"/>
  <c r="I63" i="21" s="1"/>
  <c r="E73" i="21"/>
  <c r="H73" i="21" s="1"/>
  <c r="I73" i="21" s="1"/>
  <c r="E84" i="21"/>
  <c r="H84" i="21" s="1"/>
  <c r="I84" i="21" s="1"/>
  <c r="E56" i="21"/>
  <c r="H56" i="21" s="1"/>
  <c r="E66" i="21"/>
  <c r="H66" i="21" s="1"/>
  <c r="I66" i="21" s="1"/>
  <c r="E77" i="21"/>
  <c r="H77" i="21" s="1"/>
  <c r="I77" i="21" s="1"/>
  <c r="E26" i="21"/>
  <c r="H26" i="21" s="1"/>
  <c r="E31" i="21"/>
  <c r="H31" i="21" s="1"/>
  <c r="I31" i="21" s="1"/>
  <c r="E37" i="21"/>
  <c r="H37" i="21" s="1"/>
  <c r="I37" i="21" s="1"/>
  <c r="E44" i="21"/>
  <c r="H44" i="21" s="1"/>
  <c r="I44" i="21" s="1"/>
  <c r="E52" i="21"/>
  <c r="H52" i="21" s="1"/>
  <c r="I52" i="21" s="1"/>
  <c r="E61" i="21"/>
  <c r="H61" i="21" s="1"/>
  <c r="I61" i="21" s="1"/>
  <c r="E71" i="21"/>
  <c r="H71" i="21" s="1"/>
  <c r="I71" i="21" s="1"/>
  <c r="E82" i="21"/>
  <c r="H82" i="21" s="1"/>
  <c r="I82" i="21" s="1"/>
  <c r="K250" i="10"/>
  <c r="V250" i="10"/>
  <c r="M252" i="10"/>
  <c r="O252" i="10"/>
  <c r="P251" i="10"/>
  <c r="R251" i="10" s="1"/>
  <c r="L252" i="10"/>
  <c r="N252" i="10" s="1"/>
  <c r="Q252" i="10" s="1"/>
  <c r="S252" i="10" s="1"/>
  <c r="I65" i="21" l="1"/>
  <c r="B15" i="21"/>
  <c r="B6" i="21"/>
  <c r="I20" i="21"/>
  <c r="I30" i="21"/>
  <c r="B10" i="21"/>
  <c r="B16" i="21"/>
  <c r="I23" i="21"/>
  <c r="B8" i="21"/>
  <c r="B7" i="21"/>
  <c r="I21" i="21"/>
  <c r="I48" i="21"/>
  <c r="B13" i="21"/>
  <c r="I26" i="21"/>
  <c r="B9" i="21"/>
  <c r="I56" i="21"/>
  <c r="B14" i="21"/>
  <c r="I41" i="21"/>
  <c r="B12" i="21"/>
  <c r="I35" i="21"/>
  <c r="B11" i="21"/>
  <c r="K251" i="10"/>
  <c r="V251" i="10"/>
  <c r="M253" i="10"/>
  <c r="O253" i="10"/>
  <c r="L253" i="10"/>
  <c r="N253" i="10" s="1"/>
  <c r="Q253" i="10" s="1"/>
  <c r="S253" i="10" s="1"/>
  <c r="P252" i="10"/>
  <c r="R252" i="10" s="1"/>
  <c r="L13" i="28" l="1"/>
  <c r="L13" i="26"/>
  <c r="D13" i="21"/>
  <c r="C13" i="21"/>
  <c r="L8" i="26"/>
  <c r="L8" i="28"/>
  <c r="D8" i="21"/>
  <c r="C8" i="21"/>
  <c r="L10" i="28"/>
  <c r="L10" i="26"/>
  <c r="D10" i="21"/>
  <c r="C10" i="21"/>
  <c r="L15" i="28"/>
  <c r="L15" i="26"/>
  <c r="C15" i="21"/>
  <c r="D15" i="21"/>
  <c r="L9" i="26"/>
  <c r="L9" i="28"/>
  <c r="C9" i="21"/>
  <c r="D9" i="21"/>
  <c r="L7" i="28"/>
  <c r="L7" i="26"/>
  <c r="D7" i="21"/>
  <c r="C7" i="21"/>
  <c r="L16" i="26"/>
  <c r="L16" i="28"/>
  <c r="C16" i="21"/>
  <c r="L11" i="28"/>
  <c r="L11" i="26"/>
  <c r="D11" i="21"/>
  <c r="C11" i="21"/>
  <c r="L12" i="28"/>
  <c r="L12" i="26"/>
  <c r="D12" i="21"/>
  <c r="C12" i="21"/>
  <c r="L6" i="26"/>
  <c r="H31" i="26" s="1"/>
  <c r="L31" i="26" s="1"/>
  <c r="M31" i="26" s="1"/>
  <c r="L6" i="28"/>
  <c r="H31" i="28" s="1"/>
  <c r="L31" i="28" s="1"/>
  <c r="M31" i="28" s="1"/>
  <c r="C6" i="21"/>
  <c r="D6" i="21"/>
  <c r="L14" i="28"/>
  <c r="L14" i="26"/>
  <c r="C14" i="21"/>
  <c r="D14" i="21"/>
  <c r="K252" i="10"/>
  <c r="V252" i="10"/>
  <c r="M254" i="10"/>
  <c r="O254" i="10"/>
  <c r="M255" i="10" s="1"/>
  <c r="P253" i="10"/>
  <c r="R253" i="10" s="1"/>
  <c r="L254" i="10"/>
  <c r="N254" i="10" s="1"/>
  <c r="Q254" i="10" s="1"/>
  <c r="S254" i="10" s="1"/>
  <c r="H22" i="28" l="1"/>
  <c r="L22" i="28" s="1"/>
  <c r="M22" i="28" s="1"/>
  <c r="H34" i="28"/>
  <c r="L34" i="28" s="1"/>
  <c r="M34" i="28" s="1"/>
  <c r="H35" i="28"/>
  <c r="L35" i="28" s="1"/>
  <c r="M35" i="28" s="1"/>
  <c r="H55" i="28"/>
  <c r="L55" i="28" s="1"/>
  <c r="M55" i="28" s="1"/>
  <c r="H56" i="28"/>
  <c r="L56" i="28" s="1"/>
  <c r="M56" i="28" s="1"/>
  <c r="H57" i="28"/>
  <c r="L57" i="28" s="1"/>
  <c r="M57" i="28" s="1"/>
  <c r="H83" i="28"/>
  <c r="L83" i="28" s="1"/>
  <c r="M83" i="28" s="1"/>
  <c r="H84" i="28"/>
  <c r="L84" i="28" s="1"/>
  <c r="M84" i="28" s="1"/>
  <c r="H85" i="28"/>
  <c r="L85" i="28" s="1"/>
  <c r="M85" i="28" s="1"/>
  <c r="H86" i="28"/>
  <c r="L86" i="28" s="1"/>
  <c r="M86" i="28" s="1"/>
  <c r="H116" i="28"/>
  <c r="L116" i="28" s="1"/>
  <c r="M116" i="28" s="1"/>
  <c r="H117" i="28"/>
  <c r="L117" i="28" s="1"/>
  <c r="M117" i="28" s="1"/>
  <c r="H118" i="28"/>
  <c r="L118" i="28" s="1"/>
  <c r="M118" i="28" s="1"/>
  <c r="H119" i="28"/>
  <c r="L119" i="28" s="1"/>
  <c r="M119" i="28" s="1"/>
  <c r="H120" i="28"/>
  <c r="L120" i="28" s="1"/>
  <c r="M120" i="28" s="1"/>
  <c r="H152" i="28"/>
  <c r="L152" i="28" s="1"/>
  <c r="M152" i="28" s="1"/>
  <c r="H153" i="28"/>
  <c r="L153" i="28" s="1"/>
  <c r="M153" i="28" s="1"/>
  <c r="H154" i="28"/>
  <c r="L154" i="28" s="1"/>
  <c r="M154" i="28" s="1"/>
  <c r="H155" i="28"/>
  <c r="L155" i="28" s="1"/>
  <c r="M155" i="28" s="1"/>
  <c r="H156" i="28"/>
  <c r="L156" i="28" s="1"/>
  <c r="M156" i="28" s="1"/>
  <c r="H157" i="28"/>
  <c r="L157" i="28" s="1"/>
  <c r="M157" i="28" s="1"/>
  <c r="H189" i="28"/>
  <c r="L189" i="28" s="1"/>
  <c r="M189" i="28" s="1"/>
  <c r="H190" i="28"/>
  <c r="L190" i="28" s="1"/>
  <c r="M190" i="28" s="1"/>
  <c r="H191" i="28"/>
  <c r="L191" i="28" s="1"/>
  <c r="M191" i="28" s="1"/>
  <c r="H192" i="28"/>
  <c r="L192" i="28" s="1"/>
  <c r="M192" i="28" s="1"/>
  <c r="H193" i="28"/>
  <c r="L193" i="28" s="1"/>
  <c r="M193" i="28" s="1"/>
  <c r="H194" i="28"/>
  <c r="L194" i="28" s="1"/>
  <c r="M194" i="28" s="1"/>
  <c r="H195" i="28"/>
  <c r="L195" i="28" s="1"/>
  <c r="M195" i="28" s="1"/>
  <c r="H225" i="28"/>
  <c r="L225" i="28" s="1"/>
  <c r="M225" i="28" s="1"/>
  <c r="H226" i="28"/>
  <c r="L226" i="28" s="1"/>
  <c r="M226" i="28" s="1"/>
  <c r="H227" i="28"/>
  <c r="L227" i="28" s="1"/>
  <c r="M227" i="28" s="1"/>
  <c r="H228" i="28"/>
  <c r="L228" i="28" s="1"/>
  <c r="M228" i="28" s="1"/>
  <c r="H229" i="28"/>
  <c r="L229" i="28" s="1"/>
  <c r="M229" i="28" s="1"/>
  <c r="H230" i="28"/>
  <c r="L230" i="28" s="1"/>
  <c r="M230" i="28" s="1"/>
  <c r="H231" i="28"/>
  <c r="L231" i="28" s="1"/>
  <c r="M231" i="28" s="1"/>
  <c r="H232" i="28"/>
  <c r="L232" i="28" s="1"/>
  <c r="M232" i="28" s="1"/>
  <c r="H258" i="28"/>
  <c r="L258" i="28" s="1"/>
  <c r="M258" i="28" s="1"/>
  <c r="H259" i="28"/>
  <c r="L259" i="28" s="1"/>
  <c r="M259" i="28" s="1"/>
  <c r="H260" i="28"/>
  <c r="L260" i="28" s="1"/>
  <c r="M260" i="28" s="1"/>
  <c r="H261" i="28"/>
  <c r="L261" i="28" s="1"/>
  <c r="M261" i="28" s="1"/>
  <c r="H262" i="28"/>
  <c r="L262" i="28" s="1"/>
  <c r="M262" i="28" s="1"/>
  <c r="H263" i="28"/>
  <c r="L263" i="28" s="1"/>
  <c r="M263" i="28" s="1"/>
  <c r="H264" i="28"/>
  <c r="L264" i="28" s="1"/>
  <c r="M264" i="28" s="1"/>
  <c r="H265" i="28"/>
  <c r="L265" i="28" s="1"/>
  <c r="M265" i="28" s="1"/>
  <c r="H266" i="28"/>
  <c r="L266" i="28" s="1"/>
  <c r="M266" i="28" s="1"/>
  <c r="H286" i="28"/>
  <c r="L286" i="28" s="1"/>
  <c r="M286" i="28" s="1"/>
  <c r="H287" i="28"/>
  <c r="L287" i="28" s="1"/>
  <c r="M287" i="28" s="1"/>
  <c r="H288" i="28"/>
  <c r="L288" i="28" s="1"/>
  <c r="M288" i="28" s="1"/>
  <c r="H289" i="28"/>
  <c r="L289" i="28" s="1"/>
  <c r="M289" i="28" s="1"/>
  <c r="H290" i="28"/>
  <c r="L290" i="28" s="1"/>
  <c r="M290" i="28" s="1"/>
  <c r="H291" i="28"/>
  <c r="L291" i="28" s="1"/>
  <c r="M291" i="28" s="1"/>
  <c r="H292" i="28"/>
  <c r="L292" i="28" s="1"/>
  <c r="M292" i="28" s="1"/>
  <c r="H293" i="28"/>
  <c r="L293" i="28" s="1"/>
  <c r="M293" i="28" s="1"/>
  <c r="H294" i="28"/>
  <c r="L294" i="28" s="1"/>
  <c r="M294" i="28" s="1"/>
  <c r="H295" i="28"/>
  <c r="L295" i="28" s="1"/>
  <c r="M295" i="28" s="1"/>
  <c r="H27" i="28"/>
  <c r="L27" i="28" s="1"/>
  <c r="M27" i="28" s="1"/>
  <c r="H44" i="28"/>
  <c r="L44" i="28" s="1"/>
  <c r="M44" i="28" s="1"/>
  <c r="H45" i="28"/>
  <c r="L45" i="28" s="1"/>
  <c r="M45" i="28" s="1"/>
  <c r="H70" i="28"/>
  <c r="L70" i="28" s="1"/>
  <c r="M70" i="28" s="1"/>
  <c r="H71" i="28"/>
  <c r="L71" i="28" s="1"/>
  <c r="M71" i="28" s="1"/>
  <c r="H72" i="28"/>
  <c r="L72" i="28" s="1"/>
  <c r="M72" i="28" s="1"/>
  <c r="H103" i="28"/>
  <c r="L103" i="28" s="1"/>
  <c r="M103" i="28" s="1"/>
  <c r="H104" i="28"/>
  <c r="L104" i="28" s="1"/>
  <c r="M104" i="28" s="1"/>
  <c r="H105" i="28"/>
  <c r="L105" i="28" s="1"/>
  <c r="M105" i="28" s="1"/>
  <c r="H106" i="28"/>
  <c r="L106" i="28" s="1"/>
  <c r="M106" i="28" s="1"/>
  <c r="H141" i="28"/>
  <c r="L141" i="28" s="1"/>
  <c r="M141" i="28" s="1"/>
  <c r="H142" i="28"/>
  <c r="L142" i="28" s="1"/>
  <c r="M142" i="28" s="1"/>
  <c r="H143" i="28"/>
  <c r="L143" i="28" s="1"/>
  <c r="M143" i="28" s="1"/>
  <c r="H144" i="28"/>
  <c r="L144" i="28" s="1"/>
  <c r="M144" i="28" s="1"/>
  <c r="H145" i="28"/>
  <c r="L145" i="28" s="1"/>
  <c r="M145" i="28" s="1"/>
  <c r="H26" i="26"/>
  <c r="L26" i="26" s="1"/>
  <c r="M26" i="26" s="1"/>
  <c r="H42" i="26"/>
  <c r="L42" i="26" s="1"/>
  <c r="M42" i="26" s="1"/>
  <c r="H43" i="26"/>
  <c r="L43" i="26" s="1"/>
  <c r="M43" i="26" s="1"/>
  <c r="H67" i="26"/>
  <c r="L67" i="26" s="1"/>
  <c r="M67" i="26" s="1"/>
  <c r="H68" i="26"/>
  <c r="L68" i="26" s="1"/>
  <c r="M68" i="26" s="1"/>
  <c r="H69" i="26"/>
  <c r="L69" i="26" s="1"/>
  <c r="M69" i="26" s="1"/>
  <c r="H99" i="26"/>
  <c r="L99" i="26" s="1"/>
  <c r="M99" i="26" s="1"/>
  <c r="H100" i="26"/>
  <c r="L100" i="26" s="1"/>
  <c r="M100" i="26" s="1"/>
  <c r="H101" i="26"/>
  <c r="L101" i="26" s="1"/>
  <c r="M101" i="26" s="1"/>
  <c r="H102" i="26"/>
  <c r="L102" i="26" s="1"/>
  <c r="M102" i="26" s="1"/>
  <c r="H136" i="26"/>
  <c r="L136" i="26" s="1"/>
  <c r="M136" i="26" s="1"/>
  <c r="H137" i="26"/>
  <c r="L137" i="26" s="1"/>
  <c r="M137" i="26" s="1"/>
  <c r="H138" i="26"/>
  <c r="L138" i="26" s="1"/>
  <c r="M138" i="26" s="1"/>
  <c r="H139" i="26"/>
  <c r="L139" i="26" s="1"/>
  <c r="M139" i="26" s="1"/>
  <c r="H140" i="26"/>
  <c r="L140" i="26" s="1"/>
  <c r="M140" i="26" s="1"/>
  <c r="H176" i="26"/>
  <c r="L176" i="26" s="1"/>
  <c r="M176" i="26" s="1"/>
  <c r="H177" i="26"/>
  <c r="L177" i="26" s="1"/>
  <c r="M177" i="26" s="1"/>
  <c r="H178" i="26"/>
  <c r="L178" i="26" s="1"/>
  <c r="M178" i="26" s="1"/>
  <c r="H179" i="26"/>
  <c r="L179" i="26" s="1"/>
  <c r="M179" i="26" s="1"/>
  <c r="H180" i="26"/>
  <c r="L180" i="26" s="1"/>
  <c r="M180" i="26" s="1"/>
  <c r="H181" i="26"/>
  <c r="L181" i="26" s="1"/>
  <c r="M181" i="26" s="1"/>
  <c r="H21" i="28"/>
  <c r="L21" i="28" s="1"/>
  <c r="H32" i="28"/>
  <c r="L32" i="28" s="1"/>
  <c r="H33" i="28"/>
  <c r="L33" i="28" s="1"/>
  <c r="M33" i="28" s="1"/>
  <c r="H52" i="28"/>
  <c r="L52" i="28" s="1"/>
  <c r="H53" i="28"/>
  <c r="L53" i="28" s="1"/>
  <c r="M53" i="28" s="1"/>
  <c r="H54" i="28"/>
  <c r="L54" i="28" s="1"/>
  <c r="M54" i="28" s="1"/>
  <c r="H79" i="28"/>
  <c r="L79" i="28" s="1"/>
  <c r="H80" i="28"/>
  <c r="L80" i="28" s="1"/>
  <c r="M80" i="28" s="1"/>
  <c r="H81" i="28"/>
  <c r="L81" i="28" s="1"/>
  <c r="M81" i="28" s="1"/>
  <c r="H82" i="28"/>
  <c r="L82" i="28" s="1"/>
  <c r="M82" i="28" s="1"/>
  <c r="H111" i="28"/>
  <c r="L111" i="28" s="1"/>
  <c r="H112" i="28"/>
  <c r="L112" i="28" s="1"/>
  <c r="M112" i="28" s="1"/>
  <c r="H113" i="28"/>
  <c r="L113" i="28" s="1"/>
  <c r="M113" i="28" s="1"/>
  <c r="H114" i="28"/>
  <c r="L114" i="28" s="1"/>
  <c r="M114" i="28" s="1"/>
  <c r="H115" i="28"/>
  <c r="L115" i="28" s="1"/>
  <c r="M115" i="28" s="1"/>
  <c r="H146" i="28"/>
  <c r="L146" i="28" s="1"/>
  <c r="H147" i="28"/>
  <c r="L147" i="28" s="1"/>
  <c r="M147" i="28" s="1"/>
  <c r="H148" i="28"/>
  <c r="L148" i="28" s="1"/>
  <c r="M148" i="28" s="1"/>
  <c r="H149" i="28"/>
  <c r="L149" i="28" s="1"/>
  <c r="M149" i="28" s="1"/>
  <c r="H150" i="28"/>
  <c r="L150" i="28" s="1"/>
  <c r="M150" i="28" s="1"/>
  <c r="H151" i="28"/>
  <c r="L151" i="28" s="1"/>
  <c r="M151" i="28" s="1"/>
  <c r="H182" i="28"/>
  <c r="L182" i="28" s="1"/>
  <c r="H183" i="28"/>
  <c r="L183" i="28" s="1"/>
  <c r="M183" i="28" s="1"/>
  <c r="H184" i="28"/>
  <c r="L184" i="28" s="1"/>
  <c r="M184" i="28" s="1"/>
  <c r="H185" i="28"/>
  <c r="L185" i="28" s="1"/>
  <c r="M185" i="28" s="1"/>
  <c r="H186" i="28"/>
  <c r="L186" i="28" s="1"/>
  <c r="M186" i="28" s="1"/>
  <c r="H187" i="28"/>
  <c r="L187" i="28" s="1"/>
  <c r="M187" i="28" s="1"/>
  <c r="H188" i="28"/>
  <c r="L188" i="28" s="1"/>
  <c r="M188" i="28" s="1"/>
  <c r="H217" i="28"/>
  <c r="L217" i="28" s="1"/>
  <c r="H218" i="28"/>
  <c r="L218" i="28" s="1"/>
  <c r="M218" i="28" s="1"/>
  <c r="H219" i="28"/>
  <c r="L219" i="28" s="1"/>
  <c r="M219" i="28" s="1"/>
  <c r="H220" i="28"/>
  <c r="L220" i="28" s="1"/>
  <c r="M220" i="28" s="1"/>
  <c r="H221" i="28"/>
  <c r="L221" i="28" s="1"/>
  <c r="M221" i="28" s="1"/>
  <c r="H222" i="28"/>
  <c r="L222" i="28" s="1"/>
  <c r="M222" i="28" s="1"/>
  <c r="H223" i="28"/>
  <c r="L223" i="28" s="1"/>
  <c r="M223" i="28" s="1"/>
  <c r="H224" i="28"/>
  <c r="L224" i="28" s="1"/>
  <c r="M224" i="28" s="1"/>
  <c r="H249" i="28"/>
  <c r="L249" i="28" s="1"/>
  <c r="H250" i="28"/>
  <c r="L250" i="28" s="1"/>
  <c r="M250" i="28" s="1"/>
  <c r="H251" i="28"/>
  <c r="L251" i="28" s="1"/>
  <c r="M251" i="28" s="1"/>
  <c r="H252" i="28"/>
  <c r="L252" i="28" s="1"/>
  <c r="M252" i="28" s="1"/>
  <c r="H253" i="28"/>
  <c r="L253" i="28" s="1"/>
  <c r="M253" i="28" s="1"/>
  <c r="H254" i="28"/>
  <c r="L254" i="28" s="1"/>
  <c r="M254" i="28" s="1"/>
  <c r="H255" i="28"/>
  <c r="L255" i="28" s="1"/>
  <c r="M255" i="28" s="1"/>
  <c r="H256" i="28"/>
  <c r="L256" i="28" s="1"/>
  <c r="M256" i="28" s="1"/>
  <c r="H257" i="28"/>
  <c r="L257" i="28" s="1"/>
  <c r="M257" i="28" s="1"/>
  <c r="H276" i="28"/>
  <c r="L276" i="28" s="1"/>
  <c r="H277" i="28"/>
  <c r="L277" i="28" s="1"/>
  <c r="M277" i="28" s="1"/>
  <c r="H278" i="28"/>
  <c r="L278" i="28" s="1"/>
  <c r="M278" i="28" s="1"/>
  <c r="H279" i="28"/>
  <c r="L279" i="28" s="1"/>
  <c r="M279" i="28" s="1"/>
  <c r="H280" i="28"/>
  <c r="L280" i="28" s="1"/>
  <c r="M280" i="28" s="1"/>
  <c r="H281" i="28"/>
  <c r="L281" i="28" s="1"/>
  <c r="M281" i="28" s="1"/>
  <c r="H282" i="28"/>
  <c r="L282" i="28" s="1"/>
  <c r="M282" i="28" s="1"/>
  <c r="H283" i="28"/>
  <c r="L283" i="28" s="1"/>
  <c r="M283" i="28" s="1"/>
  <c r="H284" i="28"/>
  <c r="L284" i="28" s="1"/>
  <c r="M284" i="28" s="1"/>
  <c r="H285" i="28"/>
  <c r="L285" i="28" s="1"/>
  <c r="M285" i="28" s="1"/>
  <c r="H296" i="28"/>
  <c r="L296" i="28" s="1"/>
  <c r="H297" i="28"/>
  <c r="L297" i="28" s="1"/>
  <c r="M297" i="28" s="1"/>
  <c r="H298" i="28"/>
  <c r="L298" i="28" s="1"/>
  <c r="M298" i="28" s="1"/>
  <c r="H299" i="28"/>
  <c r="L299" i="28" s="1"/>
  <c r="M299" i="28" s="1"/>
  <c r="H300" i="28"/>
  <c r="L300" i="28" s="1"/>
  <c r="M300" i="28" s="1"/>
  <c r="H301" i="28"/>
  <c r="L301" i="28" s="1"/>
  <c r="M301" i="28" s="1"/>
  <c r="H302" i="28"/>
  <c r="L302" i="28" s="1"/>
  <c r="M302" i="28" s="1"/>
  <c r="H303" i="28"/>
  <c r="L303" i="28" s="1"/>
  <c r="M303" i="28" s="1"/>
  <c r="H304" i="28"/>
  <c r="L304" i="28" s="1"/>
  <c r="M304" i="28" s="1"/>
  <c r="H305" i="28"/>
  <c r="L305" i="28" s="1"/>
  <c r="M305" i="28" s="1"/>
  <c r="H306" i="28"/>
  <c r="L306" i="28" s="1"/>
  <c r="M306" i="28" s="1"/>
  <c r="H22" i="26"/>
  <c r="L22" i="26" s="1"/>
  <c r="M22" i="26" s="1"/>
  <c r="H34" i="26"/>
  <c r="L34" i="26" s="1"/>
  <c r="M34" i="26" s="1"/>
  <c r="H35" i="26"/>
  <c r="L35" i="26" s="1"/>
  <c r="M35" i="26" s="1"/>
  <c r="H55" i="26"/>
  <c r="L55" i="26" s="1"/>
  <c r="M55" i="26" s="1"/>
  <c r="H56" i="26"/>
  <c r="L56" i="26" s="1"/>
  <c r="M56" i="26" s="1"/>
  <c r="H57" i="26"/>
  <c r="L57" i="26" s="1"/>
  <c r="M57" i="26" s="1"/>
  <c r="H83" i="26"/>
  <c r="L83" i="26" s="1"/>
  <c r="M83" i="26" s="1"/>
  <c r="H84" i="26"/>
  <c r="L84" i="26" s="1"/>
  <c r="M84" i="26" s="1"/>
  <c r="H85" i="26"/>
  <c r="L85" i="26" s="1"/>
  <c r="M85" i="26" s="1"/>
  <c r="H86" i="26"/>
  <c r="L86" i="26" s="1"/>
  <c r="M86" i="26" s="1"/>
  <c r="H116" i="26"/>
  <c r="L116" i="26" s="1"/>
  <c r="M116" i="26" s="1"/>
  <c r="H117" i="26"/>
  <c r="L117" i="26" s="1"/>
  <c r="M117" i="26" s="1"/>
  <c r="H118" i="26"/>
  <c r="L118" i="26" s="1"/>
  <c r="M118" i="26" s="1"/>
  <c r="H119" i="26"/>
  <c r="L119" i="26" s="1"/>
  <c r="M119" i="26" s="1"/>
  <c r="H120" i="26"/>
  <c r="L120" i="26" s="1"/>
  <c r="M120" i="26" s="1"/>
  <c r="H152" i="26"/>
  <c r="L152" i="26" s="1"/>
  <c r="M152" i="26" s="1"/>
  <c r="H153" i="26"/>
  <c r="L153" i="26" s="1"/>
  <c r="M153" i="26" s="1"/>
  <c r="H154" i="26"/>
  <c r="L154" i="26" s="1"/>
  <c r="M154" i="26" s="1"/>
  <c r="H155" i="26"/>
  <c r="L155" i="26" s="1"/>
  <c r="M155" i="26" s="1"/>
  <c r="H156" i="26"/>
  <c r="L156" i="26" s="1"/>
  <c r="M156" i="26" s="1"/>
  <c r="H157" i="26"/>
  <c r="L157" i="26" s="1"/>
  <c r="M157" i="26" s="1"/>
  <c r="H189" i="26"/>
  <c r="L189" i="26" s="1"/>
  <c r="M189" i="26" s="1"/>
  <c r="H190" i="26"/>
  <c r="L190" i="26" s="1"/>
  <c r="M190" i="26" s="1"/>
  <c r="H191" i="26"/>
  <c r="L191" i="26" s="1"/>
  <c r="M191" i="26" s="1"/>
  <c r="H192" i="26"/>
  <c r="L192" i="26" s="1"/>
  <c r="M192" i="26" s="1"/>
  <c r="H193" i="26"/>
  <c r="L193" i="26" s="1"/>
  <c r="M193" i="26" s="1"/>
  <c r="H194" i="26"/>
  <c r="L194" i="26" s="1"/>
  <c r="M194" i="26" s="1"/>
  <c r="H195" i="26"/>
  <c r="L195" i="26" s="1"/>
  <c r="M195" i="26" s="1"/>
  <c r="H225" i="26"/>
  <c r="L225" i="26" s="1"/>
  <c r="M225" i="26" s="1"/>
  <c r="H226" i="26"/>
  <c r="L226" i="26" s="1"/>
  <c r="M226" i="26" s="1"/>
  <c r="H227" i="26"/>
  <c r="L227" i="26" s="1"/>
  <c r="M227" i="26" s="1"/>
  <c r="H228" i="26"/>
  <c r="L228" i="26" s="1"/>
  <c r="M228" i="26" s="1"/>
  <c r="H229" i="26"/>
  <c r="L229" i="26" s="1"/>
  <c r="M229" i="26" s="1"/>
  <c r="H230" i="26"/>
  <c r="L230" i="26" s="1"/>
  <c r="M230" i="26" s="1"/>
  <c r="H231" i="26"/>
  <c r="L231" i="26" s="1"/>
  <c r="M231" i="26" s="1"/>
  <c r="H232" i="26"/>
  <c r="L232" i="26" s="1"/>
  <c r="M232" i="26" s="1"/>
  <c r="H258" i="26"/>
  <c r="L258" i="26" s="1"/>
  <c r="M258" i="26" s="1"/>
  <c r="H259" i="26"/>
  <c r="L259" i="26" s="1"/>
  <c r="M259" i="26" s="1"/>
  <c r="H260" i="26"/>
  <c r="L260" i="26" s="1"/>
  <c r="M260" i="26" s="1"/>
  <c r="H261" i="26"/>
  <c r="L261" i="26" s="1"/>
  <c r="M261" i="26" s="1"/>
  <c r="H262" i="26"/>
  <c r="L262" i="26" s="1"/>
  <c r="M262" i="26" s="1"/>
  <c r="H263" i="26"/>
  <c r="L263" i="26" s="1"/>
  <c r="M263" i="26" s="1"/>
  <c r="H264" i="26"/>
  <c r="L264" i="26" s="1"/>
  <c r="M264" i="26" s="1"/>
  <c r="H265" i="26"/>
  <c r="L265" i="26" s="1"/>
  <c r="M265" i="26" s="1"/>
  <c r="H266" i="26"/>
  <c r="L266" i="26" s="1"/>
  <c r="M266" i="26" s="1"/>
  <c r="H286" i="26"/>
  <c r="L286" i="26" s="1"/>
  <c r="M286" i="26" s="1"/>
  <c r="H287" i="26"/>
  <c r="L287" i="26" s="1"/>
  <c r="M287" i="26" s="1"/>
  <c r="H288" i="26"/>
  <c r="L288" i="26" s="1"/>
  <c r="M288" i="26" s="1"/>
  <c r="H289" i="26"/>
  <c r="L289" i="26" s="1"/>
  <c r="M289" i="26" s="1"/>
  <c r="H290" i="26"/>
  <c r="L290" i="26" s="1"/>
  <c r="M290" i="26" s="1"/>
  <c r="H291" i="26"/>
  <c r="L291" i="26" s="1"/>
  <c r="M291" i="26" s="1"/>
  <c r="H292" i="26"/>
  <c r="L292" i="26" s="1"/>
  <c r="M292" i="26" s="1"/>
  <c r="H293" i="26"/>
  <c r="L293" i="26" s="1"/>
  <c r="M293" i="26" s="1"/>
  <c r="H294" i="26"/>
  <c r="L294" i="26" s="1"/>
  <c r="M294" i="26" s="1"/>
  <c r="H295" i="26"/>
  <c r="L295" i="26" s="1"/>
  <c r="M295" i="26" s="1"/>
  <c r="H27" i="26"/>
  <c r="L27" i="26" s="1"/>
  <c r="M27" i="26" s="1"/>
  <c r="H44" i="26"/>
  <c r="L44" i="26" s="1"/>
  <c r="M44" i="26" s="1"/>
  <c r="H45" i="26"/>
  <c r="L45" i="26" s="1"/>
  <c r="M45" i="26" s="1"/>
  <c r="H70" i="26"/>
  <c r="L70" i="26" s="1"/>
  <c r="M70" i="26" s="1"/>
  <c r="H71" i="26"/>
  <c r="L71" i="26" s="1"/>
  <c r="M71" i="26" s="1"/>
  <c r="H72" i="26"/>
  <c r="L72" i="26" s="1"/>
  <c r="M72" i="26" s="1"/>
  <c r="H103" i="26"/>
  <c r="L103" i="26" s="1"/>
  <c r="M103" i="26" s="1"/>
  <c r="H104" i="26"/>
  <c r="L104" i="26" s="1"/>
  <c r="M104" i="26" s="1"/>
  <c r="H105" i="26"/>
  <c r="L105" i="26" s="1"/>
  <c r="M105" i="26" s="1"/>
  <c r="H106" i="26"/>
  <c r="L106" i="26" s="1"/>
  <c r="M106" i="26" s="1"/>
  <c r="H141" i="26"/>
  <c r="L141" i="26" s="1"/>
  <c r="M141" i="26" s="1"/>
  <c r="H142" i="26"/>
  <c r="L142" i="26" s="1"/>
  <c r="M142" i="26" s="1"/>
  <c r="H143" i="26"/>
  <c r="L143" i="26" s="1"/>
  <c r="M143" i="26" s="1"/>
  <c r="H144" i="26"/>
  <c r="L144" i="26" s="1"/>
  <c r="M144" i="26" s="1"/>
  <c r="H145" i="26"/>
  <c r="L145" i="26" s="1"/>
  <c r="M145" i="26" s="1"/>
  <c r="H30" i="26"/>
  <c r="L30" i="26" s="1"/>
  <c r="M30" i="26" s="1"/>
  <c r="H50" i="26"/>
  <c r="L50" i="26" s="1"/>
  <c r="M50" i="26" s="1"/>
  <c r="H51" i="26"/>
  <c r="L51" i="26" s="1"/>
  <c r="M51" i="26" s="1"/>
  <c r="H26" i="28"/>
  <c r="L26" i="28" s="1"/>
  <c r="M26" i="28" s="1"/>
  <c r="H42" i="28"/>
  <c r="L42" i="28" s="1"/>
  <c r="M42" i="28" s="1"/>
  <c r="H43" i="28"/>
  <c r="L43" i="28" s="1"/>
  <c r="M43" i="28" s="1"/>
  <c r="H67" i="28"/>
  <c r="L67" i="28" s="1"/>
  <c r="M67" i="28" s="1"/>
  <c r="H68" i="28"/>
  <c r="L68" i="28" s="1"/>
  <c r="M68" i="28" s="1"/>
  <c r="H69" i="28"/>
  <c r="L69" i="28" s="1"/>
  <c r="M69" i="28" s="1"/>
  <c r="H99" i="28"/>
  <c r="L99" i="28" s="1"/>
  <c r="M99" i="28" s="1"/>
  <c r="H100" i="28"/>
  <c r="L100" i="28" s="1"/>
  <c r="M100" i="28" s="1"/>
  <c r="H101" i="28"/>
  <c r="L101" i="28" s="1"/>
  <c r="M101" i="28" s="1"/>
  <c r="H102" i="28"/>
  <c r="L102" i="28" s="1"/>
  <c r="M102" i="28" s="1"/>
  <c r="H136" i="28"/>
  <c r="L136" i="28" s="1"/>
  <c r="M136" i="28" s="1"/>
  <c r="H137" i="28"/>
  <c r="L137" i="28" s="1"/>
  <c r="M137" i="28" s="1"/>
  <c r="H138" i="28"/>
  <c r="L138" i="28" s="1"/>
  <c r="M138" i="28" s="1"/>
  <c r="H139" i="28"/>
  <c r="L139" i="28" s="1"/>
  <c r="M139" i="28" s="1"/>
  <c r="H140" i="28"/>
  <c r="L140" i="28" s="1"/>
  <c r="M140" i="28" s="1"/>
  <c r="H176" i="28"/>
  <c r="L176" i="28" s="1"/>
  <c r="M176" i="28" s="1"/>
  <c r="H177" i="28"/>
  <c r="L177" i="28" s="1"/>
  <c r="M177" i="28" s="1"/>
  <c r="H178" i="28"/>
  <c r="L178" i="28" s="1"/>
  <c r="M178" i="28" s="1"/>
  <c r="H179" i="28"/>
  <c r="L179" i="28" s="1"/>
  <c r="M179" i="28" s="1"/>
  <c r="H180" i="28"/>
  <c r="L180" i="28" s="1"/>
  <c r="M180" i="28" s="1"/>
  <c r="H181" i="28"/>
  <c r="L181" i="28" s="1"/>
  <c r="M181" i="28" s="1"/>
  <c r="H21" i="26"/>
  <c r="L21" i="26" s="1"/>
  <c r="H32" i="26"/>
  <c r="L32" i="26" s="1"/>
  <c r="H33" i="26"/>
  <c r="L33" i="26" s="1"/>
  <c r="M33" i="26" s="1"/>
  <c r="H52" i="26"/>
  <c r="L52" i="26" s="1"/>
  <c r="H53" i="26"/>
  <c r="L53" i="26" s="1"/>
  <c r="M53" i="26" s="1"/>
  <c r="H54" i="26"/>
  <c r="L54" i="26" s="1"/>
  <c r="M54" i="26" s="1"/>
  <c r="H79" i="26"/>
  <c r="L79" i="26" s="1"/>
  <c r="H80" i="26"/>
  <c r="L80" i="26" s="1"/>
  <c r="M80" i="26" s="1"/>
  <c r="H81" i="26"/>
  <c r="L81" i="26" s="1"/>
  <c r="M81" i="26" s="1"/>
  <c r="H82" i="26"/>
  <c r="L82" i="26" s="1"/>
  <c r="M82" i="26" s="1"/>
  <c r="H111" i="26"/>
  <c r="L111" i="26" s="1"/>
  <c r="H112" i="26"/>
  <c r="L112" i="26" s="1"/>
  <c r="M112" i="26" s="1"/>
  <c r="H113" i="26"/>
  <c r="L113" i="26" s="1"/>
  <c r="M113" i="26" s="1"/>
  <c r="H114" i="26"/>
  <c r="L114" i="26" s="1"/>
  <c r="M114" i="26" s="1"/>
  <c r="H115" i="26"/>
  <c r="L115" i="26" s="1"/>
  <c r="M115" i="26" s="1"/>
  <c r="H146" i="26"/>
  <c r="L146" i="26" s="1"/>
  <c r="H147" i="26"/>
  <c r="L147" i="26" s="1"/>
  <c r="M147" i="26" s="1"/>
  <c r="H148" i="26"/>
  <c r="L148" i="26" s="1"/>
  <c r="M148" i="26" s="1"/>
  <c r="H149" i="26"/>
  <c r="L149" i="26" s="1"/>
  <c r="M149" i="26" s="1"/>
  <c r="H150" i="26"/>
  <c r="L150" i="26" s="1"/>
  <c r="M150" i="26" s="1"/>
  <c r="H151" i="26"/>
  <c r="L151" i="26" s="1"/>
  <c r="M151" i="26" s="1"/>
  <c r="H182" i="26"/>
  <c r="L182" i="26" s="1"/>
  <c r="H183" i="26"/>
  <c r="L183" i="26" s="1"/>
  <c r="M183" i="26" s="1"/>
  <c r="H184" i="26"/>
  <c r="L184" i="26" s="1"/>
  <c r="M184" i="26" s="1"/>
  <c r="H185" i="26"/>
  <c r="L185" i="26" s="1"/>
  <c r="M185" i="26" s="1"/>
  <c r="H186" i="26"/>
  <c r="L186" i="26" s="1"/>
  <c r="M186" i="26" s="1"/>
  <c r="H187" i="26"/>
  <c r="L187" i="26" s="1"/>
  <c r="M187" i="26" s="1"/>
  <c r="H188" i="26"/>
  <c r="L188" i="26" s="1"/>
  <c r="M188" i="26" s="1"/>
  <c r="H217" i="26"/>
  <c r="L217" i="26" s="1"/>
  <c r="H218" i="26"/>
  <c r="L218" i="26" s="1"/>
  <c r="M218" i="26" s="1"/>
  <c r="H219" i="26"/>
  <c r="L219" i="26" s="1"/>
  <c r="M219" i="26" s="1"/>
  <c r="H220" i="26"/>
  <c r="L220" i="26" s="1"/>
  <c r="M220" i="26" s="1"/>
  <c r="H221" i="26"/>
  <c r="L221" i="26" s="1"/>
  <c r="M221" i="26" s="1"/>
  <c r="H222" i="26"/>
  <c r="L222" i="26" s="1"/>
  <c r="M222" i="26" s="1"/>
  <c r="H223" i="26"/>
  <c r="L223" i="26" s="1"/>
  <c r="M223" i="26" s="1"/>
  <c r="H224" i="26"/>
  <c r="L224" i="26" s="1"/>
  <c r="M224" i="26" s="1"/>
  <c r="H249" i="26"/>
  <c r="L249" i="26" s="1"/>
  <c r="H250" i="26"/>
  <c r="L250" i="26" s="1"/>
  <c r="M250" i="26" s="1"/>
  <c r="H251" i="26"/>
  <c r="L251" i="26" s="1"/>
  <c r="M251" i="26" s="1"/>
  <c r="H252" i="26"/>
  <c r="L252" i="26" s="1"/>
  <c r="M252" i="26" s="1"/>
  <c r="H253" i="26"/>
  <c r="L253" i="26" s="1"/>
  <c r="M253" i="26" s="1"/>
  <c r="H254" i="26"/>
  <c r="L254" i="26" s="1"/>
  <c r="M254" i="26" s="1"/>
  <c r="H255" i="26"/>
  <c r="L255" i="26" s="1"/>
  <c r="M255" i="26" s="1"/>
  <c r="H256" i="26"/>
  <c r="L256" i="26" s="1"/>
  <c r="M256" i="26" s="1"/>
  <c r="H257" i="26"/>
  <c r="L257" i="26" s="1"/>
  <c r="M257" i="26" s="1"/>
  <c r="H276" i="26"/>
  <c r="L276" i="26" s="1"/>
  <c r="H277" i="26"/>
  <c r="L277" i="26" s="1"/>
  <c r="M277" i="26" s="1"/>
  <c r="H278" i="26"/>
  <c r="L278" i="26" s="1"/>
  <c r="M278" i="26" s="1"/>
  <c r="H279" i="26"/>
  <c r="L279" i="26" s="1"/>
  <c r="M279" i="26" s="1"/>
  <c r="H280" i="26"/>
  <c r="L280" i="26" s="1"/>
  <c r="M280" i="26" s="1"/>
  <c r="H281" i="26"/>
  <c r="L281" i="26" s="1"/>
  <c r="M281" i="26" s="1"/>
  <c r="H282" i="26"/>
  <c r="L282" i="26" s="1"/>
  <c r="M282" i="26" s="1"/>
  <c r="H283" i="26"/>
  <c r="L283" i="26" s="1"/>
  <c r="M283" i="26" s="1"/>
  <c r="H284" i="26"/>
  <c r="L284" i="26" s="1"/>
  <c r="M284" i="26" s="1"/>
  <c r="H285" i="26"/>
  <c r="L285" i="26" s="1"/>
  <c r="M285" i="26" s="1"/>
  <c r="H296" i="26"/>
  <c r="L296" i="26" s="1"/>
  <c r="H297" i="26"/>
  <c r="L297" i="26" s="1"/>
  <c r="M297" i="26" s="1"/>
  <c r="H298" i="26"/>
  <c r="L298" i="26" s="1"/>
  <c r="M298" i="26" s="1"/>
  <c r="H299" i="26"/>
  <c r="L299" i="26" s="1"/>
  <c r="M299" i="26" s="1"/>
  <c r="H300" i="26"/>
  <c r="L300" i="26" s="1"/>
  <c r="M300" i="26" s="1"/>
  <c r="H301" i="26"/>
  <c r="L301" i="26" s="1"/>
  <c r="M301" i="26" s="1"/>
  <c r="H302" i="26"/>
  <c r="L302" i="26" s="1"/>
  <c r="M302" i="26" s="1"/>
  <c r="H303" i="26"/>
  <c r="L303" i="26" s="1"/>
  <c r="M303" i="26" s="1"/>
  <c r="H304" i="26"/>
  <c r="L304" i="26" s="1"/>
  <c r="M304" i="26" s="1"/>
  <c r="H305" i="26"/>
  <c r="L305" i="26" s="1"/>
  <c r="M305" i="26" s="1"/>
  <c r="H306" i="26"/>
  <c r="L306" i="26" s="1"/>
  <c r="M306" i="26" s="1"/>
  <c r="H29" i="28"/>
  <c r="L29" i="28" s="1"/>
  <c r="M29" i="28" s="1"/>
  <c r="H48" i="28"/>
  <c r="L48" i="28" s="1"/>
  <c r="M48" i="28" s="1"/>
  <c r="H49" i="28"/>
  <c r="L49" i="28" s="1"/>
  <c r="M49" i="28" s="1"/>
  <c r="H76" i="28"/>
  <c r="L76" i="28" s="1"/>
  <c r="M76" i="28" s="1"/>
  <c r="H77" i="28"/>
  <c r="L77" i="28" s="1"/>
  <c r="M77" i="28" s="1"/>
  <c r="H78" i="28"/>
  <c r="L78" i="28" s="1"/>
  <c r="M78" i="28" s="1"/>
  <c r="H23" i="26"/>
  <c r="L23" i="26" s="1"/>
  <c r="M23" i="26" s="1"/>
  <c r="H36" i="26"/>
  <c r="L36" i="26" s="1"/>
  <c r="M36" i="26" s="1"/>
  <c r="H37" i="26"/>
  <c r="L37" i="26" s="1"/>
  <c r="M37" i="26" s="1"/>
  <c r="H58" i="26"/>
  <c r="L58" i="26" s="1"/>
  <c r="M58" i="26" s="1"/>
  <c r="H59" i="26"/>
  <c r="L59" i="26" s="1"/>
  <c r="M59" i="26" s="1"/>
  <c r="H60" i="26"/>
  <c r="L60" i="26" s="1"/>
  <c r="M60" i="26" s="1"/>
  <c r="H87" i="26"/>
  <c r="L87" i="26" s="1"/>
  <c r="M87" i="26" s="1"/>
  <c r="H88" i="26"/>
  <c r="L88" i="26" s="1"/>
  <c r="M88" i="26" s="1"/>
  <c r="H89" i="26"/>
  <c r="L89" i="26" s="1"/>
  <c r="M89" i="26" s="1"/>
  <c r="H90" i="26"/>
  <c r="L90" i="26" s="1"/>
  <c r="M90" i="26" s="1"/>
  <c r="H121" i="26"/>
  <c r="L121" i="26" s="1"/>
  <c r="M121" i="26" s="1"/>
  <c r="H122" i="26"/>
  <c r="L122" i="26" s="1"/>
  <c r="M122" i="26" s="1"/>
  <c r="H123" i="26"/>
  <c r="L123" i="26" s="1"/>
  <c r="M123" i="26" s="1"/>
  <c r="H124" i="26"/>
  <c r="L124" i="26" s="1"/>
  <c r="M124" i="26" s="1"/>
  <c r="H125" i="26"/>
  <c r="L125" i="26" s="1"/>
  <c r="M125" i="26" s="1"/>
  <c r="H158" i="26"/>
  <c r="L158" i="26" s="1"/>
  <c r="M158" i="26" s="1"/>
  <c r="H159" i="26"/>
  <c r="L159" i="26" s="1"/>
  <c r="M159" i="26" s="1"/>
  <c r="H160" i="26"/>
  <c r="L160" i="26" s="1"/>
  <c r="M160" i="26" s="1"/>
  <c r="H161" i="26"/>
  <c r="L161" i="26" s="1"/>
  <c r="M161" i="26" s="1"/>
  <c r="H162" i="26"/>
  <c r="L162" i="26" s="1"/>
  <c r="M162" i="26" s="1"/>
  <c r="H163" i="26"/>
  <c r="L163" i="26" s="1"/>
  <c r="M163" i="26" s="1"/>
  <c r="H196" i="26"/>
  <c r="L196" i="26" s="1"/>
  <c r="M196" i="26" s="1"/>
  <c r="H197" i="26"/>
  <c r="L197" i="26" s="1"/>
  <c r="M197" i="26" s="1"/>
  <c r="H198" i="26"/>
  <c r="L198" i="26" s="1"/>
  <c r="M198" i="26" s="1"/>
  <c r="H199" i="26"/>
  <c r="L199" i="26" s="1"/>
  <c r="M199" i="26" s="1"/>
  <c r="H200" i="26"/>
  <c r="L200" i="26" s="1"/>
  <c r="M200" i="26" s="1"/>
  <c r="H201" i="26"/>
  <c r="L201" i="26" s="1"/>
  <c r="M201" i="26" s="1"/>
  <c r="H202" i="26"/>
  <c r="L202" i="26" s="1"/>
  <c r="M202" i="26" s="1"/>
  <c r="H233" i="26"/>
  <c r="L233" i="26" s="1"/>
  <c r="M233" i="26" s="1"/>
  <c r="H234" i="26"/>
  <c r="L234" i="26" s="1"/>
  <c r="M234" i="26" s="1"/>
  <c r="H235" i="26"/>
  <c r="L235" i="26" s="1"/>
  <c r="M235" i="26" s="1"/>
  <c r="H236" i="26"/>
  <c r="L236" i="26" s="1"/>
  <c r="M236" i="26" s="1"/>
  <c r="H237" i="26"/>
  <c r="L237" i="26" s="1"/>
  <c r="M237" i="26" s="1"/>
  <c r="H238" i="26"/>
  <c r="L238" i="26" s="1"/>
  <c r="M238" i="26" s="1"/>
  <c r="H239" i="26"/>
  <c r="L239" i="26" s="1"/>
  <c r="M239" i="26" s="1"/>
  <c r="H240" i="26"/>
  <c r="L240" i="26" s="1"/>
  <c r="M240" i="26" s="1"/>
  <c r="H267" i="26"/>
  <c r="L267" i="26" s="1"/>
  <c r="M267" i="26" s="1"/>
  <c r="H268" i="26"/>
  <c r="L268" i="26" s="1"/>
  <c r="M268" i="26" s="1"/>
  <c r="H269" i="26"/>
  <c r="L269" i="26" s="1"/>
  <c r="M269" i="26" s="1"/>
  <c r="H270" i="26"/>
  <c r="L270" i="26" s="1"/>
  <c r="M270" i="26" s="1"/>
  <c r="H271" i="26"/>
  <c r="L271" i="26" s="1"/>
  <c r="M271" i="26" s="1"/>
  <c r="H272" i="26"/>
  <c r="L272" i="26" s="1"/>
  <c r="M272" i="26" s="1"/>
  <c r="H273" i="26"/>
  <c r="L273" i="26" s="1"/>
  <c r="M273" i="26" s="1"/>
  <c r="H274" i="26"/>
  <c r="L274" i="26" s="1"/>
  <c r="M274" i="26" s="1"/>
  <c r="H275" i="26"/>
  <c r="L275" i="26" s="1"/>
  <c r="M275" i="26" s="1"/>
  <c r="H23" i="28"/>
  <c r="L23" i="28" s="1"/>
  <c r="M23" i="28" s="1"/>
  <c r="H36" i="28"/>
  <c r="L36" i="28" s="1"/>
  <c r="M36" i="28" s="1"/>
  <c r="H37" i="28"/>
  <c r="L37" i="28" s="1"/>
  <c r="M37" i="28" s="1"/>
  <c r="H58" i="28"/>
  <c r="L58" i="28" s="1"/>
  <c r="M58" i="28" s="1"/>
  <c r="H59" i="28"/>
  <c r="L59" i="28" s="1"/>
  <c r="M59" i="28" s="1"/>
  <c r="H60" i="28"/>
  <c r="L60" i="28" s="1"/>
  <c r="M60" i="28" s="1"/>
  <c r="H87" i="28"/>
  <c r="L87" i="28" s="1"/>
  <c r="M87" i="28" s="1"/>
  <c r="H88" i="28"/>
  <c r="L88" i="28" s="1"/>
  <c r="M88" i="28" s="1"/>
  <c r="H89" i="28"/>
  <c r="L89" i="28" s="1"/>
  <c r="M89" i="28" s="1"/>
  <c r="H90" i="28"/>
  <c r="L90" i="28" s="1"/>
  <c r="M90" i="28" s="1"/>
  <c r="H121" i="28"/>
  <c r="L121" i="28" s="1"/>
  <c r="M121" i="28" s="1"/>
  <c r="H122" i="28"/>
  <c r="L122" i="28" s="1"/>
  <c r="M122" i="28" s="1"/>
  <c r="H123" i="28"/>
  <c r="L123" i="28" s="1"/>
  <c r="M123" i="28" s="1"/>
  <c r="H124" i="28"/>
  <c r="L124" i="28" s="1"/>
  <c r="M124" i="28" s="1"/>
  <c r="H125" i="28"/>
  <c r="L125" i="28" s="1"/>
  <c r="M125" i="28" s="1"/>
  <c r="H158" i="28"/>
  <c r="L158" i="28" s="1"/>
  <c r="M158" i="28" s="1"/>
  <c r="H159" i="28"/>
  <c r="L159" i="28" s="1"/>
  <c r="M159" i="28" s="1"/>
  <c r="H160" i="28"/>
  <c r="L160" i="28" s="1"/>
  <c r="M160" i="28" s="1"/>
  <c r="H161" i="28"/>
  <c r="L161" i="28" s="1"/>
  <c r="M161" i="28" s="1"/>
  <c r="H162" i="28"/>
  <c r="L162" i="28" s="1"/>
  <c r="M162" i="28" s="1"/>
  <c r="H163" i="28"/>
  <c r="L163" i="28" s="1"/>
  <c r="M163" i="28" s="1"/>
  <c r="H196" i="28"/>
  <c r="L196" i="28" s="1"/>
  <c r="M196" i="28" s="1"/>
  <c r="H197" i="28"/>
  <c r="L197" i="28" s="1"/>
  <c r="M197" i="28" s="1"/>
  <c r="H198" i="28"/>
  <c r="L198" i="28" s="1"/>
  <c r="M198" i="28" s="1"/>
  <c r="H199" i="28"/>
  <c r="L199" i="28" s="1"/>
  <c r="M199" i="28" s="1"/>
  <c r="H200" i="28"/>
  <c r="L200" i="28" s="1"/>
  <c r="M200" i="28" s="1"/>
  <c r="H201" i="28"/>
  <c r="L201" i="28" s="1"/>
  <c r="M201" i="28" s="1"/>
  <c r="H202" i="28"/>
  <c r="L202" i="28" s="1"/>
  <c r="M202" i="28" s="1"/>
  <c r="H233" i="28"/>
  <c r="L233" i="28" s="1"/>
  <c r="M233" i="28" s="1"/>
  <c r="H234" i="28"/>
  <c r="L234" i="28" s="1"/>
  <c r="M234" i="28" s="1"/>
  <c r="H235" i="28"/>
  <c r="L235" i="28" s="1"/>
  <c r="M235" i="28" s="1"/>
  <c r="H236" i="28"/>
  <c r="L236" i="28" s="1"/>
  <c r="M236" i="28" s="1"/>
  <c r="H237" i="28"/>
  <c r="L237" i="28" s="1"/>
  <c r="M237" i="28" s="1"/>
  <c r="H238" i="28"/>
  <c r="L238" i="28" s="1"/>
  <c r="M238" i="28" s="1"/>
  <c r="H239" i="28"/>
  <c r="L239" i="28" s="1"/>
  <c r="M239" i="28" s="1"/>
  <c r="H240" i="28"/>
  <c r="L240" i="28" s="1"/>
  <c r="M240" i="28" s="1"/>
  <c r="H267" i="28"/>
  <c r="L267" i="28" s="1"/>
  <c r="M267" i="28" s="1"/>
  <c r="H268" i="28"/>
  <c r="L268" i="28" s="1"/>
  <c r="M268" i="28" s="1"/>
  <c r="H269" i="28"/>
  <c r="L269" i="28" s="1"/>
  <c r="M269" i="28" s="1"/>
  <c r="H270" i="28"/>
  <c r="L270" i="28" s="1"/>
  <c r="M270" i="28" s="1"/>
  <c r="H271" i="28"/>
  <c r="L271" i="28" s="1"/>
  <c r="M271" i="28" s="1"/>
  <c r="H272" i="28"/>
  <c r="L272" i="28" s="1"/>
  <c r="M272" i="28" s="1"/>
  <c r="H273" i="28"/>
  <c r="L273" i="28" s="1"/>
  <c r="M273" i="28" s="1"/>
  <c r="H274" i="28"/>
  <c r="L274" i="28" s="1"/>
  <c r="M274" i="28" s="1"/>
  <c r="H275" i="28"/>
  <c r="L275" i="28" s="1"/>
  <c r="M275" i="28" s="1"/>
  <c r="H29" i="26"/>
  <c r="L29" i="26" s="1"/>
  <c r="M29" i="26" s="1"/>
  <c r="H48" i="26"/>
  <c r="L48" i="26" s="1"/>
  <c r="M48" i="26" s="1"/>
  <c r="H49" i="26"/>
  <c r="L49" i="26" s="1"/>
  <c r="M49" i="26" s="1"/>
  <c r="H76" i="26"/>
  <c r="L76" i="26" s="1"/>
  <c r="M76" i="26" s="1"/>
  <c r="H77" i="26"/>
  <c r="L77" i="26" s="1"/>
  <c r="M77" i="26" s="1"/>
  <c r="H78" i="26"/>
  <c r="L78" i="26" s="1"/>
  <c r="M78" i="26" s="1"/>
  <c r="H30" i="28"/>
  <c r="L30" i="28" s="1"/>
  <c r="M30" i="28" s="1"/>
  <c r="H50" i="28"/>
  <c r="L50" i="28" s="1"/>
  <c r="M50" i="28" s="1"/>
  <c r="H51" i="28"/>
  <c r="L51" i="28" s="1"/>
  <c r="M51" i="28" s="1"/>
  <c r="H25" i="26"/>
  <c r="L25" i="26" s="1"/>
  <c r="M25" i="26" s="1"/>
  <c r="H40" i="26"/>
  <c r="L40" i="26" s="1"/>
  <c r="M40" i="26" s="1"/>
  <c r="H41" i="26"/>
  <c r="L41" i="26" s="1"/>
  <c r="M41" i="26" s="1"/>
  <c r="H64" i="26"/>
  <c r="L64" i="26" s="1"/>
  <c r="M64" i="26" s="1"/>
  <c r="H65" i="26"/>
  <c r="L65" i="26" s="1"/>
  <c r="M65" i="26" s="1"/>
  <c r="H66" i="26"/>
  <c r="L66" i="26" s="1"/>
  <c r="M66" i="26" s="1"/>
  <c r="H95" i="26"/>
  <c r="L95" i="26" s="1"/>
  <c r="M95" i="26" s="1"/>
  <c r="H96" i="26"/>
  <c r="L96" i="26" s="1"/>
  <c r="M96" i="26" s="1"/>
  <c r="H97" i="26"/>
  <c r="L97" i="26" s="1"/>
  <c r="M97" i="26" s="1"/>
  <c r="H98" i="26"/>
  <c r="L98" i="26" s="1"/>
  <c r="M98" i="26" s="1"/>
  <c r="H131" i="26"/>
  <c r="L131" i="26" s="1"/>
  <c r="M131" i="26" s="1"/>
  <c r="H132" i="26"/>
  <c r="L132" i="26" s="1"/>
  <c r="M132" i="26" s="1"/>
  <c r="H133" i="26"/>
  <c r="L133" i="26" s="1"/>
  <c r="M133" i="26" s="1"/>
  <c r="H134" i="26"/>
  <c r="L134" i="26" s="1"/>
  <c r="M134" i="26" s="1"/>
  <c r="H135" i="26"/>
  <c r="L135" i="26" s="1"/>
  <c r="M135" i="26" s="1"/>
  <c r="H170" i="26"/>
  <c r="L170" i="26" s="1"/>
  <c r="M170" i="26" s="1"/>
  <c r="H171" i="26"/>
  <c r="L171" i="26" s="1"/>
  <c r="M171" i="26" s="1"/>
  <c r="H172" i="26"/>
  <c r="L172" i="26" s="1"/>
  <c r="M172" i="26" s="1"/>
  <c r="H173" i="26"/>
  <c r="L173" i="26" s="1"/>
  <c r="M173" i="26" s="1"/>
  <c r="H174" i="26"/>
  <c r="L174" i="26" s="1"/>
  <c r="M174" i="26" s="1"/>
  <c r="H175" i="26"/>
  <c r="L175" i="26" s="1"/>
  <c r="M175" i="26" s="1"/>
  <c r="H210" i="26"/>
  <c r="L210" i="26" s="1"/>
  <c r="M210" i="26" s="1"/>
  <c r="H211" i="26"/>
  <c r="L211" i="26" s="1"/>
  <c r="M211" i="26" s="1"/>
  <c r="H212" i="26"/>
  <c r="L212" i="26" s="1"/>
  <c r="M212" i="26" s="1"/>
  <c r="H213" i="26"/>
  <c r="L213" i="26" s="1"/>
  <c r="M213" i="26" s="1"/>
  <c r="H214" i="26"/>
  <c r="L214" i="26" s="1"/>
  <c r="M214" i="26" s="1"/>
  <c r="H215" i="26"/>
  <c r="L215" i="26" s="1"/>
  <c r="M215" i="26" s="1"/>
  <c r="H216" i="26"/>
  <c r="L216" i="26" s="1"/>
  <c r="M216" i="26" s="1"/>
  <c r="H28" i="28"/>
  <c r="L28" i="28" s="1"/>
  <c r="M28" i="28" s="1"/>
  <c r="H46" i="28"/>
  <c r="L46" i="28" s="1"/>
  <c r="M46" i="28" s="1"/>
  <c r="H47" i="28"/>
  <c r="L47" i="28" s="1"/>
  <c r="M47" i="28" s="1"/>
  <c r="H73" i="28"/>
  <c r="L73" i="28" s="1"/>
  <c r="M73" i="28" s="1"/>
  <c r="H74" i="28"/>
  <c r="L74" i="28" s="1"/>
  <c r="M74" i="28" s="1"/>
  <c r="H75" i="28"/>
  <c r="L75" i="28" s="1"/>
  <c r="M75" i="28" s="1"/>
  <c r="H107" i="28"/>
  <c r="L107" i="28" s="1"/>
  <c r="M107" i="28" s="1"/>
  <c r="H108" i="28"/>
  <c r="L108" i="28" s="1"/>
  <c r="M108" i="28" s="1"/>
  <c r="H109" i="28"/>
  <c r="L109" i="28" s="1"/>
  <c r="M109" i="28" s="1"/>
  <c r="H110" i="28"/>
  <c r="L110" i="28" s="1"/>
  <c r="M110" i="28" s="1"/>
  <c r="H24" i="26"/>
  <c r="L24" i="26" s="1"/>
  <c r="M24" i="26" s="1"/>
  <c r="H38" i="26"/>
  <c r="L38" i="26" s="1"/>
  <c r="M38" i="26" s="1"/>
  <c r="H39" i="26"/>
  <c r="L39" i="26" s="1"/>
  <c r="M39" i="26" s="1"/>
  <c r="H61" i="26"/>
  <c r="L61" i="26" s="1"/>
  <c r="M61" i="26" s="1"/>
  <c r="H62" i="26"/>
  <c r="L62" i="26" s="1"/>
  <c r="M62" i="26" s="1"/>
  <c r="H63" i="26"/>
  <c r="L63" i="26" s="1"/>
  <c r="M63" i="26" s="1"/>
  <c r="H91" i="26"/>
  <c r="L91" i="26" s="1"/>
  <c r="M91" i="26" s="1"/>
  <c r="H92" i="26"/>
  <c r="L92" i="26" s="1"/>
  <c r="M92" i="26" s="1"/>
  <c r="H93" i="26"/>
  <c r="L93" i="26" s="1"/>
  <c r="M93" i="26" s="1"/>
  <c r="H94" i="26"/>
  <c r="L94" i="26" s="1"/>
  <c r="M94" i="26" s="1"/>
  <c r="H126" i="26"/>
  <c r="L126" i="26" s="1"/>
  <c r="M126" i="26" s="1"/>
  <c r="H127" i="26"/>
  <c r="L127" i="26" s="1"/>
  <c r="M127" i="26" s="1"/>
  <c r="H128" i="26"/>
  <c r="L128" i="26" s="1"/>
  <c r="M128" i="26" s="1"/>
  <c r="H129" i="26"/>
  <c r="L129" i="26" s="1"/>
  <c r="M129" i="26" s="1"/>
  <c r="H130" i="26"/>
  <c r="L130" i="26" s="1"/>
  <c r="M130" i="26" s="1"/>
  <c r="H164" i="26"/>
  <c r="L164" i="26" s="1"/>
  <c r="M164" i="26" s="1"/>
  <c r="H165" i="26"/>
  <c r="L165" i="26" s="1"/>
  <c r="M165" i="26" s="1"/>
  <c r="H166" i="26"/>
  <c r="L166" i="26" s="1"/>
  <c r="M166" i="26" s="1"/>
  <c r="H167" i="26"/>
  <c r="L167" i="26" s="1"/>
  <c r="M167" i="26" s="1"/>
  <c r="H168" i="26"/>
  <c r="L168" i="26" s="1"/>
  <c r="M168" i="26" s="1"/>
  <c r="H169" i="26"/>
  <c r="L169" i="26" s="1"/>
  <c r="M169" i="26" s="1"/>
  <c r="H203" i="26"/>
  <c r="L203" i="26" s="1"/>
  <c r="M203" i="26" s="1"/>
  <c r="H204" i="26"/>
  <c r="L204" i="26" s="1"/>
  <c r="M204" i="26" s="1"/>
  <c r="H205" i="26"/>
  <c r="L205" i="26" s="1"/>
  <c r="M205" i="26" s="1"/>
  <c r="H206" i="26"/>
  <c r="L206" i="26" s="1"/>
  <c r="M206" i="26" s="1"/>
  <c r="H207" i="26"/>
  <c r="L207" i="26" s="1"/>
  <c r="M207" i="26" s="1"/>
  <c r="H208" i="26"/>
  <c r="L208" i="26" s="1"/>
  <c r="M208" i="26" s="1"/>
  <c r="H209" i="26"/>
  <c r="L209" i="26" s="1"/>
  <c r="M209" i="26" s="1"/>
  <c r="H241" i="26"/>
  <c r="L241" i="26" s="1"/>
  <c r="M241" i="26" s="1"/>
  <c r="H242" i="26"/>
  <c r="L242" i="26" s="1"/>
  <c r="M242" i="26" s="1"/>
  <c r="H243" i="26"/>
  <c r="L243" i="26" s="1"/>
  <c r="M243" i="26" s="1"/>
  <c r="H244" i="26"/>
  <c r="L244" i="26" s="1"/>
  <c r="M244" i="26" s="1"/>
  <c r="H245" i="26"/>
  <c r="L245" i="26" s="1"/>
  <c r="M245" i="26" s="1"/>
  <c r="H246" i="26"/>
  <c r="L246" i="26" s="1"/>
  <c r="M246" i="26" s="1"/>
  <c r="H247" i="26"/>
  <c r="L247" i="26" s="1"/>
  <c r="M247" i="26" s="1"/>
  <c r="H248" i="26"/>
  <c r="L248" i="26" s="1"/>
  <c r="M248" i="26" s="1"/>
  <c r="H25" i="28"/>
  <c r="L25" i="28" s="1"/>
  <c r="M25" i="28" s="1"/>
  <c r="H40" i="28"/>
  <c r="L40" i="28" s="1"/>
  <c r="M40" i="28" s="1"/>
  <c r="H41" i="28"/>
  <c r="L41" i="28" s="1"/>
  <c r="M41" i="28" s="1"/>
  <c r="H64" i="28"/>
  <c r="L64" i="28" s="1"/>
  <c r="M64" i="28" s="1"/>
  <c r="H65" i="28"/>
  <c r="L65" i="28" s="1"/>
  <c r="M65" i="28" s="1"/>
  <c r="H66" i="28"/>
  <c r="L66" i="28" s="1"/>
  <c r="M66" i="28" s="1"/>
  <c r="H95" i="28"/>
  <c r="L95" i="28" s="1"/>
  <c r="M95" i="28" s="1"/>
  <c r="H96" i="28"/>
  <c r="L96" i="28" s="1"/>
  <c r="M96" i="28" s="1"/>
  <c r="H97" i="28"/>
  <c r="L97" i="28" s="1"/>
  <c r="M97" i="28" s="1"/>
  <c r="H98" i="28"/>
  <c r="L98" i="28" s="1"/>
  <c r="M98" i="28" s="1"/>
  <c r="H131" i="28"/>
  <c r="L131" i="28" s="1"/>
  <c r="M131" i="28" s="1"/>
  <c r="H132" i="28"/>
  <c r="L132" i="28" s="1"/>
  <c r="M132" i="28" s="1"/>
  <c r="H133" i="28"/>
  <c r="L133" i="28" s="1"/>
  <c r="M133" i="28" s="1"/>
  <c r="H134" i="28"/>
  <c r="L134" i="28" s="1"/>
  <c r="M134" i="28" s="1"/>
  <c r="H135" i="28"/>
  <c r="L135" i="28" s="1"/>
  <c r="M135" i="28" s="1"/>
  <c r="H170" i="28"/>
  <c r="L170" i="28" s="1"/>
  <c r="M170" i="28" s="1"/>
  <c r="H171" i="28"/>
  <c r="L171" i="28" s="1"/>
  <c r="M171" i="28" s="1"/>
  <c r="H172" i="28"/>
  <c r="L172" i="28" s="1"/>
  <c r="M172" i="28" s="1"/>
  <c r="H173" i="28"/>
  <c r="L173" i="28" s="1"/>
  <c r="M173" i="28" s="1"/>
  <c r="H174" i="28"/>
  <c r="L174" i="28" s="1"/>
  <c r="M174" i="28" s="1"/>
  <c r="H175" i="28"/>
  <c r="L175" i="28" s="1"/>
  <c r="M175" i="28" s="1"/>
  <c r="H210" i="28"/>
  <c r="L210" i="28" s="1"/>
  <c r="M210" i="28" s="1"/>
  <c r="H211" i="28"/>
  <c r="L211" i="28" s="1"/>
  <c r="M211" i="28" s="1"/>
  <c r="H212" i="28"/>
  <c r="L212" i="28" s="1"/>
  <c r="M212" i="28" s="1"/>
  <c r="H213" i="28"/>
  <c r="L213" i="28" s="1"/>
  <c r="M213" i="28" s="1"/>
  <c r="H214" i="28"/>
  <c r="L214" i="28" s="1"/>
  <c r="M214" i="28" s="1"/>
  <c r="H215" i="28"/>
  <c r="L215" i="28" s="1"/>
  <c r="M215" i="28" s="1"/>
  <c r="H216" i="28"/>
  <c r="L216" i="28" s="1"/>
  <c r="M216" i="28" s="1"/>
  <c r="H28" i="26"/>
  <c r="L28" i="26" s="1"/>
  <c r="M28" i="26" s="1"/>
  <c r="H46" i="26"/>
  <c r="L46" i="26" s="1"/>
  <c r="M46" i="26" s="1"/>
  <c r="H47" i="26"/>
  <c r="L47" i="26" s="1"/>
  <c r="M47" i="26" s="1"/>
  <c r="H73" i="26"/>
  <c r="L73" i="26" s="1"/>
  <c r="M73" i="26" s="1"/>
  <c r="H74" i="26"/>
  <c r="L74" i="26" s="1"/>
  <c r="M74" i="26" s="1"/>
  <c r="H75" i="26"/>
  <c r="L75" i="26" s="1"/>
  <c r="M75" i="26" s="1"/>
  <c r="H107" i="26"/>
  <c r="L107" i="26" s="1"/>
  <c r="M107" i="26" s="1"/>
  <c r="H108" i="26"/>
  <c r="L108" i="26" s="1"/>
  <c r="M108" i="26" s="1"/>
  <c r="H109" i="26"/>
  <c r="L109" i="26" s="1"/>
  <c r="M109" i="26" s="1"/>
  <c r="H110" i="26"/>
  <c r="L110" i="26" s="1"/>
  <c r="M110" i="26" s="1"/>
  <c r="H24" i="28"/>
  <c r="L24" i="28" s="1"/>
  <c r="M24" i="28" s="1"/>
  <c r="H38" i="28"/>
  <c r="L38" i="28" s="1"/>
  <c r="M38" i="28" s="1"/>
  <c r="H39" i="28"/>
  <c r="L39" i="28" s="1"/>
  <c r="M39" i="28" s="1"/>
  <c r="H61" i="28"/>
  <c r="L61" i="28" s="1"/>
  <c r="M61" i="28" s="1"/>
  <c r="H62" i="28"/>
  <c r="L62" i="28" s="1"/>
  <c r="M62" i="28" s="1"/>
  <c r="H63" i="28"/>
  <c r="L63" i="28" s="1"/>
  <c r="M63" i="28" s="1"/>
  <c r="H91" i="28"/>
  <c r="L91" i="28" s="1"/>
  <c r="M91" i="28" s="1"/>
  <c r="H92" i="28"/>
  <c r="L92" i="28" s="1"/>
  <c r="M92" i="28" s="1"/>
  <c r="H93" i="28"/>
  <c r="L93" i="28" s="1"/>
  <c r="M93" i="28" s="1"/>
  <c r="H94" i="28"/>
  <c r="L94" i="28" s="1"/>
  <c r="M94" i="28" s="1"/>
  <c r="H126" i="28"/>
  <c r="L126" i="28" s="1"/>
  <c r="M126" i="28" s="1"/>
  <c r="H127" i="28"/>
  <c r="L127" i="28" s="1"/>
  <c r="M127" i="28" s="1"/>
  <c r="H128" i="28"/>
  <c r="L128" i="28" s="1"/>
  <c r="M128" i="28" s="1"/>
  <c r="H129" i="28"/>
  <c r="L129" i="28" s="1"/>
  <c r="M129" i="28" s="1"/>
  <c r="H130" i="28"/>
  <c r="L130" i="28" s="1"/>
  <c r="M130" i="28" s="1"/>
  <c r="H164" i="28"/>
  <c r="L164" i="28" s="1"/>
  <c r="M164" i="28" s="1"/>
  <c r="H165" i="28"/>
  <c r="L165" i="28" s="1"/>
  <c r="M165" i="28" s="1"/>
  <c r="H166" i="28"/>
  <c r="L166" i="28" s="1"/>
  <c r="M166" i="28" s="1"/>
  <c r="H167" i="28"/>
  <c r="L167" i="28" s="1"/>
  <c r="M167" i="28" s="1"/>
  <c r="H168" i="28"/>
  <c r="L168" i="28" s="1"/>
  <c r="M168" i="28" s="1"/>
  <c r="H169" i="28"/>
  <c r="L169" i="28" s="1"/>
  <c r="M169" i="28" s="1"/>
  <c r="H203" i="28"/>
  <c r="L203" i="28" s="1"/>
  <c r="M203" i="28" s="1"/>
  <c r="H204" i="28"/>
  <c r="L204" i="28" s="1"/>
  <c r="M204" i="28" s="1"/>
  <c r="H205" i="28"/>
  <c r="L205" i="28" s="1"/>
  <c r="M205" i="28" s="1"/>
  <c r="H206" i="28"/>
  <c r="L206" i="28" s="1"/>
  <c r="M206" i="28" s="1"/>
  <c r="H207" i="28"/>
  <c r="L207" i="28" s="1"/>
  <c r="M207" i="28" s="1"/>
  <c r="H208" i="28"/>
  <c r="L208" i="28" s="1"/>
  <c r="M208" i="28" s="1"/>
  <c r="H209" i="28"/>
  <c r="L209" i="28" s="1"/>
  <c r="M209" i="28" s="1"/>
  <c r="H241" i="28"/>
  <c r="L241" i="28" s="1"/>
  <c r="M241" i="28" s="1"/>
  <c r="H242" i="28"/>
  <c r="L242" i="28" s="1"/>
  <c r="M242" i="28" s="1"/>
  <c r="H243" i="28"/>
  <c r="L243" i="28" s="1"/>
  <c r="M243" i="28" s="1"/>
  <c r="H244" i="28"/>
  <c r="L244" i="28" s="1"/>
  <c r="M244" i="28" s="1"/>
  <c r="H245" i="28"/>
  <c r="L245" i="28" s="1"/>
  <c r="M245" i="28" s="1"/>
  <c r="H246" i="28"/>
  <c r="L246" i="28" s="1"/>
  <c r="M246" i="28" s="1"/>
  <c r="H247" i="28"/>
  <c r="L247" i="28" s="1"/>
  <c r="M247" i="28" s="1"/>
  <c r="H248" i="28"/>
  <c r="L248" i="28" s="1"/>
  <c r="M248" i="28" s="1"/>
  <c r="K253" i="10"/>
  <c r="V253" i="10"/>
  <c r="L255" i="10"/>
  <c r="N255" i="10" s="1"/>
  <c r="P254" i="10"/>
  <c r="R254" i="10" s="1"/>
  <c r="M21" i="26" l="1"/>
  <c r="B6" i="26"/>
  <c r="M146" i="26"/>
  <c r="B11" i="26"/>
  <c r="M32" i="28"/>
  <c r="B7" i="28"/>
  <c r="M21" i="28"/>
  <c r="B6" i="28"/>
  <c r="M276" i="26"/>
  <c r="B15" i="26"/>
  <c r="M146" i="28"/>
  <c r="B11" i="28"/>
  <c r="M217" i="26"/>
  <c r="B13" i="26"/>
  <c r="M276" i="28"/>
  <c r="B15" i="28"/>
  <c r="M111" i="26"/>
  <c r="B10" i="26"/>
  <c r="M217" i="28"/>
  <c r="B13" i="28"/>
  <c r="M111" i="28"/>
  <c r="B10" i="28"/>
  <c r="M296" i="26"/>
  <c r="B16" i="26"/>
  <c r="M79" i="26"/>
  <c r="B9" i="26"/>
  <c r="M182" i="26"/>
  <c r="B12" i="26"/>
  <c r="M296" i="28"/>
  <c r="B16" i="28"/>
  <c r="M249" i="26"/>
  <c r="B14" i="26"/>
  <c r="M79" i="28"/>
  <c r="B9" i="28"/>
  <c r="M52" i="26"/>
  <c r="B8" i="26"/>
  <c r="M182" i="28"/>
  <c r="B12" i="28"/>
  <c r="M249" i="28"/>
  <c r="B14" i="28"/>
  <c r="M32" i="26"/>
  <c r="B7" i="26"/>
  <c r="M52" i="28"/>
  <c r="B8" i="28"/>
  <c r="K254" i="10"/>
  <c r="J250" i="10" s="1"/>
  <c r="F79" i="10" s="1"/>
  <c r="H79" i="10" s="1"/>
  <c r="V254" i="10"/>
  <c r="O255" i="10"/>
  <c r="Q255" i="10" s="1"/>
  <c r="S255" i="10" s="1"/>
  <c r="M15" i="29" l="1"/>
  <c r="C15" i="28"/>
  <c r="D15" i="28"/>
  <c r="M14" i="27"/>
  <c r="C14" i="26"/>
  <c r="D14" i="26"/>
  <c r="M13" i="27"/>
  <c r="D13" i="26"/>
  <c r="C13" i="26"/>
  <c r="M16" i="29"/>
  <c r="E75" i="29" s="1"/>
  <c r="H75" i="29" s="1"/>
  <c r="D16" i="28"/>
  <c r="C16" i="28"/>
  <c r="M11" i="29"/>
  <c r="D11" i="28"/>
  <c r="C11" i="28"/>
  <c r="M12" i="27"/>
  <c r="D12" i="26"/>
  <c r="C12" i="26"/>
  <c r="M15" i="27"/>
  <c r="D15" i="26"/>
  <c r="C15" i="26"/>
  <c r="M9" i="27"/>
  <c r="D9" i="26"/>
  <c r="C9" i="26"/>
  <c r="M14" i="29"/>
  <c r="D14" i="28"/>
  <c r="C14" i="28"/>
  <c r="M6" i="29"/>
  <c r="C6" i="28"/>
  <c r="D6" i="28"/>
  <c r="M16" i="27"/>
  <c r="E75" i="27" s="1"/>
  <c r="H75" i="27" s="1"/>
  <c r="D16" i="26"/>
  <c r="C16" i="26"/>
  <c r="M12" i="29"/>
  <c r="D12" i="28"/>
  <c r="C12" i="28"/>
  <c r="M7" i="29"/>
  <c r="D7" i="28"/>
  <c r="C7" i="28"/>
  <c r="M10" i="29"/>
  <c r="C10" i="28"/>
  <c r="D10" i="28"/>
  <c r="M7" i="27"/>
  <c r="D7" i="26"/>
  <c r="C7" i="26"/>
  <c r="M11" i="27"/>
  <c r="D11" i="26"/>
  <c r="C11" i="26"/>
  <c r="M8" i="29"/>
  <c r="C8" i="28"/>
  <c r="D8" i="28"/>
  <c r="M13" i="29"/>
  <c r="D13" i="28"/>
  <c r="C13" i="28"/>
  <c r="M9" i="29"/>
  <c r="D9" i="28"/>
  <c r="C9" i="28"/>
  <c r="M6" i="27"/>
  <c r="D6" i="26"/>
  <c r="C6" i="26"/>
  <c r="M8" i="27"/>
  <c r="D8" i="26"/>
  <c r="C8" i="26"/>
  <c r="M10" i="27"/>
  <c r="C10" i="26"/>
  <c r="D10" i="26"/>
  <c r="O256" i="10"/>
  <c r="M256" i="10"/>
  <c r="L256" i="10"/>
  <c r="P255" i="10"/>
  <c r="R255" i="10" s="1"/>
  <c r="E35" i="27" l="1"/>
  <c r="H35" i="27" s="1"/>
  <c r="E42" i="27"/>
  <c r="H42" i="27" s="1"/>
  <c r="I42" i="27" s="1"/>
  <c r="E50" i="27"/>
  <c r="H50" i="27" s="1"/>
  <c r="I50" i="27" s="1"/>
  <c r="E59" i="27"/>
  <c r="H59" i="27" s="1"/>
  <c r="I59" i="27" s="1"/>
  <c r="E69" i="27"/>
  <c r="H69" i="27" s="1"/>
  <c r="I69" i="27" s="1"/>
  <c r="E80" i="27"/>
  <c r="H80" i="27" s="1"/>
  <c r="I80" i="27" s="1"/>
  <c r="E30" i="27"/>
  <c r="H30" i="27" s="1"/>
  <c r="E36" i="27"/>
  <c r="H36" i="27" s="1"/>
  <c r="I36" i="27" s="1"/>
  <c r="E43" i="27"/>
  <c r="H43" i="27" s="1"/>
  <c r="I43" i="27" s="1"/>
  <c r="E51" i="27"/>
  <c r="H51" i="27" s="1"/>
  <c r="I51" i="27" s="1"/>
  <c r="E60" i="27"/>
  <c r="H60" i="27" s="1"/>
  <c r="I60" i="27" s="1"/>
  <c r="E70" i="27"/>
  <c r="H70" i="27" s="1"/>
  <c r="I70" i="27" s="1"/>
  <c r="E81" i="27"/>
  <c r="H81" i="27" s="1"/>
  <c r="I81" i="27" s="1"/>
  <c r="E20" i="27"/>
  <c r="H20" i="27" s="1"/>
  <c r="E22" i="27"/>
  <c r="H22" i="27" s="1"/>
  <c r="I22" i="27" s="1"/>
  <c r="E25" i="27"/>
  <c r="H25" i="27" s="1"/>
  <c r="I25" i="27" s="1"/>
  <c r="E29" i="27"/>
  <c r="H29" i="27" s="1"/>
  <c r="I29" i="27" s="1"/>
  <c r="E34" i="27"/>
  <c r="H34" i="27" s="1"/>
  <c r="I34" i="27" s="1"/>
  <c r="E40" i="27"/>
  <c r="H40" i="27" s="1"/>
  <c r="I40" i="27" s="1"/>
  <c r="E47" i="27"/>
  <c r="H47" i="27" s="1"/>
  <c r="I47" i="27" s="1"/>
  <c r="E55" i="27"/>
  <c r="H55" i="27" s="1"/>
  <c r="I55" i="27" s="1"/>
  <c r="E64" i="27"/>
  <c r="H64" i="27" s="1"/>
  <c r="I64" i="27" s="1"/>
  <c r="E74" i="27"/>
  <c r="H74" i="27" s="1"/>
  <c r="I74" i="27" s="1"/>
  <c r="E85" i="27"/>
  <c r="H85" i="27" s="1"/>
  <c r="I85" i="27" s="1"/>
  <c r="E41" i="27"/>
  <c r="H41" i="27" s="1"/>
  <c r="E49" i="27"/>
  <c r="H49" i="27" s="1"/>
  <c r="I49" i="27" s="1"/>
  <c r="E58" i="27"/>
  <c r="H58" i="27" s="1"/>
  <c r="I58" i="27" s="1"/>
  <c r="E68" i="27"/>
  <c r="H68" i="27" s="1"/>
  <c r="I68" i="27" s="1"/>
  <c r="E79" i="27"/>
  <c r="H79" i="27" s="1"/>
  <c r="I79" i="27" s="1"/>
  <c r="E35" i="29"/>
  <c r="H35" i="29" s="1"/>
  <c r="E42" i="29"/>
  <c r="H42" i="29" s="1"/>
  <c r="I42" i="29" s="1"/>
  <c r="E50" i="29"/>
  <c r="H50" i="29" s="1"/>
  <c r="I50" i="29" s="1"/>
  <c r="E59" i="29"/>
  <c r="H59" i="29" s="1"/>
  <c r="I59" i="29" s="1"/>
  <c r="E69" i="29"/>
  <c r="H69" i="29" s="1"/>
  <c r="I69" i="29" s="1"/>
  <c r="E80" i="29"/>
  <c r="H80" i="29" s="1"/>
  <c r="I80" i="29" s="1"/>
  <c r="E21" i="27"/>
  <c r="H21" i="27" s="1"/>
  <c r="E24" i="27"/>
  <c r="H24" i="27" s="1"/>
  <c r="I24" i="27" s="1"/>
  <c r="E28" i="27"/>
  <c r="H28" i="27" s="1"/>
  <c r="I28" i="27" s="1"/>
  <c r="E33" i="27"/>
  <c r="H33" i="27" s="1"/>
  <c r="I33" i="27" s="1"/>
  <c r="E39" i="27"/>
  <c r="H39" i="27" s="1"/>
  <c r="I39" i="27" s="1"/>
  <c r="E46" i="27"/>
  <c r="H46" i="27" s="1"/>
  <c r="I46" i="27" s="1"/>
  <c r="E54" i="27"/>
  <c r="H54" i="27" s="1"/>
  <c r="I54" i="27" s="1"/>
  <c r="E63" i="27"/>
  <c r="H63" i="27" s="1"/>
  <c r="I63" i="27" s="1"/>
  <c r="E73" i="27"/>
  <c r="H73" i="27" s="1"/>
  <c r="I73" i="27" s="1"/>
  <c r="E84" i="27"/>
  <c r="H84" i="27" s="1"/>
  <c r="I84" i="27" s="1"/>
  <c r="I75" i="27"/>
  <c r="E30" i="29"/>
  <c r="H30" i="29" s="1"/>
  <c r="E36" i="29"/>
  <c r="H36" i="29" s="1"/>
  <c r="I36" i="29" s="1"/>
  <c r="E43" i="29"/>
  <c r="H43" i="29" s="1"/>
  <c r="I43" i="29" s="1"/>
  <c r="E51" i="29"/>
  <c r="H51" i="29" s="1"/>
  <c r="I51" i="29" s="1"/>
  <c r="E60" i="29"/>
  <c r="H60" i="29" s="1"/>
  <c r="I60" i="29" s="1"/>
  <c r="E70" i="29"/>
  <c r="H70" i="29" s="1"/>
  <c r="I70" i="29" s="1"/>
  <c r="E81" i="29"/>
  <c r="H81" i="29" s="1"/>
  <c r="I81" i="29" s="1"/>
  <c r="D17" i="28"/>
  <c r="B17" i="28" s="1"/>
  <c r="C17" i="28" s="1"/>
  <c r="E56" i="29"/>
  <c r="H56" i="29" s="1"/>
  <c r="E66" i="29"/>
  <c r="H66" i="29" s="1"/>
  <c r="I66" i="29" s="1"/>
  <c r="E77" i="29"/>
  <c r="H77" i="29" s="1"/>
  <c r="I77" i="29" s="1"/>
  <c r="E26" i="29"/>
  <c r="H26" i="29" s="1"/>
  <c r="E31" i="29"/>
  <c r="H31" i="29" s="1"/>
  <c r="I31" i="29" s="1"/>
  <c r="E37" i="29"/>
  <c r="H37" i="29" s="1"/>
  <c r="I37" i="29" s="1"/>
  <c r="E44" i="29"/>
  <c r="H44" i="29" s="1"/>
  <c r="I44" i="29" s="1"/>
  <c r="E52" i="29"/>
  <c r="H52" i="29" s="1"/>
  <c r="I52" i="29" s="1"/>
  <c r="E61" i="29"/>
  <c r="H61" i="29" s="1"/>
  <c r="I61" i="29" s="1"/>
  <c r="E71" i="29"/>
  <c r="H71" i="29" s="1"/>
  <c r="I71" i="29" s="1"/>
  <c r="E82" i="29"/>
  <c r="H82" i="29" s="1"/>
  <c r="I82" i="29" s="1"/>
  <c r="E48" i="29"/>
  <c r="H48" i="29" s="1"/>
  <c r="E57" i="29"/>
  <c r="H57" i="29" s="1"/>
  <c r="I57" i="29" s="1"/>
  <c r="E67" i="29"/>
  <c r="H67" i="29" s="1"/>
  <c r="I67" i="29" s="1"/>
  <c r="E78" i="29"/>
  <c r="H78" i="29" s="1"/>
  <c r="I78" i="29" s="1"/>
  <c r="E56" i="27"/>
  <c r="H56" i="27" s="1"/>
  <c r="E66" i="27"/>
  <c r="H66" i="27" s="1"/>
  <c r="I66" i="27" s="1"/>
  <c r="E77" i="27"/>
  <c r="H77" i="27" s="1"/>
  <c r="I77" i="27" s="1"/>
  <c r="E22" i="29"/>
  <c r="H22" i="29" s="1"/>
  <c r="I22" i="29" s="1"/>
  <c r="E20" i="29"/>
  <c r="H20" i="29" s="1"/>
  <c r="E25" i="29"/>
  <c r="H25" i="29" s="1"/>
  <c r="I25" i="29" s="1"/>
  <c r="E29" i="29"/>
  <c r="H29" i="29" s="1"/>
  <c r="I29" i="29" s="1"/>
  <c r="E34" i="29"/>
  <c r="H34" i="29" s="1"/>
  <c r="I34" i="29" s="1"/>
  <c r="E40" i="29"/>
  <c r="H40" i="29" s="1"/>
  <c r="I40" i="29" s="1"/>
  <c r="E47" i="29"/>
  <c r="H47" i="29" s="1"/>
  <c r="I47" i="29" s="1"/>
  <c r="E55" i="29"/>
  <c r="H55" i="29" s="1"/>
  <c r="I55" i="29" s="1"/>
  <c r="E64" i="29"/>
  <c r="H64" i="29" s="1"/>
  <c r="I64" i="29" s="1"/>
  <c r="E74" i="29"/>
  <c r="H74" i="29" s="1"/>
  <c r="I74" i="29" s="1"/>
  <c r="E85" i="29"/>
  <c r="H85" i="29" s="1"/>
  <c r="I85" i="29" s="1"/>
  <c r="D17" i="26"/>
  <c r="B17" i="26" s="1"/>
  <c r="C17" i="26" s="1"/>
  <c r="E65" i="27"/>
  <c r="H65" i="27" s="1"/>
  <c r="E76" i="27"/>
  <c r="H76" i="27" s="1"/>
  <c r="I76" i="27" s="1"/>
  <c r="I75" i="29"/>
  <c r="E48" i="27"/>
  <c r="H48" i="27" s="1"/>
  <c r="E57" i="27"/>
  <c r="H57" i="27" s="1"/>
  <c r="I57" i="27" s="1"/>
  <c r="E67" i="27"/>
  <c r="H67" i="27" s="1"/>
  <c r="I67" i="27" s="1"/>
  <c r="E78" i="27"/>
  <c r="H78" i="27" s="1"/>
  <c r="I78" i="27" s="1"/>
  <c r="E21" i="29"/>
  <c r="H21" i="29" s="1"/>
  <c r="E24" i="29"/>
  <c r="H24" i="29" s="1"/>
  <c r="I24" i="29" s="1"/>
  <c r="E28" i="29"/>
  <c r="H28" i="29" s="1"/>
  <c r="I28" i="29" s="1"/>
  <c r="E33" i="29"/>
  <c r="H33" i="29" s="1"/>
  <c r="I33" i="29" s="1"/>
  <c r="E39" i="29"/>
  <c r="H39" i="29" s="1"/>
  <c r="I39" i="29" s="1"/>
  <c r="E46" i="29"/>
  <c r="H46" i="29" s="1"/>
  <c r="I46" i="29" s="1"/>
  <c r="E54" i="29"/>
  <c r="H54" i="29" s="1"/>
  <c r="I54" i="29" s="1"/>
  <c r="E63" i="29"/>
  <c r="H63" i="29" s="1"/>
  <c r="I63" i="29" s="1"/>
  <c r="E73" i="29"/>
  <c r="H73" i="29" s="1"/>
  <c r="I73" i="29" s="1"/>
  <c r="E84" i="29"/>
  <c r="H84" i="29" s="1"/>
  <c r="I84" i="29" s="1"/>
  <c r="E41" i="29"/>
  <c r="H41" i="29" s="1"/>
  <c r="E49" i="29"/>
  <c r="H49" i="29" s="1"/>
  <c r="I49" i="29" s="1"/>
  <c r="E58" i="29"/>
  <c r="H58" i="29" s="1"/>
  <c r="I58" i="29" s="1"/>
  <c r="E68" i="29"/>
  <c r="H68" i="29" s="1"/>
  <c r="I68" i="29" s="1"/>
  <c r="E79" i="29"/>
  <c r="H79" i="29" s="1"/>
  <c r="I79" i="29" s="1"/>
  <c r="E23" i="27"/>
  <c r="H23" i="27" s="1"/>
  <c r="E27" i="27"/>
  <c r="H27" i="27" s="1"/>
  <c r="I27" i="27" s="1"/>
  <c r="E32" i="27"/>
  <c r="H32" i="27" s="1"/>
  <c r="I32" i="27" s="1"/>
  <c r="E38" i="27"/>
  <c r="H38" i="27" s="1"/>
  <c r="I38" i="27" s="1"/>
  <c r="E45" i="27"/>
  <c r="H45" i="27" s="1"/>
  <c r="I45" i="27" s="1"/>
  <c r="E53" i="27"/>
  <c r="H53" i="27" s="1"/>
  <c r="I53" i="27" s="1"/>
  <c r="E62" i="27"/>
  <c r="H62" i="27" s="1"/>
  <c r="I62" i="27" s="1"/>
  <c r="E72" i="27"/>
  <c r="H72" i="27" s="1"/>
  <c r="I72" i="27" s="1"/>
  <c r="E83" i="27"/>
  <c r="H83" i="27" s="1"/>
  <c r="I83" i="27" s="1"/>
  <c r="E26" i="27"/>
  <c r="H26" i="27" s="1"/>
  <c r="E31" i="27"/>
  <c r="H31" i="27" s="1"/>
  <c r="I31" i="27" s="1"/>
  <c r="E37" i="27"/>
  <c r="H37" i="27" s="1"/>
  <c r="I37" i="27" s="1"/>
  <c r="E44" i="27"/>
  <c r="H44" i="27" s="1"/>
  <c r="I44" i="27" s="1"/>
  <c r="E52" i="27"/>
  <c r="H52" i="27" s="1"/>
  <c r="I52" i="27" s="1"/>
  <c r="E61" i="27"/>
  <c r="H61" i="27" s="1"/>
  <c r="I61" i="27" s="1"/>
  <c r="E71" i="27"/>
  <c r="H71" i="27" s="1"/>
  <c r="I71" i="27" s="1"/>
  <c r="E82" i="27"/>
  <c r="H82" i="27" s="1"/>
  <c r="I82" i="27" s="1"/>
  <c r="E23" i="29"/>
  <c r="H23" i="29" s="1"/>
  <c r="E27" i="29"/>
  <c r="H27" i="29" s="1"/>
  <c r="I27" i="29" s="1"/>
  <c r="E32" i="29"/>
  <c r="H32" i="29" s="1"/>
  <c r="I32" i="29" s="1"/>
  <c r="E38" i="29"/>
  <c r="H38" i="29" s="1"/>
  <c r="I38" i="29" s="1"/>
  <c r="E45" i="29"/>
  <c r="H45" i="29" s="1"/>
  <c r="I45" i="29" s="1"/>
  <c r="E53" i="29"/>
  <c r="H53" i="29" s="1"/>
  <c r="I53" i="29" s="1"/>
  <c r="E62" i="29"/>
  <c r="H62" i="29" s="1"/>
  <c r="I62" i="29" s="1"/>
  <c r="E72" i="29"/>
  <c r="H72" i="29" s="1"/>
  <c r="I72" i="29" s="1"/>
  <c r="E83" i="29"/>
  <c r="H83" i="29" s="1"/>
  <c r="I83" i="29" s="1"/>
  <c r="E65" i="29"/>
  <c r="H65" i="29" s="1"/>
  <c r="E76" i="29"/>
  <c r="H76" i="29" s="1"/>
  <c r="I76" i="29" s="1"/>
  <c r="K255" i="10"/>
  <c r="V255" i="10"/>
  <c r="L257" i="10"/>
  <c r="P256" i="10"/>
  <c r="R256" i="10" s="1"/>
  <c r="N256" i="10"/>
  <c r="Q256" i="10" s="1"/>
  <c r="S256" i="10" s="1"/>
  <c r="O257" i="10"/>
  <c r="M257" i="10"/>
  <c r="E7" i="28" l="1"/>
  <c r="F7" i="28" s="1"/>
  <c r="E16" i="28"/>
  <c r="E6" i="28"/>
  <c r="F6" i="28" s="1"/>
  <c r="E6" i="26"/>
  <c r="F6" i="26" s="1"/>
  <c r="E8" i="26"/>
  <c r="F8" i="26" s="1"/>
  <c r="F16" i="28"/>
  <c r="G15" i="28"/>
  <c r="M29" i="29" s="1"/>
  <c r="B6" i="27"/>
  <c r="I20" i="27"/>
  <c r="I65" i="29"/>
  <c r="B15" i="29"/>
  <c r="E12" i="26"/>
  <c r="F12" i="26" s="1"/>
  <c r="E9" i="26"/>
  <c r="F9" i="26" s="1"/>
  <c r="I41" i="27"/>
  <c r="B12" i="27"/>
  <c r="E16" i="26"/>
  <c r="I23" i="27"/>
  <c r="B8" i="27"/>
  <c r="I30" i="27"/>
  <c r="B10" i="27"/>
  <c r="I56" i="27"/>
  <c r="B14" i="27"/>
  <c r="E10" i="28"/>
  <c r="F10" i="28" s="1"/>
  <c r="I48" i="29"/>
  <c r="B13" i="29"/>
  <c r="B7" i="27"/>
  <c r="I21" i="27"/>
  <c r="I26" i="27"/>
  <c r="B9" i="27"/>
  <c r="E13" i="26"/>
  <c r="F13" i="26" s="1"/>
  <c r="E10" i="26"/>
  <c r="F10" i="26" s="1"/>
  <c r="B16" i="29"/>
  <c r="E15" i="26"/>
  <c r="F15" i="26" s="1"/>
  <c r="I30" i="29"/>
  <c r="B10" i="29"/>
  <c r="I48" i="27"/>
  <c r="B13" i="27"/>
  <c r="E15" i="28"/>
  <c r="F15" i="28" s="1"/>
  <c r="B6" i="29"/>
  <c r="I20" i="29"/>
  <c r="I26" i="29"/>
  <c r="B9" i="29"/>
  <c r="E14" i="28"/>
  <c r="F14" i="28" s="1"/>
  <c r="I41" i="29"/>
  <c r="B12" i="29"/>
  <c r="I23" i="29"/>
  <c r="B8" i="29"/>
  <c r="B16" i="27"/>
  <c r="I21" i="29"/>
  <c r="B7" i="29"/>
  <c r="E12" i="28"/>
  <c r="F12" i="28" s="1"/>
  <c r="I65" i="27"/>
  <c r="B15" i="27"/>
  <c r="I35" i="27"/>
  <c r="B11" i="27"/>
  <c r="E11" i="26"/>
  <c r="F11" i="26" s="1"/>
  <c r="E9" i="28"/>
  <c r="F9" i="28" s="1"/>
  <c r="E7" i="26"/>
  <c r="F7" i="26" s="1"/>
  <c r="E8" i="28"/>
  <c r="F8" i="28" s="1"/>
  <c r="E13" i="28"/>
  <c r="F13" i="28" s="1"/>
  <c r="I56" i="29"/>
  <c r="B14" i="29"/>
  <c r="E14" i="26"/>
  <c r="F14" i="26" s="1"/>
  <c r="I35" i="29"/>
  <c r="B11" i="29"/>
  <c r="E11" i="28"/>
  <c r="F11" i="28" s="1"/>
  <c r="V256" i="10"/>
  <c r="K256" i="10"/>
  <c r="O258" i="10"/>
  <c r="M258" i="10"/>
  <c r="P257" i="10"/>
  <c r="R257" i="10" s="1"/>
  <c r="L258" i="10"/>
  <c r="N258" i="10" s="1"/>
  <c r="Q258" i="10" s="1"/>
  <c r="S258" i="10" s="1"/>
  <c r="N257" i="10"/>
  <c r="Q257" i="10" s="1"/>
  <c r="S257" i="10" s="1"/>
  <c r="G15" i="26" l="1"/>
  <c r="F16" i="26"/>
  <c r="F4" i="26" s="1"/>
  <c r="N20" i="27" s="1"/>
  <c r="G14" i="28"/>
  <c r="F4" i="28"/>
  <c r="N20" i="29" s="1"/>
  <c r="B28" i="1" a="1"/>
  <c r="B28" i="1" s="1"/>
  <c r="E17" i="28"/>
  <c r="E17" i="26"/>
  <c r="B27" i="1" a="1"/>
  <c r="D7" i="29"/>
  <c r="C7" i="29"/>
  <c r="D13" i="27"/>
  <c r="C13" i="27"/>
  <c r="C11" i="29"/>
  <c r="D11" i="29"/>
  <c r="D16" i="29"/>
  <c r="C16" i="29"/>
  <c r="C14" i="29"/>
  <c r="D14" i="29"/>
  <c r="D9" i="27"/>
  <c r="C9" i="27"/>
  <c r="D15" i="29"/>
  <c r="C15" i="29"/>
  <c r="D14" i="27"/>
  <c r="C14" i="27"/>
  <c r="D12" i="27"/>
  <c r="C12" i="27"/>
  <c r="D7" i="27"/>
  <c r="C7" i="27"/>
  <c r="C10" i="27"/>
  <c r="D10" i="27"/>
  <c r="D8" i="27"/>
  <c r="C8" i="27"/>
  <c r="D15" i="27"/>
  <c r="C15" i="27"/>
  <c r="D10" i="29"/>
  <c r="C10" i="29"/>
  <c r="C16" i="27"/>
  <c r="D16" i="27"/>
  <c r="C6" i="29"/>
  <c r="D6" i="29"/>
  <c r="D8" i="29"/>
  <c r="C8" i="29"/>
  <c r="D12" i="29"/>
  <c r="C12" i="29"/>
  <c r="D9" i="29"/>
  <c r="C9" i="29"/>
  <c r="D13" i="29"/>
  <c r="C13" i="29"/>
  <c r="D11" i="27"/>
  <c r="C11" i="27"/>
  <c r="D6" i="27"/>
  <c r="C6" i="27"/>
  <c r="V257" i="10"/>
  <c r="P258" i="10"/>
  <c r="R258" i="10" s="1"/>
  <c r="L259" i="10"/>
  <c r="K257" i="10"/>
  <c r="O259" i="10"/>
  <c r="M259" i="10"/>
  <c r="G13" i="28" l="1"/>
  <c r="M28" i="29"/>
  <c r="G14" i="26"/>
  <c r="M29" i="27"/>
  <c r="L28" i="1"/>
  <c r="J28" i="1"/>
  <c r="K28" i="1"/>
  <c r="E28" i="1"/>
  <c r="D28" i="1"/>
  <c r="H28" i="1"/>
  <c r="F28" i="1"/>
  <c r="C28" i="1"/>
  <c r="I28" i="1"/>
  <c r="G28" i="1"/>
  <c r="B27" i="1"/>
  <c r="C27" i="1"/>
  <c r="D27" i="1"/>
  <c r="E27" i="1"/>
  <c r="F27" i="1"/>
  <c r="G27" i="1"/>
  <c r="L27" i="1"/>
  <c r="H27" i="1"/>
  <c r="I27" i="1"/>
  <c r="J27" i="1"/>
  <c r="K27" i="1"/>
  <c r="D17" i="27"/>
  <c r="B17" i="27" s="1"/>
  <c r="C17" i="27" s="1"/>
  <c r="D17" i="29"/>
  <c r="B17" i="29" s="1"/>
  <c r="C17" i="29" s="1"/>
  <c r="K258" i="10"/>
  <c r="V258" i="10"/>
  <c r="N259" i="10"/>
  <c r="Q259" i="10" s="1"/>
  <c r="S259" i="10" s="1"/>
  <c r="L260" i="10"/>
  <c r="P259" i="10"/>
  <c r="R259" i="10" s="1"/>
  <c r="O260" i="10"/>
  <c r="M260" i="10"/>
  <c r="G13" i="26" l="1"/>
  <c r="M28" i="27"/>
  <c r="G12" i="28"/>
  <c r="M27" i="29"/>
  <c r="E10" i="29"/>
  <c r="F10" i="29" s="1"/>
  <c r="E14" i="29"/>
  <c r="F14" i="29" s="1"/>
  <c r="E13" i="29"/>
  <c r="F13" i="29" s="1"/>
  <c r="E15" i="29"/>
  <c r="F15" i="29" s="1"/>
  <c r="E7" i="29"/>
  <c r="F7" i="29" s="1"/>
  <c r="E8" i="29"/>
  <c r="F8" i="29" s="1"/>
  <c r="E9" i="29"/>
  <c r="F9" i="29" s="1"/>
  <c r="E16" i="29"/>
  <c r="E11" i="29"/>
  <c r="F11" i="29" s="1"/>
  <c r="E12" i="29"/>
  <c r="F12" i="29" s="1"/>
  <c r="E9" i="27"/>
  <c r="F9" i="27" s="1"/>
  <c r="E10" i="27"/>
  <c r="F10" i="27" s="1"/>
  <c r="E13" i="27"/>
  <c r="F13" i="27" s="1"/>
  <c r="E8" i="27"/>
  <c r="F8" i="27" s="1"/>
  <c r="E7" i="27"/>
  <c r="F7" i="27" s="1"/>
  <c r="E14" i="27"/>
  <c r="F14" i="27" s="1"/>
  <c r="E16" i="27"/>
  <c r="E11" i="27"/>
  <c r="F11" i="27" s="1"/>
  <c r="E12" i="27"/>
  <c r="F12" i="27" s="1"/>
  <c r="E15" i="27"/>
  <c r="F15" i="27" s="1"/>
  <c r="E6" i="27"/>
  <c r="F6" i="27" s="1"/>
  <c r="E6" i="29"/>
  <c r="F6" i="29" s="1"/>
  <c r="K259" i="10"/>
  <c r="V259" i="10"/>
  <c r="L261" i="10"/>
  <c r="P260" i="10"/>
  <c r="R260" i="10" s="1"/>
  <c r="M261" i="10"/>
  <c r="N260" i="10"/>
  <c r="Q260" i="10" s="1"/>
  <c r="S260" i="10" s="1"/>
  <c r="G11" i="28" l="1"/>
  <c r="M26" i="29"/>
  <c r="G12" i="26"/>
  <c r="M27" i="27"/>
  <c r="F16" i="29"/>
  <c r="F4" i="29" s="1"/>
  <c r="G15" i="29"/>
  <c r="G14" i="29" s="1"/>
  <c r="G13" i="29" s="1"/>
  <c r="G12" i="29" s="1"/>
  <c r="G11" i="29" s="1"/>
  <c r="G10" i="29" s="1"/>
  <c r="G9" i="29" s="1"/>
  <c r="G8" i="29" s="1"/>
  <c r="G7" i="29" s="1"/>
  <c r="G6" i="29" s="1"/>
  <c r="F16" i="27"/>
  <c r="F4" i="27" s="1"/>
  <c r="G15" i="27"/>
  <c r="G14" i="27" s="1"/>
  <c r="G13" i="27" s="1"/>
  <c r="G12" i="27" s="1"/>
  <c r="G11" i="27" s="1"/>
  <c r="G10" i="27" s="1"/>
  <c r="G9" i="27" s="1"/>
  <c r="G8" i="27" s="1"/>
  <c r="G7" i="27" s="1"/>
  <c r="G6" i="27" s="1"/>
  <c r="B18" i="1" a="1"/>
  <c r="G18" i="1" s="1"/>
  <c r="E17" i="29"/>
  <c r="B19" i="1" a="1"/>
  <c r="F19" i="1" s="1"/>
  <c r="E17" i="27"/>
  <c r="V260" i="10"/>
  <c r="K260" i="10"/>
  <c r="J255" i="10" s="1"/>
  <c r="F80" i="10" s="1"/>
  <c r="H80" i="10" s="1"/>
  <c r="N261" i="10"/>
  <c r="L23" i="27" l="1"/>
  <c r="Q6" i="26"/>
  <c r="P6" i="26" s="1"/>
  <c r="L20" i="27"/>
  <c r="L25" i="27"/>
  <c r="L24" i="27"/>
  <c r="L27" i="27"/>
  <c r="L26" i="27"/>
  <c r="L28" i="27"/>
  <c r="L29" i="27"/>
  <c r="L30" i="27"/>
  <c r="L31" i="27"/>
  <c r="L32" i="27"/>
  <c r="L33" i="27"/>
  <c r="Q6" i="28"/>
  <c r="P6" i="28" s="1"/>
  <c r="L23" i="29"/>
  <c r="L25" i="29"/>
  <c r="L24" i="29"/>
  <c r="L26" i="29"/>
  <c r="L27" i="29"/>
  <c r="L28" i="29"/>
  <c r="L29" i="29"/>
  <c r="L20" i="29"/>
  <c r="L30" i="29"/>
  <c r="L31" i="29"/>
  <c r="L32" i="29"/>
  <c r="L33" i="29"/>
  <c r="G11" i="26"/>
  <c r="M26" i="27"/>
  <c r="G10" i="28"/>
  <c r="M25" i="29"/>
  <c r="E18" i="1"/>
  <c r="H18" i="1"/>
  <c r="L18" i="1"/>
  <c r="K18" i="1"/>
  <c r="J18" i="1"/>
  <c r="I18" i="1"/>
  <c r="C18" i="1"/>
  <c r="B18" i="1"/>
  <c r="D18" i="1"/>
  <c r="F18" i="1"/>
  <c r="L19" i="1"/>
  <c r="B19" i="1"/>
  <c r="C19" i="1"/>
  <c r="E19" i="1"/>
  <c r="J19" i="1"/>
  <c r="D19" i="1"/>
  <c r="I19" i="1"/>
  <c r="G19" i="1"/>
  <c r="K19" i="1"/>
  <c r="H19" i="1"/>
  <c r="O261" i="10"/>
  <c r="Q261" i="10"/>
  <c r="S261" i="10" s="1"/>
  <c r="G9" i="28" l="1"/>
  <c r="M24" i="29"/>
  <c r="L21" i="29"/>
  <c r="G10" i="26"/>
  <c r="M25" i="27"/>
  <c r="L21" i="27"/>
  <c r="O262" i="10"/>
  <c r="M262" i="10"/>
  <c r="P261" i="10"/>
  <c r="R261" i="10" s="1"/>
  <c r="L262" i="10"/>
  <c r="N262" i="10" s="1"/>
  <c r="Q262" i="10" s="1"/>
  <c r="S262" i="10" s="1"/>
  <c r="G9" i="26" l="1"/>
  <c r="M24" i="27"/>
  <c r="G8" i="28"/>
  <c r="M23" i="29"/>
  <c r="K261" i="10"/>
  <c r="V261" i="10"/>
  <c r="L263" i="10"/>
  <c r="P262" i="10"/>
  <c r="R262" i="10" s="1"/>
  <c r="O263" i="10"/>
  <c r="M263" i="10"/>
  <c r="G7" i="28" l="1"/>
  <c r="M22" i="29"/>
  <c r="G8" i="26"/>
  <c r="M23" i="27"/>
  <c r="K262" i="10"/>
  <c r="V262" i="10"/>
  <c r="M264" i="10"/>
  <c r="O264" i="10"/>
  <c r="P263" i="10"/>
  <c r="R263" i="10" s="1"/>
  <c r="L264" i="10"/>
  <c r="N264" i="10" s="1"/>
  <c r="Q264" i="10" s="1"/>
  <c r="S264" i="10" s="1"/>
  <c r="N263" i="10"/>
  <c r="Q263" i="10" s="1"/>
  <c r="S263" i="10" s="1"/>
  <c r="G7" i="26" l="1"/>
  <c r="M22" i="27"/>
  <c r="G6" i="28"/>
  <c r="M20" i="29" s="1"/>
  <c r="M21" i="29"/>
  <c r="V263" i="10"/>
  <c r="K263" i="10"/>
  <c r="O265" i="10"/>
  <c r="M265" i="10"/>
  <c r="P264" i="10"/>
  <c r="R264" i="10" s="1"/>
  <c r="L265" i="10"/>
  <c r="N265" i="10" s="1"/>
  <c r="Q265" i="10" s="1"/>
  <c r="S265" i="10" s="1"/>
  <c r="G6" i="26" l="1"/>
  <c r="M20" i="27" s="1"/>
  <c r="M21" i="27"/>
  <c r="K264" i="10"/>
  <c r="V264" i="10"/>
  <c r="M266" i="10"/>
  <c r="O266" i="10"/>
  <c r="P265" i="10"/>
  <c r="R265" i="10" s="1"/>
  <c r="L266" i="10"/>
  <c r="K265" i="10" l="1"/>
  <c r="V265" i="10"/>
  <c r="N266" i="10"/>
  <c r="Q266" i="10" s="1"/>
  <c r="S266" i="10" s="1"/>
  <c r="O267" i="10"/>
  <c r="M267" i="10"/>
  <c r="L267" i="10"/>
  <c r="P266" i="10"/>
  <c r="R266" i="10" s="1"/>
  <c r="K266" i="10" l="1"/>
  <c r="V266" i="10"/>
  <c r="L268" i="10"/>
  <c r="P267" i="10"/>
  <c r="R267" i="10" s="1"/>
  <c r="N267" i="10"/>
  <c r="Q267" i="10" s="1"/>
  <c r="S267" i="10" s="1"/>
  <c r="M268" i="10"/>
  <c r="V267" i="10" l="1"/>
  <c r="K267" i="10"/>
  <c r="J261" i="10" s="1"/>
  <c r="F81" i="10" s="1"/>
  <c r="H81" i="10" s="1"/>
  <c r="N268" i="10"/>
  <c r="O268" i="10" l="1"/>
  <c r="Q268" i="10"/>
  <c r="S268" i="10" s="1"/>
  <c r="O269" i="10" l="1"/>
  <c r="M269" i="10"/>
  <c r="L269" i="10"/>
  <c r="P268" i="10"/>
  <c r="R268" i="10" s="1"/>
  <c r="K268" i="10" l="1"/>
  <c r="V268" i="10"/>
  <c r="P269" i="10"/>
  <c r="R269" i="10" s="1"/>
  <c r="L270" i="10"/>
  <c r="N269" i="10"/>
  <c r="Q269" i="10" s="1"/>
  <c r="S269" i="10" s="1"/>
  <c r="O270" i="10"/>
  <c r="M270" i="10"/>
  <c r="V269" i="10" l="1"/>
  <c r="O271" i="10"/>
  <c r="M271" i="10"/>
  <c r="L271" i="10"/>
  <c r="P270" i="10"/>
  <c r="R270" i="10" s="1"/>
  <c r="N270" i="10"/>
  <c r="Q270" i="10" s="1"/>
  <c r="S270" i="10" s="1"/>
  <c r="K269" i="10"/>
  <c r="V270" i="10" l="1"/>
  <c r="P271" i="10"/>
  <c r="R271" i="10" s="1"/>
  <c r="L272" i="10"/>
  <c r="K270" i="10"/>
  <c r="N271" i="10"/>
  <c r="Q271" i="10" s="1"/>
  <c r="S271" i="10" s="1"/>
  <c r="O272" i="10"/>
  <c r="M272" i="10"/>
  <c r="V271" i="10" l="1"/>
  <c r="P272" i="10"/>
  <c r="R272" i="10" s="1"/>
  <c r="L273" i="10"/>
  <c r="O273" i="10"/>
  <c r="M273" i="10"/>
  <c r="N272" i="10"/>
  <c r="Q272" i="10" s="1"/>
  <c r="S272" i="10" s="1"/>
  <c r="K271" i="10"/>
  <c r="V272" i="10" l="1"/>
  <c r="N273" i="10"/>
  <c r="Q273" i="10" s="1"/>
  <c r="S273" i="10" s="1"/>
  <c r="P273" i="10"/>
  <c r="R273" i="10" s="1"/>
  <c r="L274" i="10"/>
  <c r="O274" i="10"/>
  <c r="M274" i="10"/>
  <c r="K272" i="10"/>
  <c r="V273" i="10" l="1"/>
  <c r="K273" i="10"/>
  <c r="N274" i="10"/>
  <c r="Q274" i="10" s="1"/>
  <c r="S274" i="10" s="1"/>
  <c r="P274" i="10"/>
  <c r="R274" i="10" s="1"/>
  <c r="L275" i="10"/>
  <c r="M275" i="10"/>
  <c r="O275" i="10"/>
  <c r="K274" i="10" l="1"/>
  <c r="V274" i="10"/>
  <c r="M276" i="10"/>
  <c r="N275" i="10"/>
  <c r="Q275" i="10" s="1"/>
  <c r="S275" i="10" s="1"/>
  <c r="P275" i="10"/>
  <c r="R275" i="10" s="1"/>
  <c r="L276" i="10"/>
  <c r="N276" i="10" s="1"/>
  <c r="V275" i="10" l="1"/>
  <c r="K275" i="10"/>
  <c r="J268" i="10" s="1"/>
  <c r="F82" i="10" s="1"/>
  <c r="H82" i="10" s="1"/>
  <c r="O276" i="10"/>
  <c r="Q276" i="10" s="1"/>
  <c r="S276" i="10" s="1"/>
  <c r="O277" i="10" l="1"/>
  <c r="M277" i="10"/>
  <c r="P276" i="10"/>
  <c r="R276" i="10" s="1"/>
  <c r="L277" i="10"/>
  <c r="N277" i="10" s="1"/>
  <c r="Q277" i="10" s="1"/>
  <c r="S277" i="10" s="1"/>
  <c r="K276" i="10" l="1"/>
  <c r="V276" i="10"/>
  <c r="P277" i="10"/>
  <c r="R277" i="10" s="1"/>
  <c r="L278" i="10"/>
  <c r="O278" i="10"/>
  <c r="M278" i="10"/>
  <c r="K277" i="10" l="1"/>
  <c r="V277" i="10"/>
  <c r="N278" i="10"/>
  <c r="Q278" i="10" s="1"/>
  <c r="S278" i="10" s="1"/>
  <c r="L279" i="10"/>
  <c r="P278" i="10"/>
  <c r="R278" i="10" s="1"/>
  <c r="M279" i="10"/>
  <c r="O279" i="10"/>
  <c r="K278" i="10" l="1"/>
  <c r="V278" i="10"/>
  <c r="M280" i="10"/>
  <c r="O280" i="10"/>
  <c r="P279" i="10"/>
  <c r="R279" i="10" s="1"/>
  <c r="L280" i="10"/>
  <c r="N280" i="10" s="1"/>
  <c r="Q280" i="10" s="1"/>
  <c r="S280" i="10" s="1"/>
  <c r="N279" i="10"/>
  <c r="Q279" i="10" s="1"/>
  <c r="S279" i="10" s="1"/>
  <c r="V279" i="10" l="1"/>
  <c r="M281" i="10"/>
  <c r="O281" i="10"/>
  <c r="K279" i="10"/>
  <c r="L281" i="10"/>
  <c r="N281" i="10" s="1"/>
  <c r="P280" i="10"/>
  <c r="R280" i="10" s="1"/>
  <c r="K280" i="10" l="1"/>
  <c r="V280" i="10"/>
  <c r="Q281" i="10"/>
  <c r="S281" i="10" s="1"/>
  <c r="M282" i="10"/>
  <c r="O282" i="10"/>
  <c r="L282" i="10"/>
  <c r="N282" i="10" s="1"/>
  <c r="Q282" i="10" s="1"/>
  <c r="S282" i="10" s="1"/>
  <c r="P281" i="10"/>
  <c r="R281" i="10" s="1"/>
  <c r="K281" i="10" l="1"/>
  <c r="V281" i="10"/>
  <c r="O283" i="10"/>
  <c r="M283" i="10"/>
  <c r="L283" i="10"/>
  <c r="P282" i="10"/>
  <c r="R282" i="10" s="1"/>
  <c r="K282" i="10" l="1"/>
  <c r="V282" i="10"/>
  <c r="P283" i="10"/>
  <c r="R283" i="10" s="1"/>
  <c r="L284" i="10"/>
  <c r="N283" i="10"/>
  <c r="Q283" i="10" s="1"/>
  <c r="S283" i="10" s="1"/>
  <c r="M284" i="10"/>
  <c r="O284" i="10"/>
  <c r="V283" i="10" l="1"/>
  <c r="M285" i="10"/>
  <c r="P284" i="10"/>
  <c r="R284" i="10" s="1"/>
  <c r="L285" i="10"/>
  <c r="N285" i="10" s="1"/>
  <c r="N284" i="10"/>
  <c r="Q284" i="10" s="1"/>
  <c r="S284" i="10" s="1"/>
  <c r="K283" i="10"/>
  <c r="V284" i="10" l="1"/>
  <c r="K284" i="10"/>
  <c r="J276" i="10" s="1"/>
  <c r="F83" i="10" s="1"/>
  <c r="H83" i="10" s="1"/>
  <c r="O285" i="10"/>
  <c r="Q285" i="10"/>
  <c r="S285" i="10" s="1"/>
  <c r="L286" i="10" l="1"/>
  <c r="M286" i="10"/>
  <c r="O286" i="10"/>
  <c r="P285" i="10"/>
  <c r="R285" i="10" s="1"/>
  <c r="K285" i="10" l="1"/>
  <c r="V285" i="10"/>
  <c r="P286" i="10"/>
  <c r="R286" i="10" s="1"/>
  <c r="L287" i="10"/>
  <c r="M287" i="10"/>
  <c r="O287" i="10"/>
  <c r="N286" i="10"/>
  <c r="Q286" i="10" s="1"/>
  <c r="S286" i="10" s="1"/>
  <c r="V286" i="10" l="1"/>
  <c r="N287" i="10"/>
  <c r="Q287" i="10" s="1"/>
  <c r="S287" i="10" s="1"/>
  <c r="M288" i="10"/>
  <c r="O288" i="10"/>
  <c r="P287" i="10"/>
  <c r="R287" i="10" s="1"/>
  <c r="L288" i="10"/>
  <c r="N288" i="10" s="1"/>
  <c r="Q288" i="10" s="1"/>
  <c r="S288" i="10" s="1"/>
  <c r="K286" i="10"/>
  <c r="K287" i="10" l="1"/>
  <c r="V287" i="10"/>
  <c r="O289" i="10"/>
  <c r="M289" i="10"/>
  <c r="P288" i="10"/>
  <c r="R288" i="10" s="1"/>
  <c r="L289" i="10"/>
  <c r="N289" i="10" s="1"/>
  <c r="Q289" i="10" s="1"/>
  <c r="S289" i="10" s="1"/>
  <c r="K288" i="10" l="1"/>
  <c r="V288" i="10"/>
  <c r="P289" i="10"/>
  <c r="R289" i="10" s="1"/>
  <c r="L290" i="10"/>
  <c r="M290" i="10"/>
  <c r="O290" i="10"/>
  <c r="K289" i="10" l="1"/>
  <c r="V289" i="10"/>
  <c r="N290" i="10"/>
  <c r="Q290" i="10" s="1"/>
  <c r="S290" i="10" s="1"/>
  <c r="O291" i="10"/>
  <c r="M291" i="10"/>
  <c r="P290" i="10"/>
  <c r="R290" i="10" s="1"/>
  <c r="V290" i="10" s="1"/>
  <c r="L291" i="10"/>
  <c r="N291" i="10" s="1"/>
  <c r="Q291" i="10" s="1"/>
  <c r="S291" i="10" s="1"/>
  <c r="K290" i="10" l="1"/>
  <c r="P291" i="10"/>
  <c r="R291" i="10" s="1"/>
  <c r="L292" i="10"/>
  <c r="M292" i="10"/>
  <c r="O292" i="10"/>
  <c r="K291" i="10" l="1"/>
  <c r="V291" i="10"/>
  <c r="L293" i="10"/>
  <c r="P292" i="10"/>
  <c r="R292" i="10" s="1"/>
  <c r="M293" i="10"/>
  <c r="O293" i="10"/>
  <c r="N292" i="10"/>
  <c r="Q292" i="10" s="1"/>
  <c r="S292" i="10" s="1"/>
  <c r="V292" i="10" l="1"/>
  <c r="K292" i="10"/>
  <c r="O294" i="10"/>
  <c r="M294" i="10"/>
  <c r="P293" i="10"/>
  <c r="R293" i="10" s="1"/>
  <c r="L294" i="10"/>
  <c r="N294" i="10" s="1"/>
  <c r="Q294" i="10" s="1"/>
  <c r="S294" i="10" s="1"/>
  <c r="N293" i="10"/>
  <c r="Q293" i="10" s="1"/>
  <c r="S293" i="10" s="1"/>
  <c r="V293" i="10" l="1"/>
  <c r="P294" i="10"/>
  <c r="R294" i="10" s="1"/>
  <c r="L295" i="10"/>
  <c r="K293" i="10"/>
  <c r="M295" i="10"/>
  <c r="K294" i="10" l="1"/>
  <c r="V294" i="10"/>
  <c r="N295" i="10"/>
  <c r="J285" i="10"/>
  <c r="F84" i="10" s="1"/>
  <c r="H84" i="10" s="1"/>
  <c r="O295" i="10"/>
  <c r="Q295" i="10" s="1"/>
  <c r="S295" i="10" s="1"/>
  <c r="P295" i="10"/>
  <c r="R295" i="10" s="1"/>
  <c r="L296" i="10"/>
  <c r="V295" i="10" l="1"/>
  <c r="K295" i="10"/>
  <c r="M296" i="10"/>
  <c r="O296" i="10"/>
  <c r="O297" i="10" l="1"/>
  <c r="M297" i="10"/>
  <c r="P296" i="10"/>
  <c r="R296" i="10" s="1"/>
  <c r="L297" i="10"/>
  <c r="N297" i="10" s="1"/>
  <c r="Q297" i="10" s="1"/>
  <c r="S297" i="10" s="1"/>
  <c r="N296" i="10"/>
  <c r="Q296" i="10" s="1"/>
  <c r="S296" i="10" s="1"/>
  <c r="V296" i="10" l="1"/>
  <c r="K296" i="10"/>
  <c r="P297" i="10"/>
  <c r="R297" i="10" s="1"/>
  <c r="L298" i="10"/>
  <c r="M298" i="10"/>
  <c r="O298" i="10"/>
  <c r="K297" i="10" l="1"/>
  <c r="V297" i="10"/>
  <c r="N298" i="10"/>
  <c r="Q298" i="10" s="1"/>
  <c r="S298" i="10" s="1"/>
  <c r="M299" i="10"/>
  <c r="O299" i="10"/>
  <c r="L299" i="10"/>
  <c r="N299" i="10" s="1"/>
  <c r="P298" i="10"/>
  <c r="R298" i="10" s="1"/>
  <c r="K298" i="10" l="1"/>
  <c r="V298" i="10"/>
  <c r="M300" i="10"/>
  <c r="O300" i="10"/>
  <c r="Q299" i="10"/>
  <c r="S299" i="10" s="1"/>
  <c r="L300" i="10"/>
  <c r="N300" i="10" s="1"/>
  <c r="Q300" i="10" s="1"/>
  <c r="S300" i="10" s="1"/>
  <c r="P299" i="10"/>
  <c r="R299" i="10" s="1"/>
  <c r="K299" i="10" l="1"/>
  <c r="V299" i="10"/>
  <c r="O301" i="10"/>
  <c r="M301" i="10"/>
  <c r="P300" i="10"/>
  <c r="R300" i="10" s="1"/>
  <c r="L301" i="10"/>
  <c r="N301" i="10" s="1"/>
  <c r="Q301" i="10" s="1"/>
  <c r="S301" i="10" s="1"/>
  <c r="K300" i="10" l="1"/>
  <c r="V300" i="10"/>
  <c r="L302" i="10"/>
  <c r="P301" i="10"/>
  <c r="R301" i="10" s="1"/>
  <c r="M302" i="10"/>
  <c r="O302" i="10"/>
  <c r="K301" i="10" l="1"/>
  <c r="V301" i="10"/>
  <c r="P302" i="10"/>
  <c r="R302" i="10" s="1"/>
  <c r="L303" i="10"/>
  <c r="O303" i="10"/>
  <c r="M303" i="10"/>
  <c r="N302" i="10"/>
  <c r="Q302" i="10" s="1"/>
  <c r="S302" i="10" s="1"/>
  <c r="V302" i="10" l="1"/>
  <c r="N303" i="10"/>
  <c r="Q303" i="10" s="1"/>
  <c r="S303" i="10" s="1"/>
  <c r="P303" i="10"/>
  <c r="R303" i="10" s="1"/>
  <c r="V303" i="10" s="1"/>
  <c r="L304" i="10"/>
  <c r="O304" i="10"/>
  <c r="M304" i="10"/>
  <c r="K302" i="10"/>
  <c r="K303" i="10" l="1"/>
  <c r="N304" i="10"/>
  <c r="Q304" i="10" s="1"/>
  <c r="S304" i="10" s="1"/>
  <c r="L305" i="10"/>
  <c r="P304" i="10"/>
  <c r="R304" i="10" s="1"/>
  <c r="O305" i="10"/>
  <c r="M305" i="10"/>
  <c r="V304" i="10" l="1"/>
  <c r="K304" i="10"/>
  <c r="P305" i="10"/>
  <c r="R305" i="10" s="1"/>
  <c r="N305" i="10"/>
  <c r="Q305" i="10" s="1"/>
  <c r="S305" i="10" l="1"/>
  <c r="K305" i="10" s="1"/>
  <c r="J295" i="10" s="1"/>
  <c r="F85" i="10" s="1"/>
  <c r="H85" i="10" s="1"/>
  <c r="B16" i="10" s="1"/>
  <c r="K16" i="21" s="1"/>
  <c r="D16" i="21" s="1"/>
  <c r="D17" i="21" l="1"/>
  <c r="V305" i="10"/>
  <c r="E16" i="10" s="1"/>
  <c r="C16" i="10"/>
  <c r="K15" i="11"/>
  <c r="M2" i="14"/>
  <c r="M5" i="14"/>
  <c r="M6" i="14"/>
  <c r="M3" i="14"/>
  <c r="M4" i="14"/>
  <c r="M8" i="14"/>
  <c r="M9" i="14"/>
  <c r="M11" i="14"/>
  <c r="M7" i="14"/>
  <c r="M12" i="14"/>
  <c r="M10" i="14"/>
  <c r="B17" i="21" l="1"/>
  <c r="C17" i="21" s="1"/>
  <c r="E6" i="21"/>
  <c r="F6" i="21" s="1"/>
  <c r="E8" i="21"/>
  <c r="F8" i="21" s="1"/>
  <c r="E15" i="21"/>
  <c r="F15" i="21" s="1"/>
  <c r="E11" i="21"/>
  <c r="F11" i="21" s="1"/>
  <c r="E12" i="21"/>
  <c r="F12" i="21" s="1"/>
  <c r="E13" i="21"/>
  <c r="F13" i="21" s="1"/>
  <c r="E14" i="21"/>
  <c r="F14" i="21" s="1"/>
  <c r="E10" i="21"/>
  <c r="F10" i="21" s="1"/>
  <c r="E7" i="21"/>
  <c r="F7" i="21" s="1"/>
  <c r="E9" i="21"/>
  <c r="F9" i="21" s="1"/>
  <c r="E16" i="21"/>
  <c r="E70" i="11"/>
  <c r="H70" i="11" s="1"/>
  <c r="E75" i="11"/>
  <c r="H75" i="11" s="1"/>
  <c r="E79" i="11"/>
  <c r="H79" i="11" s="1"/>
  <c r="E82" i="11"/>
  <c r="H82" i="11" s="1"/>
  <c r="E84" i="11"/>
  <c r="H84" i="11" s="1"/>
  <c r="E40" i="11"/>
  <c r="H40" i="11" s="1"/>
  <c r="E57" i="11"/>
  <c r="H57" i="11" s="1"/>
  <c r="E19" i="11"/>
  <c r="H19" i="11" s="1"/>
  <c r="E64" i="11"/>
  <c r="H64" i="11" s="1"/>
  <c r="E30" i="11"/>
  <c r="H30" i="11" s="1"/>
  <c r="E49" i="11"/>
  <c r="H49" i="11" s="1"/>
  <c r="T255" i="14"/>
  <c r="T159" i="14"/>
  <c r="T95" i="14"/>
  <c r="T202" i="14"/>
  <c r="T260" i="14"/>
  <c r="T201" i="14"/>
  <c r="T121" i="14"/>
  <c r="T73" i="14"/>
  <c r="T74" i="14"/>
  <c r="T158" i="14"/>
  <c r="T94" i="14"/>
  <c r="T259" i="14"/>
  <c r="T200" i="14"/>
  <c r="T120" i="14"/>
  <c r="T72" i="14"/>
  <c r="T205" i="14"/>
  <c r="T157" i="14"/>
  <c r="T93" i="14"/>
  <c r="T258" i="14"/>
  <c r="T119" i="14"/>
  <c r="T71" i="14"/>
  <c r="T204" i="14"/>
  <c r="T156" i="14"/>
  <c r="T124" i="14"/>
  <c r="T92" i="14"/>
  <c r="T257" i="14"/>
  <c r="T70" i="14"/>
  <c r="T122" i="14"/>
  <c r="T203" i="14"/>
  <c r="T155" i="14"/>
  <c r="T123" i="14"/>
  <c r="T91" i="14"/>
  <c r="T75" i="14"/>
  <c r="T256" i="14"/>
  <c r="T160" i="14"/>
  <c r="T96" i="14"/>
  <c r="T31" i="14"/>
  <c r="T106" i="14"/>
  <c r="T105" i="14"/>
  <c r="T57" i="14"/>
  <c r="T41" i="14"/>
  <c r="T25" i="14"/>
  <c r="T142" i="14"/>
  <c r="T78" i="14"/>
  <c r="T56" i="14"/>
  <c r="T141" i="14"/>
  <c r="T77" i="14"/>
  <c r="T242" i="14"/>
  <c r="T23" i="14"/>
  <c r="T42" i="14"/>
  <c r="T241" i="14"/>
  <c r="T22" i="14"/>
  <c r="T187" i="14"/>
  <c r="T186" i="14"/>
  <c r="T32" i="14"/>
  <c r="T26" i="14"/>
  <c r="T223" i="14"/>
  <c r="T276" i="14"/>
  <c r="T228" i="14"/>
  <c r="T180" i="14"/>
  <c r="T281" i="14"/>
  <c r="T222" i="14"/>
  <c r="T227" i="14"/>
  <c r="T179" i="14"/>
  <c r="T282" i="14"/>
  <c r="T280" i="14"/>
  <c r="T184" i="14"/>
  <c r="T221" i="14"/>
  <c r="T226" i="14"/>
  <c r="T178" i="14"/>
  <c r="T279" i="14"/>
  <c r="T183" i="14"/>
  <c r="T284" i="14"/>
  <c r="T225" i="14"/>
  <c r="T177" i="14"/>
  <c r="T278" i="14"/>
  <c r="T182" i="14"/>
  <c r="T283" i="14"/>
  <c r="T224" i="14"/>
  <c r="T176" i="14"/>
  <c r="T277" i="14"/>
  <c r="T229" i="14"/>
  <c r="T181" i="14"/>
  <c r="T287" i="14"/>
  <c r="T239" i="14"/>
  <c r="T292" i="14"/>
  <c r="T233" i="14"/>
  <c r="T286" i="14"/>
  <c r="T238" i="14"/>
  <c r="T291" i="14"/>
  <c r="T232" i="14"/>
  <c r="T285" i="14"/>
  <c r="T237" i="14"/>
  <c r="T290" i="14"/>
  <c r="T231" i="14"/>
  <c r="T236" i="14"/>
  <c r="T289" i="14"/>
  <c r="T294" i="14"/>
  <c r="T230" i="14"/>
  <c r="T234" i="14"/>
  <c r="T235" i="14"/>
  <c r="T288" i="14"/>
  <c r="T293" i="14"/>
  <c r="T207" i="14"/>
  <c r="T127" i="14"/>
  <c r="T212" i="14"/>
  <c r="T164" i="14"/>
  <c r="T100" i="14"/>
  <c r="T265" i="14"/>
  <c r="T206" i="14"/>
  <c r="T126" i="14"/>
  <c r="T211" i="14"/>
  <c r="T163" i="14"/>
  <c r="T131" i="14"/>
  <c r="T99" i="14"/>
  <c r="T264" i="14"/>
  <c r="T125" i="14"/>
  <c r="T266" i="14"/>
  <c r="T210" i="14"/>
  <c r="T162" i="14"/>
  <c r="T130" i="14"/>
  <c r="T98" i="14"/>
  <c r="T263" i="14"/>
  <c r="T167" i="14"/>
  <c r="T103" i="14"/>
  <c r="T209" i="14"/>
  <c r="T161" i="14"/>
  <c r="T129" i="14"/>
  <c r="T97" i="14"/>
  <c r="T262" i="14"/>
  <c r="T166" i="14"/>
  <c r="T102" i="14"/>
  <c r="T267" i="14"/>
  <c r="T208" i="14"/>
  <c r="T128" i="14"/>
  <c r="T261" i="14"/>
  <c r="T165" i="14"/>
  <c r="T101" i="14"/>
  <c r="T191" i="14"/>
  <c r="T111" i="14"/>
  <c r="T63" i="14"/>
  <c r="T47" i="14"/>
  <c r="T148" i="14"/>
  <c r="T84" i="14"/>
  <c r="T36" i="14"/>
  <c r="T249" i="14"/>
  <c r="T110" i="14"/>
  <c r="T62" i="14"/>
  <c r="T46" i="14"/>
  <c r="T147" i="14"/>
  <c r="T83" i="14"/>
  <c r="T248" i="14"/>
  <c r="T61" i="14"/>
  <c r="T194" i="14"/>
  <c r="T146" i="14"/>
  <c r="T82" i="14"/>
  <c r="T247" i="14"/>
  <c r="T39" i="14"/>
  <c r="T193" i="14"/>
  <c r="T113" i="14"/>
  <c r="T49" i="14"/>
  <c r="T246" i="14"/>
  <c r="T38" i="14"/>
  <c r="T192" i="14"/>
  <c r="T112" i="14"/>
  <c r="T64" i="14"/>
  <c r="T48" i="14"/>
  <c r="T149" i="14"/>
  <c r="T85" i="14"/>
  <c r="T37" i="14"/>
  <c r="E85" i="14"/>
  <c r="T303" i="14"/>
  <c r="T297" i="14"/>
  <c r="T302" i="14"/>
  <c r="T296" i="14"/>
  <c r="T301" i="14"/>
  <c r="T298" i="14"/>
  <c r="T295" i="14"/>
  <c r="T300" i="14"/>
  <c r="T305" i="14"/>
  <c r="T299" i="14"/>
  <c r="T304" i="14"/>
  <c r="T271" i="14"/>
  <c r="T175" i="14"/>
  <c r="T132" i="14"/>
  <c r="T217" i="14"/>
  <c r="T169" i="14"/>
  <c r="T137" i="14"/>
  <c r="T270" i="14"/>
  <c r="T174" i="14"/>
  <c r="T275" i="14"/>
  <c r="T216" i="14"/>
  <c r="T168" i="14"/>
  <c r="T136" i="14"/>
  <c r="T269" i="14"/>
  <c r="T173" i="14"/>
  <c r="T274" i="14"/>
  <c r="T215" i="14"/>
  <c r="T135" i="14"/>
  <c r="T170" i="14"/>
  <c r="T268" i="14"/>
  <c r="T220" i="14"/>
  <c r="T172" i="14"/>
  <c r="T138" i="14"/>
  <c r="T273" i="14"/>
  <c r="T214" i="14"/>
  <c r="T134" i="14"/>
  <c r="T219" i="14"/>
  <c r="T171" i="14"/>
  <c r="T139" i="14"/>
  <c r="T272" i="14"/>
  <c r="T218" i="14"/>
  <c r="T213" i="14"/>
  <c r="T133" i="14"/>
  <c r="T143" i="14"/>
  <c r="T79" i="14"/>
  <c r="T244" i="14"/>
  <c r="T190" i="14"/>
  <c r="T243" i="14"/>
  <c r="T35" i="14"/>
  <c r="T189" i="14"/>
  <c r="T109" i="14"/>
  <c r="T45" i="14"/>
  <c r="T29" i="14"/>
  <c r="T34" i="14"/>
  <c r="T188" i="14"/>
  <c r="T108" i="14"/>
  <c r="T60" i="14"/>
  <c r="T44" i="14"/>
  <c r="T28" i="14"/>
  <c r="T145" i="14"/>
  <c r="T81" i="14"/>
  <c r="T33" i="14"/>
  <c r="T107" i="14"/>
  <c r="T59" i="14"/>
  <c r="T43" i="14"/>
  <c r="T27" i="14"/>
  <c r="T58" i="14"/>
  <c r="T144" i="14"/>
  <c r="T80" i="14"/>
  <c r="T245" i="14"/>
  <c r="T196" i="14"/>
  <c r="T116" i="14"/>
  <c r="T68" i="14"/>
  <c r="T52" i="14"/>
  <c r="T250" i="14"/>
  <c r="T153" i="14"/>
  <c r="T89" i="14"/>
  <c r="T254" i="14"/>
  <c r="T195" i="14"/>
  <c r="T115" i="14"/>
  <c r="T67" i="14"/>
  <c r="T51" i="14"/>
  <c r="T152" i="14"/>
  <c r="T88" i="14"/>
  <c r="T253" i="14"/>
  <c r="T114" i="14"/>
  <c r="T66" i="14"/>
  <c r="T50" i="14"/>
  <c r="T199" i="14"/>
  <c r="T151" i="14"/>
  <c r="T87" i="14"/>
  <c r="T252" i="14"/>
  <c r="T65" i="14"/>
  <c r="T90" i="14"/>
  <c r="T198" i="14"/>
  <c r="T150" i="14"/>
  <c r="T118" i="14"/>
  <c r="T86" i="14"/>
  <c r="T54" i="14"/>
  <c r="T251" i="14"/>
  <c r="T197" i="14"/>
  <c r="T117" i="14"/>
  <c r="T69" i="14"/>
  <c r="T53" i="14"/>
  <c r="T154" i="14"/>
  <c r="T20" i="14"/>
  <c r="T185" i="14"/>
  <c r="T30" i="14"/>
  <c r="T104" i="14"/>
  <c r="T40" i="14"/>
  <c r="T24" i="14"/>
  <c r="T55" i="14"/>
  <c r="T140" i="14"/>
  <c r="T76" i="14"/>
  <c r="T240" i="14"/>
  <c r="T21" i="14"/>
  <c r="E55" i="14"/>
  <c r="E63" i="14"/>
  <c r="E72" i="14"/>
  <c r="E82" i="14"/>
  <c r="E47" i="14"/>
  <c r="E54" i="14"/>
  <c r="E62" i="14"/>
  <c r="E71" i="14"/>
  <c r="E81" i="14"/>
  <c r="E25" i="14"/>
  <c r="E28" i="14"/>
  <c r="E32" i="14"/>
  <c r="E37" i="14"/>
  <c r="E43" i="14"/>
  <c r="E50" i="14"/>
  <c r="E58" i="14"/>
  <c r="E67" i="14"/>
  <c r="E77" i="14"/>
  <c r="E74" i="14"/>
  <c r="E84" i="14"/>
  <c r="E22" i="14"/>
  <c r="E24" i="14"/>
  <c r="E27" i="14"/>
  <c r="E31" i="14"/>
  <c r="E36" i="14"/>
  <c r="E42" i="14"/>
  <c r="E49" i="14"/>
  <c r="E57" i="14"/>
  <c r="E66" i="14"/>
  <c r="E76" i="14"/>
  <c r="E34" i="14"/>
  <c r="E39" i="14"/>
  <c r="E45" i="14"/>
  <c r="E52" i="14"/>
  <c r="E60" i="14"/>
  <c r="E69" i="14"/>
  <c r="E79" i="14"/>
  <c r="E64" i="14"/>
  <c r="E73" i="14"/>
  <c r="E83" i="14"/>
  <c r="E29" i="14"/>
  <c r="E33" i="14"/>
  <c r="E38" i="14"/>
  <c r="E44" i="14"/>
  <c r="E51" i="14"/>
  <c r="E59" i="14"/>
  <c r="E68" i="14"/>
  <c r="E78" i="14"/>
  <c r="E40" i="14"/>
  <c r="E46" i="14"/>
  <c r="E53" i="14"/>
  <c r="E61" i="14"/>
  <c r="E70" i="14"/>
  <c r="E80" i="14"/>
  <c r="E20" i="14"/>
  <c r="E21" i="14"/>
  <c r="E23" i="14"/>
  <c r="E26" i="14"/>
  <c r="E30" i="14"/>
  <c r="E35" i="14"/>
  <c r="E41" i="14"/>
  <c r="E48" i="14"/>
  <c r="E56" i="14"/>
  <c r="E65" i="14"/>
  <c r="E75" i="14"/>
  <c r="F16" i="21" l="1"/>
  <c r="G15" i="21"/>
  <c r="G14" i="21" s="1"/>
  <c r="G13" i="21" s="1"/>
  <c r="G12" i="21" s="1"/>
  <c r="G11" i="21" s="1"/>
  <c r="G10" i="21" s="1"/>
  <c r="G9" i="21" s="1"/>
  <c r="G8" i="21" s="1"/>
  <c r="G7" i="21" s="1"/>
  <c r="G6" i="21" s="1"/>
  <c r="F4" i="21"/>
  <c r="E17" i="21"/>
  <c r="B22" i="1" a="1"/>
  <c r="I49" i="11"/>
  <c r="B9" i="11"/>
  <c r="B7" i="11"/>
  <c r="I30" i="11"/>
  <c r="I64" i="11"/>
  <c r="B11" i="11"/>
  <c r="I19" i="11"/>
  <c r="B6" i="11"/>
  <c r="I57" i="11"/>
  <c r="B10" i="11"/>
  <c r="I40" i="11"/>
  <c r="B8" i="11"/>
  <c r="I84" i="11"/>
  <c r="B16" i="11"/>
  <c r="I82" i="11"/>
  <c r="B15" i="11"/>
  <c r="I79" i="11"/>
  <c r="B14" i="11"/>
  <c r="B13" i="11"/>
  <c r="I75" i="11"/>
  <c r="B12" i="11"/>
  <c r="I70" i="11"/>
  <c r="Q6" i="20" l="1"/>
  <c r="J16" i="20"/>
  <c r="D16" i="20" s="1"/>
  <c r="M16" i="18"/>
  <c r="J7" i="20"/>
  <c r="D7" i="20" s="1"/>
  <c r="M7" i="18"/>
  <c r="J12" i="20"/>
  <c r="D12" i="20" s="1"/>
  <c r="M12" i="18"/>
  <c r="J9" i="20"/>
  <c r="D9" i="20" s="1"/>
  <c r="M9" i="18"/>
  <c r="J8" i="20"/>
  <c r="D8" i="20" s="1"/>
  <c r="M8" i="18"/>
  <c r="J10" i="20"/>
  <c r="D10" i="20" s="1"/>
  <c r="M10" i="18"/>
  <c r="J11" i="20"/>
  <c r="D11" i="20" s="1"/>
  <c r="M11" i="18"/>
  <c r="J13" i="20"/>
  <c r="D13" i="20" s="1"/>
  <c r="M13" i="18"/>
  <c r="J14" i="20"/>
  <c r="D14" i="20" s="1"/>
  <c r="M14" i="18"/>
  <c r="M6" i="18"/>
  <c r="J6" i="20"/>
  <c r="D6" i="20" s="1"/>
  <c r="J15" i="20"/>
  <c r="D15" i="20" s="1"/>
  <c r="M15" i="18"/>
  <c r="B22" i="1"/>
  <c r="G22" i="1"/>
  <c r="H22" i="1"/>
  <c r="I22" i="1"/>
  <c r="J22" i="1"/>
  <c r="K22" i="1"/>
  <c r="L22" i="1"/>
  <c r="F22" i="1"/>
  <c r="D22" i="1"/>
  <c r="C22" i="1"/>
  <c r="E22" i="1"/>
  <c r="C15" i="11"/>
  <c r="L11" i="14"/>
  <c r="C16" i="11"/>
  <c r="L12" i="14"/>
  <c r="C8" i="11"/>
  <c r="L4" i="14"/>
  <c r="C10" i="11"/>
  <c r="L6" i="14"/>
  <c r="C6" i="11"/>
  <c r="L2" i="14"/>
  <c r="C11" i="11"/>
  <c r="L7" i="14"/>
  <c r="C12" i="11"/>
  <c r="L8" i="14"/>
  <c r="C13" i="11"/>
  <c r="L9" i="14"/>
  <c r="C7" i="11"/>
  <c r="L3" i="14"/>
  <c r="C14" i="11"/>
  <c r="L10" i="14"/>
  <c r="C9" i="11"/>
  <c r="L5" i="14"/>
  <c r="J26" i="18" l="1"/>
  <c r="L26" i="18" s="1"/>
  <c r="M26" i="18" s="1"/>
  <c r="J41" i="18"/>
  <c r="L41" i="18" s="1"/>
  <c r="M41" i="18" s="1"/>
  <c r="J42" i="18"/>
  <c r="L42" i="18" s="1"/>
  <c r="M42" i="18" s="1"/>
  <c r="J63" i="18"/>
  <c r="L63" i="18" s="1"/>
  <c r="M63" i="18" s="1"/>
  <c r="J65" i="18"/>
  <c r="L65" i="18" s="1"/>
  <c r="M65" i="18" s="1"/>
  <c r="J67" i="18"/>
  <c r="L67" i="18" s="1"/>
  <c r="M67" i="18" s="1"/>
  <c r="J90" i="18"/>
  <c r="L90" i="18" s="1"/>
  <c r="M90" i="18" s="1"/>
  <c r="J93" i="18"/>
  <c r="L93" i="18" s="1"/>
  <c r="M93" i="18" s="1"/>
  <c r="J96" i="18"/>
  <c r="L96" i="18" s="1"/>
  <c r="M96" i="18" s="1"/>
  <c r="J99" i="18"/>
  <c r="L99" i="18" s="1"/>
  <c r="M99" i="18" s="1"/>
  <c r="J120" i="18"/>
  <c r="L120" i="18" s="1"/>
  <c r="M120" i="18" s="1"/>
  <c r="J124" i="18"/>
  <c r="L124" i="18" s="1"/>
  <c r="M124" i="18" s="1"/>
  <c r="J128" i="18"/>
  <c r="L128" i="18" s="1"/>
  <c r="M128" i="18" s="1"/>
  <c r="J132" i="18"/>
  <c r="L132" i="18" s="1"/>
  <c r="M132" i="18" s="1"/>
  <c r="J136" i="18"/>
  <c r="L136" i="18" s="1"/>
  <c r="M136" i="18" s="1"/>
  <c r="J151" i="18"/>
  <c r="L151" i="18" s="1"/>
  <c r="M151" i="18" s="1"/>
  <c r="J156" i="18"/>
  <c r="L156" i="18" s="1"/>
  <c r="M156" i="18" s="1"/>
  <c r="J161" i="18"/>
  <c r="L161" i="18" s="1"/>
  <c r="M161" i="18" s="1"/>
  <c r="J166" i="18"/>
  <c r="L166" i="18" s="1"/>
  <c r="M166" i="18" s="1"/>
  <c r="J171" i="18"/>
  <c r="L171" i="18" s="1"/>
  <c r="M171" i="18" s="1"/>
  <c r="J176" i="18"/>
  <c r="L176" i="18" s="1"/>
  <c r="M176" i="18" s="1"/>
  <c r="J187" i="18"/>
  <c r="L187" i="18" s="1"/>
  <c r="M187" i="18" s="1"/>
  <c r="J193" i="18"/>
  <c r="L193" i="18" s="1"/>
  <c r="M193" i="18" s="1"/>
  <c r="J199" i="18"/>
  <c r="L199" i="18" s="1"/>
  <c r="M199" i="18" s="1"/>
  <c r="J205" i="18"/>
  <c r="L205" i="18" s="1"/>
  <c r="M205" i="18" s="1"/>
  <c r="J211" i="18"/>
  <c r="L211" i="18" s="1"/>
  <c r="M211" i="18" s="1"/>
  <c r="J222" i="18"/>
  <c r="L222" i="18" s="1"/>
  <c r="M222" i="18" s="1"/>
  <c r="J229" i="18"/>
  <c r="L229" i="18" s="1"/>
  <c r="M229" i="18" s="1"/>
  <c r="J236" i="18"/>
  <c r="L236" i="18" s="1"/>
  <c r="M236" i="18" s="1"/>
  <c r="J243" i="18"/>
  <c r="L243" i="18" s="1"/>
  <c r="M243" i="18" s="1"/>
  <c r="J254" i="18"/>
  <c r="L254" i="18" s="1"/>
  <c r="M254" i="18" s="1"/>
  <c r="J262" i="18"/>
  <c r="L262" i="18" s="1"/>
  <c r="M262" i="18" s="1"/>
  <c r="J270" i="18"/>
  <c r="L270" i="18" s="1"/>
  <c r="M270" i="18" s="1"/>
  <c r="J281" i="18"/>
  <c r="L281" i="18" s="1"/>
  <c r="M281" i="18" s="1"/>
  <c r="J290" i="18"/>
  <c r="L290" i="18" s="1"/>
  <c r="M290" i="18" s="1"/>
  <c r="J301" i="18"/>
  <c r="L301" i="18" s="1"/>
  <c r="M301" i="18" s="1"/>
  <c r="J24" i="18"/>
  <c r="L24" i="18" s="1"/>
  <c r="M24" i="18" s="1"/>
  <c r="J37" i="18"/>
  <c r="L37" i="18" s="1"/>
  <c r="M37" i="18" s="1"/>
  <c r="J38" i="18"/>
  <c r="L38" i="18" s="1"/>
  <c r="M38" i="18" s="1"/>
  <c r="J57" i="18"/>
  <c r="L57" i="18" s="1"/>
  <c r="M57" i="18" s="1"/>
  <c r="J59" i="18"/>
  <c r="L59" i="18" s="1"/>
  <c r="M59" i="18" s="1"/>
  <c r="J61" i="18"/>
  <c r="L61" i="18" s="1"/>
  <c r="M61" i="18" s="1"/>
  <c r="J82" i="18"/>
  <c r="L82" i="18" s="1"/>
  <c r="M82" i="18" s="1"/>
  <c r="J85" i="18"/>
  <c r="L85" i="18" s="1"/>
  <c r="M85" i="18" s="1"/>
  <c r="J88" i="18"/>
  <c r="L88" i="18" s="1"/>
  <c r="M88" i="18" s="1"/>
  <c r="J91" i="18"/>
  <c r="L91" i="18" s="1"/>
  <c r="M91" i="18" s="1"/>
  <c r="J114" i="18"/>
  <c r="L114" i="18" s="1"/>
  <c r="M114" i="18" s="1"/>
  <c r="J118" i="18"/>
  <c r="L118" i="18" s="1"/>
  <c r="M118" i="18" s="1"/>
  <c r="J122" i="18"/>
  <c r="L122" i="18" s="1"/>
  <c r="M122" i="18" s="1"/>
  <c r="J126" i="18"/>
  <c r="L126" i="18" s="1"/>
  <c r="M126" i="18" s="1"/>
  <c r="J149" i="18"/>
  <c r="L149" i="18" s="1"/>
  <c r="M149" i="18" s="1"/>
  <c r="J154" i="18"/>
  <c r="L154" i="18" s="1"/>
  <c r="M154" i="18" s="1"/>
  <c r="J159" i="18"/>
  <c r="L159" i="18" s="1"/>
  <c r="M159" i="18" s="1"/>
  <c r="J164" i="18"/>
  <c r="L164" i="18" s="1"/>
  <c r="M164" i="18" s="1"/>
  <c r="J185" i="18"/>
  <c r="L185" i="18" s="1"/>
  <c r="M185" i="18" s="1"/>
  <c r="J191" i="18"/>
  <c r="L191" i="18" s="1"/>
  <c r="M191" i="18" s="1"/>
  <c r="J197" i="18"/>
  <c r="L197" i="18" s="1"/>
  <c r="M197" i="18" s="1"/>
  <c r="J203" i="18"/>
  <c r="L203" i="18" s="1"/>
  <c r="M203" i="18" s="1"/>
  <c r="J220" i="18"/>
  <c r="L220" i="18" s="1"/>
  <c r="M220" i="18" s="1"/>
  <c r="J227" i="18"/>
  <c r="L227" i="18" s="1"/>
  <c r="M227" i="18" s="1"/>
  <c r="J234" i="18"/>
  <c r="L234" i="18" s="1"/>
  <c r="M234" i="18" s="1"/>
  <c r="J241" i="18"/>
  <c r="L241" i="18" s="1"/>
  <c r="M241" i="18" s="1"/>
  <c r="J252" i="18"/>
  <c r="L252" i="18" s="1"/>
  <c r="M252" i="18" s="1"/>
  <c r="J260" i="18"/>
  <c r="L260" i="18" s="1"/>
  <c r="M260" i="18" s="1"/>
  <c r="J268" i="18"/>
  <c r="L268" i="18" s="1"/>
  <c r="M268" i="18" s="1"/>
  <c r="J279" i="18"/>
  <c r="L279" i="18" s="1"/>
  <c r="M279" i="18" s="1"/>
  <c r="J288" i="18"/>
  <c r="L288" i="18" s="1"/>
  <c r="M288" i="18" s="1"/>
  <c r="J299" i="18"/>
  <c r="L299" i="18" s="1"/>
  <c r="M299" i="18" s="1"/>
  <c r="J27" i="18"/>
  <c r="L27" i="18" s="1"/>
  <c r="M27" i="18" s="1"/>
  <c r="J43" i="18"/>
  <c r="L43" i="18" s="1"/>
  <c r="M43" i="18" s="1"/>
  <c r="J44" i="18"/>
  <c r="L44" i="18" s="1"/>
  <c r="M44" i="18" s="1"/>
  <c r="J66" i="18"/>
  <c r="L66" i="18" s="1"/>
  <c r="M66" i="18" s="1"/>
  <c r="J68" i="18"/>
  <c r="L68" i="18" s="1"/>
  <c r="M68" i="18" s="1"/>
  <c r="J70" i="18"/>
  <c r="L70" i="18" s="1"/>
  <c r="M70" i="18" s="1"/>
  <c r="J94" i="18"/>
  <c r="L94" i="18" s="1"/>
  <c r="M94" i="18" s="1"/>
  <c r="J97" i="18"/>
  <c r="L97" i="18" s="1"/>
  <c r="M97" i="18" s="1"/>
  <c r="J100" i="18"/>
  <c r="L100" i="18" s="1"/>
  <c r="M100" i="18" s="1"/>
  <c r="J103" i="18"/>
  <c r="L103" i="18" s="1"/>
  <c r="M103" i="18" s="1"/>
  <c r="J125" i="18"/>
  <c r="L125" i="18" s="1"/>
  <c r="M125" i="18" s="1"/>
  <c r="J129" i="18"/>
  <c r="L129" i="18" s="1"/>
  <c r="M129" i="18" s="1"/>
  <c r="J133" i="18"/>
  <c r="L133" i="18" s="1"/>
  <c r="M133" i="18" s="1"/>
  <c r="J137" i="18"/>
  <c r="L137" i="18" s="1"/>
  <c r="M137" i="18" s="1"/>
  <c r="J141" i="18"/>
  <c r="L141" i="18" s="1"/>
  <c r="M141" i="18" s="1"/>
  <c r="J157" i="18"/>
  <c r="L157" i="18" s="1"/>
  <c r="M157" i="18" s="1"/>
  <c r="J162" i="18"/>
  <c r="L162" i="18" s="1"/>
  <c r="M162" i="18" s="1"/>
  <c r="J167" i="18"/>
  <c r="L167" i="18" s="1"/>
  <c r="M167" i="18" s="1"/>
  <c r="J172" i="18"/>
  <c r="L172" i="18" s="1"/>
  <c r="M172" i="18" s="1"/>
  <c r="J177" i="18"/>
  <c r="L177" i="18" s="1"/>
  <c r="M177" i="18" s="1"/>
  <c r="J188" i="18"/>
  <c r="L188" i="18" s="1"/>
  <c r="M188" i="18" s="1"/>
  <c r="J194" i="18"/>
  <c r="L194" i="18" s="1"/>
  <c r="M194" i="18" s="1"/>
  <c r="J200" i="18"/>
  <c r="L200" i="18" s="1"/>
  <c r="M200" i="18" s="1"/>
  <c r="J206" i="18"/>
  <c r="L206" i="18" s="1"/>
  <c r="M206" i="18" s="1"/>
  <c r="J212" i="18"/>
  <c r="L212" i="18" s="1"/>
  <c r="M212" i="18" s="1"/>
  <c r="J223" i="18"/>
  <c r="L223" i="18" s="1"/>
  <c r="M223" i="18" s="1"/>
  <c r="J230" i="18"/>
  <c r="L230" i="18" s="1"/>
  <c r="M230" i="18" s="1"/>
  <c r="J237" i="18"/>
  <c r="L237" i="18" s="1"/>
  <c r="M237" i="18" s="1"/>
  <c r="J244" i="18"/>
  <c r="L244" i="18" s="1"/>
  <c r="M244" i="18" s="1"/>
  <c r="J255" i="18"/>
  <c r="L255" i="18" s="1"/>
  <c r="M255" i="18" s="1"/>
  <c r="J263" i="18"/>
  <c r="L263" i="18" s="1"/>
  <c r="M263" i="18" s="1"/>
  <c r="J271" i="18"/>
  <c r="L271" i="18" s="1"/>
  <c r="M271" i="18" s="1"/>
  <c r="J282" i="18"/>
  <c r="L282" i="18" s="1"/>
  <c r="M282" i="18" s="1"/>
  <c r="J291" i="18"/>
  <c r="L291" i="18" s="1"/>
  <c r="M291" i="18" s="1"/>
  <c r="J302" i="18"/>
  <c r="L302" i="18" s="1"/>
  <c r="M302" i="18" s="1"/>
  <c r="J30" i="18"/>
  <c r="L30" i="18" s="1"/>
  <c r="M30" i="18" s="1"/>
  <c r="J49" i="18"/>
  <c r="L49" i="18" s="1"/>
  <c r="M49" i="18" s="1"/>
  <c r="J50" i="18"/>
  <c r="L50" i="18" s="1"/>
  <c r="M50" i="18" s="1"/>
  <c r="J75" i="18"/>
  <c r="L75" i="18" s="1"/>
  <c r="M75" i="18" s="1"/>
  <c r="J77" i="18"/>
  <c r="L77" i="18" s="1"/>
  <c r="M77" i="18" s="1"/>
  <c r="J106" i="18"/>
  <c r="L106" i="18" s="1"/>
  <c r="M106" i="18" s="1"/>
  <c r="J109" i="18"/>
  <c r="L109" i="18" s="1"/>
  <c r="M109" i="18" s="1"/>
  <c r="J140" i="18"/>
  <c r="L140" i="18" s="1"/>
  <c r="M140" i="18" s="1"/>
  <c r="J144" i="18"/>
  <c r="L144" i="18" s="1"/>
  <c r="M144" i="18" s="1"/>
  <c r="J175" i="18"/>
  <c r="L175" i="18" s="1"/>
  <c r="M175" i="18" s="1"/>
  <c r="J180" i="18"/>
  <c r="L180" i="18" s="1"/>
  <c r="M180" i="18" s="1"/>
  <c r="J209" i="18"/>
  <c r="L209" i="18" s="1"/>
  <c r="M209" i="18" s="1"/>
  <c r="J215" i="18"/>
  <c r="L215" i="18" s="1"/>
  <c r="M215" i="18" s="1"/>
  <c r="J240" i="18"/>
  <c r="L240" i="18" s="1"/>
  <c r="M240" i="18" s="1"/>
  <c r="J247" i="18"/>
  <c r="L247" i="18" s="1"/>
  <c r="M247" i="18" s="1"/>
  <c r="J266" i="18"/>
  <c r="L266" i="18" s="1"/>
  <c r="M266" i="18" s="1"/>
  <c r="J274" i="18"/>
  <c r="L274" i="18" s="1"/>
  <c r="M274" i="18" s="1"/>
  <c r="J285" i="18"/>
  <c r="L285" i="18" s="1"/>
  <c r="M285" i="18" s="1"/>
  <c r="J294" i="18"/>
  <c r="L294" i="18" s="1"/>
  <c r="M294" i="18" s="1"/>
  <c r="J305" i="18"/>
  <c r="L305" i="18" s="1"/>
  <c r="M305" i="18" s="1"/>
  <c r="J29" i="18"/>
  <c r="L29" i="18" s="1"/>
  <c r="M29" i="18" s="1"/>
  <c r="J47" i="18"/>
  <c r="L47" i="18" s="1"/>
  <c r="M47" i="18" s="1"/>
  <c r="J48" i="18"/>
  <c r="L48" i="18" s="1"/>
  <c r="M48" i="18" s="1"/>
  <c r="J72" i="18"/>
  <c r="L72" i="18" s="1"/>
  <c r="M72" i="18" s="1"/>
  <c r="J74" i="18"/>
  <c r="L74" i="18" s="1"/>
  <c r="M74" i="18" s="1"/>
  <c r="J76" i="18"/>
  <c r="L76" i="18" s="1"/>
  <c r="M76" i="18" s="1"/>
  <c r="J102" i="18"/>
  <c r="L102" i="18" s="1"/>
  <c r="M102" i="18" s="1"/>
  <c r="J105" i="18"/>
  <c r="L105" i="18" s="1"/>
  <c r="M105" i="18" s="1"/>
  <c r="J108" i="18"/>
  <c r="L108" i="18" s="1"/>
  <c r="M108" i="18" s="1"/>
  <c r="J135" i="18"/>
  <c r="L135" i="18" s="1"/>
  <c r="M135" i="18" s="1"/>
  <c r="J139" i="18"/>
  <c r="L139" i="18" s="1"/>
  <c r="M139" i="18" s="1"/>
  <c r="J143" i="18"/>
  <c r="L143" i="18" s="1"/>
  <c r="M143" i="18" s="1"/>
  <c r="J169" i="18"/>
  <c r="L169" i="18" s="1"/>
  <c r="M169" i="18" s="1"/>
  <c r="J174" i="18"/>
  <c r="L174" i="18" s="1"/>
  <c r="M174" i="18" s="1"/>
  <c r="J179" i="18"/>
  <c r="L179" i="18" s="1"/>
  <c r="M179" i="18" s="1"/>
  <c r="J202" i="18"/>
  <c r="L202" i="18" s="1"/>
  <c r="M202" i="18" s="1"/>
  <c r="J208" i="18"/>
  <c r="L208" i="18" s="1"/>
  <c r="M208" i="18" s="1"/>
  <c r="J214" i="18"/>
  <c r="L214" i="18" s="1"/>
  <c r="M214" i="18" s="1"/>
  <c r="J232" i="18"/>
  <c r="L232" i="18" s="1"/>
  <c r="M232" i="18" s="1"/>
  <c r="J239" i="18"/>
  <c r="L239" i="18" s="1"/>
  <c r="M239" i="18" s="1"/>
  <c r="J246" i="18"/>
  <c r="L246" i="18" s="1"/>
  <c r="M246" i="18" s="1"/>
  <c r="J257" i="18"/>
  <c r="L257" i="18" s="1"/>
  <c r="M257" i="18" s="1"/>
  <c r="J265" i="18"/>
  <c r="L265" i="18" s="1"/>
  <c r="M265" i="18" s="1"/>
  <c r="J273" i="18"/>
  <c r="L273" i="18" s="1"/>
  <c r="M273" i="18" s="1"/>
  <c r="J284" i="18"/>
  <c r="L284" i="18" s="1"/>
  <c r="M284" i="18" s="1"/>
  <c r="J293" i="18"/>
  <c r="L293" i="18" s="1"/>
  <c r="M293" i="18" s="1"/>
  <c r="J304" i="18"/>
  <c r="L304" i="18" s="1"/>
  <c r="M304" i="18" s="1"/>
  <c r="J28" i="18"/>
  <c r="L28" i="18" s="1"/>
  <c r="M28" i="18" s="1"/>
  <c r="J45" i="18"/>
  <c r="L45" i="18" s="1"/>
  <c r="M45" i="18" s="1"/>
  <c r="J46" i="18"/>
  <c r="L46" i="18" s="1"/>
  <c r="M46" i="18" s="1"/>
  <c r="J69" i="18"/>
  <c r="L69" i="18" s="1"/>
  <c r="M69" i="18" s="1"/>
  <c r="J71" i="18"/>
  <c r="L71" i="18" s="1"/>
  <c r="M71" i="18" s="1"/>
  <c r="J73" i="18"/>
  <c r="L73" i="18" s="1"/>
  <c r="M73" i="18" s="1"/>
  <c r="J98" i="18"/>
  <c r="L98" i="18" s="1"/>
  <c r="M98" i="18" s="1"/>
  <c r="J101" i="18"/>
  <c r="L101" i="18" s="1"/>
  <c r="M101" i="18" s="1"/>
  <c r="J104" i="18"/>
  <c r="L104" i="18" s="1"/>
  <c r="M104" i="18" s="1"/>
  <c r="J107" i="18"/>
  <c r="L107" i="18" s="1"/>
  <c r="M107" i="18" s="1"/>
  <c r="J130" i="18"/>
  <c r="L130" i="18" s="1"/>
  <c r="M130" i="18" s="1"/>
  <c r="J134" i="18"/>
  <c r="L134" i="18" s="1"/>
  <c r="M134" i="18" s="1"/>
  <c r="J138" i="18"/>
  <c r="L138" i="18" s="1"/>
  <c r="M138" i="18" s="1"/>
  <c r="J142" i="18"/>
  <c r="L142" i="18" s="1"/>
  <c r="M142" i="18" s="1"/>
  <c r="J163" i="18"/>
  <c r="L163" i="18" s="1"/>
  <c r="M163" i="18" s="1"/>
  <c r="J168" i="18"/>
  <c r="L168" i="18" s="1"/>
  <c r="M168" i="18" s="1"/>
  <c r="J173" i="18"/>
  <c r="L173" i="18" s="1"/>
  <c r="M173" i="18" s="1"/>
  <c r="J178" i="18"/>
  <c r="L178" i="18" s="1"/>
  <c r="M178" i="18" s="1"/>
  <c r="J195" i="18"/>
  <c r="L195" i="18" s="1"/>
  <c r="M195" i="18" s="1"/>
  <c r="J201" i="18"/>
  <c r="L201" i="18" s="1"/>
  <c r="M201" i="18" s="1"/>
  <c r="J207" i="18"/>
  <c r="L207" i="18" s="1"/>
  <c r="M207" i="18" s="1"/>
  <c r="J213" i="18"/>
  <c r="L213" i="18" s="1"/>
  <c r="M213" i="18" s="1"/>
  <c r="J224" i="18"/>
  <c r="L224" i="18" s="1"/>
  <c r="M224" i="18" s="1"/>
  <c r="J231" i="18"/>
  <c r="L231" i="18" s="1"/>
  <c r="M231" i="18" s="1"/>
  <c r="J238" i="18"/>
  <c r="L238" i="18" s="1"/>
  <c r="M238" i="18" s="1"/>
  <c r="J245" i="18"/>
  <c r="L245" i="18" s="1"/>
  <c r="M245" i="18" s="1"/>
  <c r="J256" i="18"/>
  <c r="L256" i="18" s="1"/>
  <c r="M256" i="18" s="1"/>
  <c r="J264" i="18"/>
  <c r="L264" i="18" s="1"/>
  <c r="M264" i="18" s="1"/>
  <c r="J272" i="18"/>
  <c r="L272" i="18" s="1"/>
  <c r="M272" i="18" s="1"/>
  <c r="J283" i="18"/>
  <c r="L283" i="18" s="1"/>
  <c r="M283" i="18" s="1"/>
  <c r="J292" i="18"/>
  <c r="L292" i="18" s="1"/>
  <c r="M292" i="18" s="1"/>
  <c r="J303" i="18"/>
  <c r="L303" i="18" s="1"/>
  <c r="M303" i="18" s="1"/>
  <c r="J25" i="18"/>
  <c r="L25" i="18" s="1"/>
  <c r="M25" i="18" s="1"/>
  <c r="J39" i="18"/>
  <c r="L39" i="18" s="1"/>
  <c r="M39" i="18" s="1"/>
  <c r="J40" i="18"/>
  <c r="L40" i="18" s="1"/>
  <c r="M40" i="18" s="1"/>
  <c r="J60" i="18"/>
  <c r="L60" i="18" s="1"/>
  <c r="M60" i="18" s="1"/>
  <c r="J62" i="18"/>
  <c r="L62" i="18" s="1"/>
  <c r="M62" i="18" s="1"/>
  <c r="J64" i="18"/>
  <c r="L64" i="18" s="1"/>
  <c r="M64" i="18" s="1"/>
  <c r="J86" i="18"/>
  <c r="L86" i="18" s="1"/>
  <c r="M86" i="18" s="1"/>
  <c r="J89" i="18"/>
  <c r="L89" i="18" s="1"/>
  <c r="M89" i="18" s="1"/>
  <c r="J92" i="18"/>
  <c r="L92" i="18" s="1"/>
  <c r="M92" i="18" s="1"/>
  <c r="J95" i="18"/>
  <c r="L95" i="18" s="1"/>
  <c r="M95" i="18" s="1"/>
  <c r="J115" i="18"/>
  <c r="L115" i="18" s="1"/>
  <c r="M115" i="18" s="1"/>
  <c r="J119" i="18"/>
  <c r="L119" i="18" s="1"/>
  <c r="M119" i="18" s="1"/>
  <c r="J123" i="18"/>
  <c r="L123" i="18" s="1"/>
  <c r="M123" i="18" s="1"/>
  <c r="J127" i="18"/>
  <c r="L127" i="18" s="1"/>
  <c r="M127" i="18" s="1"/>
  <c r="J131" i="18"/>
  <c r="L131" i="18" s="1"/>
  <c r="M131" i="18" s="1"/>
  <c r="J150" i="18"/>
  <c r="L150" i="18" s="1"/>
  <c r="M150" i="18" s="1"/>
  <c r="J155" i="18"/>
  <c r="L155" i="18" s="1"/>
  <c r="M155" i="18" s="1"/>
  <c r="J160" i="18"/>
  <c r="L160" i="18" s="1"/>
  <c r="M160" i="18" s="1"/>
  <c r="J165" i="18"/>
  <c r="L165" i="18" s="1"/>
  <c r="M165" i="18" s="1"/>
  <c r="J170" i="18"/>
  <c r="L170" i="18" s="1"/>
  <c r="M170" i="18" s="1"/>
  <c r="J186" i="18"/>
  <c r="L186" i="18" s="1"/>
  <c r="M186" i="18" s="1"/>
  <c r="J192" i="18"/>
  <c r="L192" i="18" s="1"/>
  <c r="M192" i="18" s="1"/>
  <c r="J198" i="18"/>
  <c r="L198" i="18" s="1"/>
  <c r="M198" i="18" s="1"/>
  <c r="J204" i="18"/>
  <c r="L204" i="18" s="1"/>
  <c r="M204" i="18" s="1"/>
  <c r="J210" i="18"/>
  <c r="L210" i="18" s="1"/>
  <c r="M210" i="18" s="1"/>
  <c r="J221" i="18"/>
  <c r="L221" i="18" s="1"/>
  <c r="M221" i="18" s="1"/>
  <c r="J228" i="18"/>
  <c r="L228" i="18" s="1"/>
  <c r="M228" i="18" s="1"/>
  <c r="J235" i="18"/>
  <c r="L235" i="18" s="1"/>
  <c r="M235" i="18" s="1"/>
  <c r="J242" i="18"/>
  <c r="L242" i="18" s="1"/>
  <c r="M242" i="18" s="1"/>
  <c r="J253" i="18"/>
  <c r="L253" i="18" s="1"/>
  <c r="M253" i="18" s="1"/>
  <c r="J261" i="18"/>
  <c r="L261" i="18" s="1"/>
  <c r="M261" i="18" s="1"/>
  <c r="J269" i="18"/>
  <c r="L269" i="18" s="1"/>
  <c r="M269" i="18" s="1"/>
  <c r="J280" i="18"/>
  <c r="L280" i="18" s="1"/>
  <c r="M280" i="18" s="1"/>
  <c r="J289" i="18"/>
  <c r="L289" i="18" s="1"/>
  <c r="M289" i="18" s="1"/>
  <c r="J300" i="18"/>
  <c r="L300" i="18" s="1"/>
  <c r="M300" i="18" s="1"/>
  <c r="D17" i="20"/>
  <c r="B17" i="20" s="1"/>
  <c r="C17" i="20" s="1"/>
  <c r="J23" i="18"/>
  <c r="L23" i="18" s="1"/>
  <c r="M23" i="18" s="1"/>
  <c r="J35" i="18"/>
  <c r="L35" i="18" s="1"/>
  <c r="M35" i="18" s="1"/>
  <c r="J36" i="18"/>
  <c r="L36" i="18" s="1"/>
  <c r="M36" i="18" s="1"/>
  <c r="J54" i="18"/>
  <c r="L54" i="18" s="1"/>
  <c r="M54" i="18" s="1"/>
  <c r="J56" i="18"/>
  <c r="L56" i="18" s="1"/>
  <c r="M56" i="18" s="1"/>
  <c r="J58" i="18"/>
  <c r="L58" i="18" s="1"/>
  <c r="M58" i="18" s="1"/>
  <c r="J81" i="18"/>
  <c r="L81" i="18" s="1"/>
  <c r="M81" i="18" s="1"/>
  <c r="J84" i="18"/>
  <c r="L84" i="18" s="1"/>
  <c r="M84" i="18" s="1"/>
  <c r="J87" i="18"/>
  <c r="L87" i="18" s="1"/>
  <c r="M87" i="18" s="1"/>
  <c r="J113" i="18"/>
  <c r="L113" i="18" s="1"/>
  <c r="M113" i="18" s="1"/>
  <c r="J117" i="18"/>
  <c r="L117" i="18" s="1"/>
  <c r="M117" i="18" s="1"/>
  <c r="J121" i="18"/>
  <c r="L121" i="18" s="1"/>
  <c r="M121" i="18" s="1"/>
  <c r="J148" i="18"/>
  <c r="L148" i="18" s="1"/>
  <c r="M148" i="18" s="1"/>
  <c r="J153" i="18"/>
  <c r="L153" i="18" s="1"/>
  <c r="M153" i="18" s="1"/>
  <c r="J158" i="18"/>
  <c r="L158" i="18" s="1"/>
  <c r="M158" i="18" s="1"/>
  <c r="J184" i="18"/>
  <c r="L184" i="18" s="1"/>
  <c r="M184" i="18" s="1"/>
  <c r="J190" i="18"/>
  <c r="L190" i="18" s="1"/>
  <c r="M190" i="18" s="1"/>
  <c r="J196" i="18"/>
  <c r="L196" i="18" s="1"/>
  <c r="M196" i="18" s="1"/>
  <c r="J219" i="18"/>
  <c r="L219" i="18" s="1"/>
  <c r="M219" i="18" s="1"/>
  <c r="J226" i="18"/>
  <c r="L226" i="18" s="1"/>
  <c r="M226" i="18" s="1"/>
  <c r="J233" i="18"/>
  <c r="L233" i="18" s="1"/>
  <c r="M233" i="18" s="1"/>
  <c r="J251" i="18"/>
  <c r="L251" i="18" s="1"/>
  <c r="M251" i="18" s="1"/>
  <c r="J259" i="18"/>
  <c r="L259" i="18" s="1"/>
  <c r="M259" i="18" s="1"/>
  <c r="J267" i="18"/>
  <c r="L267" i="18" s="1"/>
  <c r="M267" i="18" s="1"/>
  <c r="J278" i="18"/>
  <c r="L278" i="18" s="1"/>
  <c r="M278" i="18" s="1"/>
  <c r="J287" i="18"/>
  <c r="L287" i="18" s="1"/>
  <c r="M287" i="18" s="1"/>
  <c r="J298" i="18"/>
  <c r="L298" i="18" s="1"/>
  <c r="M298" i="18" s="1"/>
  <c r="J21" i="18"/>
  <c r="L21" i="18" s="1"/>
  <c r="J32" i="18"/>
  <c r="L32" i="18" s="1"/>
  <c r="J52" i="18"/>
  <c r="L52" i="18" s="1"/>
  <c r="J79" i="18"/>
  <c r="L79" i="18" s="1"/>
  <c r="J111" i="18"/>
  <c r="L111" i="18" s="1"/>
  <c r="J146" i="18"/>
  <c r="L146" i="18" s="1"/>
  <c r="J182" i="18"/>
  <c r="L182" i="18" s="1"/>
  <c r="J217" i="18"/>
  <c r="L217" i="18" s="1"/>
  <c r="J249" i="18"/>
  <c r="L249" i="18" s="1"/>
  <c r="J276" i="18"/>
  <c r="L276" i="18" s="1"/>
  <c r="J296" i="18"/>
  <c r="L296" i="18" s="1"/>
  <c r="J22" i="18"/>
  <c r="L22" i="18" s="1"/>
  <c r="M22" i="18" s="1"/>
  <c r="J33" i="18"/>
  <c r="L33" i="18" s="1"/>
  <c r="M33" i="18" s="1"/>
  <c r="J34" i="18"/>
  <c r="L34" i="18" s="1"/>
  <c r="M34" i="18" s="1"/>
  <c r="J53" i="18"/>
  <c r="L53" i="18" s="1"/>
  <c r="M53" i="18" s="1"/>
  <c r="J55" i="18"/>
  <c r="L55" i="18" s="1"/>
  <c r="M55" i="18" s="1"/>
  <c r="J80" i="18"/>
  <c r="L80" i="18" s="1"/>
  <c r="M80" i="18" s="1"/>
  <c r="J83" i="18"/>
  <c r="L83" i="18" s="1"/>
  <c r="M83" i="18" s="1"/>
  <c r="J112" i="18"/>
  <c r="L112" i="18" s="1"/>
  <c r="M112" i="18" s="1"/>
  <c r="J116" i="18"/>
  <c r="L116" i="18" s="1"/>
  <c r="M116" i="18" s="1"/>
  <c r="J147" i="18"/>
  <c r="L147" i="18" s="1"/>
  <c r="M147" i="18" s="1"/>
  <c r="J152" i="18"/>
  <c r="L152" i="18" s="1"/>
  <c r="M152" i="18" s="1"/>
  <c r="J183" i="18"/>
  <c r="L183" i="18" s="1"/>
  <c r="M183" i="18" s="1"/>
  <c r="J189" i="18"/>
  <c r="L189" i="18" s="1"/>
  <c r="M189" i="18" s="1"/>
  <c r="J218" i="18"/>
  <c r="L218" i="18" s="1"/>
  <c r="M218" i="18" s="1"/>
  <c r="J225" i="18"/>
  <c r="L225" i="18" s="1"/>
  <c r="M225" i="18" s="1"/>
  <c r="J250" i="18"/>
  <c r="L250" i="18" s="1"/>
  <c r="M250" i="18" s="1"/>
  <c r="J258" i="18"/>
  <c r="L258" i="18" s="1"/>
  <c r="M258" i="18" s="1"/>
  <c r="J277" i="18"/>
  <c r="L277" i="18" s="1"/>
  <c r="M277" i="18" s="1"/>
  <c r="J286" i="18"/>
  <c r="L286" i="18" s="1"/>
  <c r="M286" i="18" s="1"/>
  <c r="J297" i="18"/>
  <c r="L297" i="18" s="1"/>
  <c r="M297" i="18" s="1"/>
  <c r="J31" i="18"/>
  <c r="L31" i="18" s="1"/>
  <c r="M31" i="18" s="1"/>
  <c r="J51" i="18"/>
  <c r="L51" i="18" s="1"/>
  <c r="M51" i="18" s="1"/>
  <c r="J78" i="18"/>
  <c r="L78" i="18" s="1"/>
  <c r="M78" i="18" s="1"/>
  <c r="J110" i="18"/>
  <c r="L110" i="18" s="1"/>
  <c r="M110" i="18" s="1"/>
  <c r="J145" i="18"/>
  <c r="L145" i="18" s="1"/>
  <c r="M145" i="18" s="1"/>
  <c r="J181" i="18"/>
  <c r="L181" i="18" s="1"/>
  <c r="M181" i="18" s="1"/>
  <c r="J216" i="18"/>
  <c r="L216" i="18" s="1"/>
  <c r="M216" i="18" s="1"/>
  <c r="J248" i="18"/>
  <c r="L248" i="18" s="1"/>
  <c r="M248" i="18" s="1"/>
  <c r="J275" i="18"/>
  <c r="L275" i="18" s="1"/>
  <c r="M275" i="18" s="1"/>
  <c r="J295" i="18"/>
  <c r="L295" i="18" s="1"/>
  <c r="M295" i="18" s="1"/>
  <c r="J306" i="18"/>
  <c r="L306" i="18" s="1"/>
  <c r="M306" i="18" s="1"/>
  <c r="R77" i="14"/>
  <c r="R157" i="14"/>
  <c r="R289" i="14"/>
  <c r="R79" i="14"/>
  <c r="R163" i="14"/>
  <c r="R299" i="14"/>
  <c r="R82" i="14"/>
  <c r="R170" i="14"/>
  <c r="R86" i="14"/>
  <c r="R178" i="14"/>
  <c r="R91" i="14"/>
  <c r="R194" i="14"/>
  <c r="R97" i="14"/>
  <c r="R198" i="14"/>
  <c r="R106" i="14"/>
  <c r="R203" i="14"/>
  <c r="R152" i="14"/>
  <c r="R108" i="14"/>
  <c r="R209" i="14"/>
  <c r="R254" i="14"/>
  <c r="R111" i="14"/>
  <c r="R216" i="14"/>
  <c r="R126" i="14"/>
  <c r="R115" i="14"/>
  <c r="R224" i="14"/>
  <c r="R148" i="14"/>
  <c r="R120" i="14"/>
  <c r="R233" i="14"/>
  <c r="R259" i="14"/>
  <c r="R133" i="14"/>
  <c r="R272" i="14"/>
  <c r="R145" i="14"/>
  <c r="R265" i="14"/>
  <c r="R280" i="14"/>
  <c r="R76" i="14"/>
  <c r="R61" i="14"/>
  <c r="R153" i="14"/>
  <c r="R300" i="14"/>
  <c r="R65" i="14"/>
  <c r="R158" i="14"/>
  <c r="R70" i="14"/>
  <c r="R164" i="14"/>
  <c r="R78" i="14"/>
  <c r="R171" i="14"/>
  <c r="R80" i="14"/>
  <c r="R179" i="14"/>
  <c r="R83" i="14"/>
  <c r="R199" i="14"/>
  <c r="R87" i="14"/>
  <c r="R204" i="14"/>
  <c r="R92" i="14"/>
  <c r="R210" i="14"/>
  <c r="R98" i="14"/>
  <c r="R217" i="14"/>
  <c r="R109" i="14"/>
  <c r="R225" i="14"/>
  <c r="R112" i="14"/>
  <c r="R234" i="14"/>
  <c r="R116" i="14"/>
  <c r="R260" i="14"/>
  <c r="R121" i="14"/>
  <c r="R266" i="14"/>
  <c r="R55" i="14"/>
  <c r="R127" i="14"/>
  <c r="R273" i="14"/>
  <c r="R56" i="14"/>
  <c r="R134" i="14"/>
  <c r="R281" i="14"/>
  <c r="R58" i="14"/>
  <c r="R149" i="14"/>
  <c r="R290" i="14"/>
  <c r="R20" i="14"/>
  <c r="R23" i="14"/>
  <c r="R29" i="14"/>
  <c r="R139" i="14"/>
  <c r="R39" i="14"/>
  <c r="R103" i="14"/>
  <c r="R184" i="14"/>
  <c r="R54" i="14"/>
  <c r="R75" i="14"/>
  <c r="R239" i="14"/>
  <c r="R305" i="14"/>
  <c r="R146" i="14"/>
  <c r="R248" i="14"/>
  <c r="R214" i="14"/>
  <c r="R150" i="14"/>
  <c r="R252" i="14"/>
  <c r="R140" i="14"/>
  <c r="R155" i="14"/>
  <c r="R257" i="14"/>
  <c r="R161" i="14"/>
  <c r="R263" i="14"/>
  <c r="R245" i="14"/>
  <c r="R168" i="14"/>
  <c r="R270" i="14"/>
  <c r="R141" i="14"/>
  <c r="R143" i="14"/>
  <c r="R176" i="14"/>
  <c r="R278" i="14"/>
  <c r="R187" i="14"/>
  <c r="R287" i="14"/>
  <c r="R222" i="14"/>
  <c r="R189" i="14"/>
  <c r="R297" i="14"/>
  <c r="R192" i="14"/>
  <c r="R231" i="14"/>
  <c r="R196" i="14"/>
  <c r="R201" i="14"/>
  <c r="R207" i="14"/>
  <c r="R240" i="14"/>
  <c r="R241" i="14"/>
  <c r="R243" i="14"/>
  <c r="R246" i="14"/>
  <c r="R250" i="14"/>
  <c r="R255" i="14"/>
  <c r="R261" i="14"/>
  <c r="R268" i="14"/>
  <c r="R276" i="14"/>
  <c r="R295" i="14"/>
  <c r="R285" i="14"/>
  <c r="R34" i="14"/>
  <c r="R182" i="14"/>
  <c r="R37" i="14"/>
  <c r="R220" i="14"/>
  <c r="R45" i="14"/>
  <c r="R228" i="14"/>
  <c r="R48" i="14"/>
  <c r="R237" i="14"/>
  <c r="R52" i="14"/>
  <c r="R284" i="14"/>
  <c r="R64" i="14"/>
  <c r="R293" i="14"/>
  <c r="R124" i="14"/>
  <c r="R68" i="14"/>
  <c r="R303" i="14"/>
  <c r="R73" i="14"/>
  <c r="R90" i="14"/>
  <c r="R95" i="14"/>
  <c r="R101" i="14"/>
  <c r="R24" i="14"/>
  <c r="R130" i="14"/>
  <c r="R25" i="14"/>
  <c r="R137" i="14"/>
  <c r="R27" i="14"/>
  <c r="R167" i="14"/>
  <c r="R32" i="14"/>
  <c r="R174" i="14"/>
  <c r="R169" i="14"/>
  <c r="R288" i="14"/>
  <c r="R253" i="14"/>
  <c r="R177" i="14"/>
  <c r="R298" i="14"/>
  <c r="R249" i="14"/>
  <c r="R104" i="14"/>
  <c r="R190" i="14"/>
  <c r="R232" i="14"/>
  <c r="R151" i="14"/>
  <c r="R162" i="14"/>
  <c r="R105" i="14"/>
  <c r="R193" i="14"/>
  <c r="R258" i="14"/>
  <c r="R107" i="14"/>
  <c r="R197" i="14"/>
  <c r="R110" i="14"/>
  <c r="R202" i="14"/>
  <c r="R156" i="14"/>
  <c r="R114" i="14"/>
  <c r="R208" i="14"/>
  <c r="R144" i="14"/>
  <c r="R119" i="14"/>
  <c r="R215" i="14"/>
  <c r="R147" i="14"/>
  <c r="R125" i="14"/>
  <c r="R223" i="14"/>
  <c r="R142" i="14"/>
  <c r="R132" i="14"/>
  <c r="R279" i="14"/>
  <c r="R264" i="14"/>
  <c r="R271" i="14"/>
  <c r="R74" i="14"/>
  <c r="R96" i="14"/>
  <c r="R35" i="14"/>
  <c r="R102" i="14"/>
  <c r="R131" i="14"/>
  <c r="R138" i="14"/>
  <c r="R175" i="14"/>
  <c r="R183" i="14"/>
  <c r="R21" i="14"/>
  <c r="R229" i="14"/>
  <c r="R22" i="14"/>
  <c r="R238" i="14"/>
  <c r="R26" i="14"/>
  <c r="R294" i="14"/>
  <c r="R28" i="14"/>
  <c r="R304" i="14"/>
  <c r="R38" i="14"/>
  <c r="R49" i="14"/>
  <c r="R53" i="14"/>
  <c r="R69" i="14"/>
  <c r="R200" i="14"/>
  <c r="R206" i="14"/>
  <c r="R213" i="14"/>
  <c r="R185" i="14"/>
  <c r="R221" i="14"/>
  <c r="R269" i="14"/>
  <c r="R230" i="14"/>
  <c r="R242" i="14"/>
  <c r="R244" i="14"/>
  <c r="R247" i="14"/>
  <c r="R251" i="14"/>
  <c r="R256" i="14"/>
  <c r="R262" i="14"/>
  <c r="R296" i="14"/>
  <c r="R186" i="14"/>
  <c r="R277" i="14"/>
  <c r="R188" i="14"/>
  <c r="R286" i="14"/>
  <c r="R191" i="14"/>
  <c r="R195" i="14"/>
  <c r="R59" i="14"/>
  <c r="R165" i="14"/>
  <c r="R62" i="14"/>
  <c r="R172" i="14"/>
  <c r="R66" i="14"/>
  <c r="R180" i="14"/>
  <c r="R71" i="14"/>
  <c r="R205" i="14"/>
  <c r="R81" i="14"/>
  <c r="R211" i="14"/>
  <c r="R84" i="14"/>
  <c r="R218" i="14"/>
  <c r="R88" i="14"/>
  <c r="R226" i="14"/>
  <c r="R93" i="14"/>
  <c r="R235" i="14"/>
  <c r="R99" i="14"/>
  <c r="R267" i="14"/>
  <c r="R113" i="14"/>
  <c r="R274" i="14"/>
  <c r="R40" i="14"/>
  <c r="R117" i="14"/>
  <c r="R282" i="14"/>
  <c r="R41" i="14"/>
  <c r="R122" i="14"/>
  <c r="R291" i="14"/>
  <c r="R43" i="14"/>
  <c r="R128" i="14"/>
  <c r="R301" i="14"/>
  <c r="R46" i="14"/>
  <c r="R135" i="14"/>
  <c r="R50" i="14"/>
  <c r="R154" i="14"/>
  <c r="R57" i="14"/>
  <c r="R159" i="14"/>
  <c r="R100" i="14"/>
  <c r="R302" i="14"/>
  <c r="R30" i="14"/>
  <c r="R118" i="14"/>
  <c r="R31" i="14"/>
  <c r="R123" i="14"/>
  <c r="R33" i="14"/>
  <c r="R129" i="14"/>
  <c r="R36" i="14"/>
  <c r="R136" i="14"/>
  <c r="R67" i="14"/>
  <c r="R42" i="14"/>
  <c r="R160" i="14"/>
  <c r="R44" i="14"/>
  <c r="R166" i="14"/>
  <c r="R47" i="14"/>
  <c r="R173" i="14"/>
  <c r="R51" i="14"/>
  <c r="R181" i="14"/>
  <c r="R60" i="14"/>
  <c r="R212" i="14"/>
  <c r="R63" i="14"/>
  <c r="R219" i="14"/>
  <c r="R227" i="14"/>
  <c r="R72" i="14"/>
  <c r="R236" i="14"/>
  <c r="R85" i="14"/>
  <c r="R275" i="14"/>
  <c r="R89" i="14"/>
  <c r="R283" i="14"/>
  <c r="R94" i="14"/>
  <c r="R292" i="14"/>
  <c r="E11" i="20" l="1"/>
  <c r="F11" i="20" s="1"/>
  <c r="E10" i="20"/>
  <c r="F10" i="20" s="1"/>
  <c r="E7" i="20"/>
  <c r="F7" i="20" s="1"/>
  <c r="E16" i="20"/>
  <c r="E14" i="20"/>
  <c r="F14" i="20" s="1"/>
  <c r="M21" i="18"/>
  <c r="B6" i="18"/>
  <c r="M32" i="18"/>
  <c r="B7" i="18"/>
  <c r="E15" i="20"/>
  <c r="F15" i="20" s="1"/>
  <c r="E9" i="20"/>
  <c r="F9" i="20" s="1"/>
  <c r="E13" i="20"/>
  <c r="F13" i="20" s="1"/>
  <c r="M296" i="18"/>
  <c r="B16" i="18"/>
  <c r="E12" i="20"/>
  <c r="F12" i="20" s="1"/>
  <c r="M249" i="18"/>
  <c r="B14" i="18"/>
  <c r="M217" i="18"/>
  <c r="B13" i="18"/>
  <c r="M182" i="18"/>
  <c r="B12" i="18"/>
  <c r="E8" i="20"/>
  <c r="F8" i="20" s="1"/>
  <c r="M146" i="18"/>
  <c r="B11" i="18"/>
  <c r="M276" i="18"/>
  <c r="B15" i="18"/>
  <c r="M111" i="18"/>
  <c r="B10" i="18"/>
  <c r="E6" i="20"/>
  <c r="M79" i="18"/>
  <c r="B9" i="18"/>
  <c r="M52" i="18"/>
  <c r="B8" i="18"/>
  <c r="K40" i="14"/>
  <c r="V40" i="14"/>
  <c r="K105" i="14"/>
  <c r="V105" i="14"/>
  <c r="K54" i="14"/>
  <c r="V54" i="14"/>
  <c r="K55" i="14"/>
  <c r="J55" i="14" s="1"/>
  <c r="F35" i="14" s="1"/>
  <c r="H35" i="14" s="1"/>
  <c r="V55" i="14"/>
  <c r="K83" i="14"/>
  <c r="V83" i="14"/>
  <c r="V272" i="14"/>
  <c r="K272" i="14"/>
  <c r="K106" i="14"/>
  <c r="V106" i="14"/>
  <c r="K141" i="14"/>
  <c r="V141" i="14"/>
  <c r="V100" i="14"/>
  <c r="K100" i="14"/>
  <c r="K162" i="14"/>
  <c r="V162" i="14"/>
  <c r="K240" i="14"/>
  <c r="J240" i="14" s="1"/>
  <c r="F75" i="14" s="1"/>
  <c r="H75" i="14" s="1"/>
  <c r="V240" i="14"/>
  <c r="K168" i="14"/>
  <c r="V168" i="14"/>
  <c r="K184" i="14"/>
  <c r="V184" i="14"/>
  <c r="K266" i="14"/>
  <c r="V266" i="14"/>
  <c r="K179" i="14"/>
  <c r="V179" i="14"/>
  <c r="K133" i="14"/>
  <c r="V133" i="14"/>
  <c r="K198" i="14"/>
  <c r="V198" i="14"/>
  <c r="K51" i="14"/>
  <c r="V51" i="14"/>
  <c r="K66" i="14"/>
  <c r="V66" i="14"/>
  <c r="K48" i="14"/>
  <c r="V48" i="14"/>
  <c r="K269" i="14"/>
  <c r="V269" i="14"/>
  <c r="K45" i="14"/>
  <c r="V45" i="14"/>
  <c r="K207" i="14"/>
  <c r="V207" i="14"/>
  <c r="K245" i="14"/>
  <c r="V245" i="14"/>
  <c r="K103" i="14"/>
  <c r="V103" i="14"/>
  <c r="K121" i="14"/>
  <c r="V121" i="14"/>
  <c r="K80" i="14"/>
  <c r="V80" i="14"/>
  <c r="K259" i="14"/>
  <c r="V259" i="14"/>
  <c r="K97" i="14"/>
  <c r="V97" i="14"/>
  <c r="K243" i="14"/>
  <c r="V243" i="14"/>
  <c r="K172" i="14"/>
  <c r="V172" i="14"/>
  <c r="V25" i="14"/>
  <c r="K25" i="14"/>
  <c r="K99" i="14"/>
  <c r="V99" i="14"/>
  <c r="K147" i="14"/>
  <c r="V147" i="14"/>
  <c r="K232" i="14"/>
  <c r="V232" i="14"/>
  <c r="V24" i="14"/>
  <c r="K24" i="14"/>
  <c r="J24" i="14" s="1"/>
  <c r="F23" i="14" s="1"/>
  <c r="H23" i="14" s="1"/>
  <c r="K220" i="14"/>
  <c r="V220" i="14"/>
  <c r="V201" i="14"/>
  <c r="K201" i="14"/>
  <c r="K263" i="14"/>
  <c r="V263" i="14"/>
  <c r="K39" i="14"/>
  <c r="V39" i="14"/>
  <c r="K260" i="14"/>
  <c r="V260" i="14"/>
  <c r="K171" i="14"/>
  <c r="V171" i="14"/>
  <c r="V233" i="14"/>
  <c r="K233" i="14"/>
  <c r="K194" i="14"/>
  <c r="V194" i="14"/>
  <c r="K26" i="14"/>
  <c r="V26" i="14"/>
  <c r="K238" i="14"/>
  <c r="V238" i="14"/>
  <c r="K47" i="14"/>
  <c r="V47" i="14"/>
  <c r="K229" i="14"/>
  <c r="V229" i="14"/>
  <c r="K160" i="14"/>
  <c r="V160" i="14"/>
  <c r="V185" i="14"/>
  <c r="K185" i="14"/>
  <c r="J185" i="14" s="1"/>
  <c r="F65" i="14" s="1"/>
  <c r="H65" i="14" s="1"/>
  <c r="K183" i="14"/>
  <c r="V183" i="14"/>
  <c r="K215" i="14"/>
  <c r="V215" i="14"/>
  <c r="K190" i="14"/>
  <c r="V190" i="14"/>
  <c r="K101" i="14"/>
  <c r="V101" i="14"/>
  <c r="V37" i="14"/>
  <c r="K37" i="14"/>
  <c r="K196" i="14"/>
  <c r="V196" i="14"/>
  <c r="K161" i="14"/>
  <c r="V161" i="14"/>
  <c r="K139" i="14"/>
  <c r="V139" i="14"/>
  <c r="K116" i="14"/>
  <c r="V116" i="14"/>
  <c r="K78" i="14"/>
  <c r="V78" i="14"/>
  <c r="K120" i="14"/>
  <c r="V120" i="14"/>
  <c r="K91" i="14"/>
  <c r="V91" i="14"/>
  <c r="K127" i="14"/>
  <c r="V127" i="14"/>
  <c r="V159" i="14"/>
  <c r="K159" i="14"/>
  <c r="K182" i="14"/>
  <c r="V182" i="14"/>
  <c r="K231" i="14"/>
  <c r="V231" i="14"/>
  <c r="K257" i="14"/>
  <c r="V257" i="14"/>
  <c r="K29" i="14"/>
  <c r="V29" i="14"/>
  <c r="V234" i="14"/>
  <c r="K234" i="14"/>
  <c r="K164" i="14"/>
  <c r="V164" i="14"/>
  <c r="K148" i="14"/>
  <c r="V148" i="14"/>
  <c r="K178" i="14"/>
  <c r="V178" i="14"/>
  <c r="K132" i="14"/>
  <c r="V132" i="14"/>
  <c r="K241" i="14"/>
  <c r="V241" i="14"/>
  <c r="K151" i="14"/>
  <c r="V151" i="14"/>
  <c r="K195" i="14"/>
  <c r="V195" i="14"/>
  <c r="K42" i="14"/>
  <c r="V42" i="14"/>
  <c r="K67" i="14"/>
  <c r="V67" i="14"/>
  <c r="K206" i="14"/>
  <c r="V206" i="14"/>
  <c r="K138" i="14"/>
  <c r="V138" i="14"/>
  <c r="K144" i="14"/>
  <c r="V144" i="14"/>
  <c r="K249" i="14"/>
  <c r="V249" i="14"/>
  <c r="K90" i="14"/>
  <c r="V90" i="14"/>
  <c r="K34" i="14"/>
  <c r="V34" i="14"/>
  <c r="K192" i="14"/>
  <c r="V192" i="14"/>
  <c r="K155" i="14"/>
  <c r="V155" i="14"/>
  <c r="K23" i="14"/>
  <c r="V23" i="14"/>
  <c r="K112" i="14"/>
  <c r="V112" i="14"/>
  <c r="K70" i="14"/>
  <c r="V70" i="14"/>
  <c r="K224" i="14"/>
  <c r="V224" i="14"/>
  <c r="K86" i="14"/>
  <c r="V86" i="14"/>
  <c r="V145" i="14"/>
  <c r="K145" i="14"/>
  <c r="K274" i="14"/>
  <c r="V274" i="14"/>
  <c r="K22" i="14"/>
  <c r="V22" i="14"/>
  <c r="K94" i="14"/>
  <c r="V94" i="14"/>
  <c r="K221" i="14"/>
  <c r="V221" i="14"/>
  <c r="V104" i="14"/>
  <c r="K104" i="14"/>
  <c r="J104" i="14" s="1"/>
  <c r="F48" i="14" s="1"/>
  <c r="H48" i="14" s="1"/>
  <c r="V301" i="14"/>
  <c r="K301" i="14"/>
  <c r="K88" i="14"/>
  <c r="V88" i="14"/>
  <c r="K188" i="14"/>
  <c r="V188" i="14"/>
  <c r="K200" i="14"/>
  <c r="V200" i="14"/>
  <c r="K131" i="14"/>
  <c r="V131" i="14"/>
  <c r="K208" i="14"/>
  <c r="V208" i="14"/>
  <c r="V298" i="14"/>
  <c r="K298" i="14"/>
  <c r="K73" i="14"/>
  <c r="V73" i="14"/>
  <c r="K285" i="14"/>
  <c r="V285" i="14"/>
  <c r="K297" i="14"/>
  <c r="V297" i="14"/>
  <c r="K140" i="14"/>
  <c r="J140" i="14" s="1"/>
  <c r="F56" i="14" s="1"/>
  <c r="H56" i="14" s="1"/>
  <c r="V140" i="14"/>
  <c r="K20" i="14"/>
  <c r="J20" i="14" s="1"/>
  <c r="F20" i="14" s="1"/>
  <c r="H20" i="14" s="1"/>
  <c r="B6" i="14" s="1"/>
  <c r="K6" i="17" s="1"/>
  <c r="D6" i="17" s="1"/>
  <c r="V20" i="14"/>
  <c r="E6" i="14" s="1"/>
  <c r="K225" i="14"/>
  <c r="V225" i="14"/>
  <c r="K158" i="14"/>
  <c r="V158" i="14"/>
  <c r="K115" i="14"/>
  <c r="V115" i="14"/>
  <c r="K170" i="14"/>
  <c r="V170" i="14"/>
  <c r="K27" i="14"/>
  <c r="V27" i="14"/>
  <c r="K142" i="14"/>
  <c r="V142" i="14"/>
  <c r="K113" i="14"/>
  <c r="V113" i="14"/>
  <c r="K165" i="14"/>
  <c r="V165" i="14"/>
  <c r="K283" i="14"/>
  <c r="V283" i="14"/>
  <c r="V89" i="14"/>
  <c r="K89" i="14"/>
  <c r="K213" i="14"/>
  <c r="V213" i="14"/>
  <c r="K85" i="14"/>
  <c r="V85" i="14"/>
  <c r="V72" i="14"/>
  <c r="K72" i="14"/>
  <c r="K36" i="14"/>
  <c r="V36" i="14"/>
  <c r="V128" i="14"/>
  <c r="K128" i="14"/>
  <c r="K218" i="14"/>
  <c r="V218" i="14"/>
  <c r="K277" i="14"/>
  <c r="V277" i="14"/>
  <c r="V69" i="14"/>
  <c r="K69" i="14"/>
  <c r="K102" i="14"/>
  <c r="V102" i="14"/>
  <c r="K114" i="14"/>
  <c r="V114" i="14"/>
  <c r="K177" i="14"/>
  <c r="V177" i="14"/>
  <c r="K303" i="14"/>
  <c r="V303" i="14"/>
  <c r="K295" i="14"/>
  <c r="V295" i="14"/>
  <c r="K189" i="14"/>
  <c r="V189" i="14"/>
  <c r="K252" i="14"/>
  <c r="V252" i="14"/>
  <c r="K290" i="14"/>
  <c r="V290" i="14"/>
  <c r="K109" i="14"/>
  <c r="V109" i="14"/>
  <c r="K65" i="14"/>
  <c r="V65" i="14"/>
  <c r="K126" i="14"/>
  <c r="V126" i="14"/>
  <c r="K82" i="14"/>
  <c r="V82" i="14"/>
  <c r="K203" i="14"/>
  <c r="V203" i="14"/>
  <c r="K228" i="14"/>
  <c r="V228" i="14"/>
  <c r="K21" i="14"/>
  <c r="J21" i="14" s="1"/>
  <c r="F21" i="14" s="1"/>
  <c r="H21" i="14" s="1"/>
  <c r="V21" i="14"/>
  <c r="K175" i="14"/>
  <c r="V175" i="14"/>
  <c r="V186" i="14"/>
  <c r="K186" i="14"/>
  <c r="J186" i="14" s="1"/>
  <c r="F66" i="14" s="1"/>
  <c r="H66" i="14" s="1"/>
  <c r="K53" i="14"/>
  <c r="V53" i="14"/>
  <c r="V35" i="14"/>
  <c r="K35" i="14"/>
  <c r="K156" i="14"/>
  <c r="V156" i="14"/>
  <c r="V253" i="14"/>
  <c r="K253" i="14"/>
  <c r="K68" i="14"/>
  <c r="V68" i="14"/>
  <c r="K276" i="14"/>
  <c r="V276" i="14"/>
  <c r="K222" i="14"/>
  <c r="V222" i="14"/>
  <c r="K150" i="14"/>
  <c r="V150" i="14"/>
  <c r="V149" i="14"/>
  <c r="K149" i="14"/>
  <c r="K217" i="14"/>
  <c r="V217" i="14"/>
  <c r="K300" i="14"/>
  <c r="V300" i="14"/>
  <c r="K216" i="14"/>
  <c r="V216" i="14"/>
  <c r="K299" i="14"/>
  <c r="V299" i="14"/>
  <c r="V302" i="14"/>
  <c r="K302" i="14"/>
  <c r="K193" i="14"/>
  <c r="V193" i="14"/>
  <c r="V137" i="14"/>
  <c r="K137" i="14"/>
  <c r="K292" i="14"/>
  <c r="V292" i="14"/>
  <c r="K130" i="14"/>
  <c r="V130" i="14"/>
  <c r="K50" i="14"/>
  <c r="V50" i="14"/>
  <c r="K191" i="14"/>
  <c r="V191" i="14"/>
  <c r="K46" i="14"/>
  <c r="V46" i="14"/>
  <c r="K129" i="14"/>
  <c r="V129" i="14"/>
  <c r="K219" i="14"/>
  <c r="V219" i="14"/>
  <c r="K33" i="14"/>
  <c r="V33" i="14"/>
  <c r="V291" i="14"/>
  <c r="K291" i="14"/>
  <c r="K211" i="14"/>
  <c r="V211" i="14"/>
  <c r="K296" i="14"/>
  <c r="V296" i="14"/>
  <c r="K49" i="14"/>
  <c r="V49" i="14"/>
  <c r="K96" i="14"/>
  <c r="V96" i="14"/>
  <c r="K202" i="14"/>
  <c r="V202" i="14"/>
  <c r="K288" i="14"/>
  <c r="V288" i="14"/>
  <c r="K124" i="14"/>
  <c r="V124" i="14"/>
  <c r="K268" i="14"/>
  <c r="V268" i="14"/>
  <c r="K287" i="14"/>
  <c r="V287" i="14"/>
  <c r="K214" i="14"/>
  <c r="V214" i="14"/>
  <c r="K58" i="14"/>
  <c r="V58" i="14"/>
  <c r="K98" i="14"/>
  <c r="V98" i="14"/>
  <c r="K153" i="14"/>
  <c r="V153" i="14"/>
  <c r="K111" i="14"/>
  <c r="V111" i="14"/>
  <c r="K163" i="14"/>
  <c r="V163" i="14"/>
  <c r="K244" i="14"/>
  <c r="V244" i="14"/>
  <c r="K270" i="14"/>
  <c r="V270" i="14"/>
  <c r="K125" i="14"/>
  <c r="V125" i="14"/>
  <c r="K235" i="14"/>
  <c r="V235" i="14"/>
  <c r="K135" i="14"/>
  <c r="V135" i="14"/>
  <c r="K286" i="14"/>
  <c r="V286" i="14"/>
  <c r="K84" i="14"/>
  <c r="V84" i="14"/>
  <c r="V63" i="14"/>
  <c r="K63" i="14"/>
  <c r="V123" i="14"/>
  <c r="K123" i="14"/>
  <c r="V122" i="14"/>
  <c r="K122" i="14"/>
  <c r="K81" i="14"/>
  <c r="V81" i="14"/>
  <c r="V262" i="14"/>
  <c r="K262" i="14"/>
  <c r="K38" i="14"/>
  <c r="V38" i="14"/>
  <c r="V74" i="14"/>
  <c r="K74" i="14"/>
  <c r="K110" i="14"/>
  <c r="V110" i="14"/>
  <c r="K169" i="14"/>
  <c r="V169" i="14"/>
  <c r="K293" i="14"/>
  <c r="V293" i="14"/>
  <c r="K261" i="14"/>
  <c r="V261" i="14"/>
  <c r="K187" i="14"/>
  <c r="V187" i="14"/>
  <c r="V248" i="14"/>
  <c r="K248" i="14"/>
  <c r="K281" i="14"/>
  <c r="V281" i="14"/>
  <c r="K210" i="14"/>
  <c r="V210" i="14"/>
  <c r="K61" i="14"/>
  <c r="V61" i="14"/>
  <c r="V254" i="14"/>
  <c r="K254" i="14"/>
  <c r="V79" i="14"/>
  <c r="K79" i="14"/>
  <c r="K75" i="14"/>
  <c r="V75" i="14"/>
  <c r="K223" i="14"/>
  <c r="V223" i="14"/>
  <c r="K166" i="14"/>
  <c r="V166" i="14"/>
  <c r="V154" i="14"/>
  <c r="K154" i="14"/>
  <c r="K275" i="14"/>
  <c r="V275" i="14"/>
  <c r="K93" i="14"/>
  <c r="V93" i="14"/>
  <c r="K226" i="14"/>
  <c r="V226" i="14"/>
  <c r="V43" i="14"/>
  <c r="K43" i="14"/>
  <c r="K212" i="14"/>
  <c r="V212" i="14"/>
  <c r="K31" i="14"/>
  <c r="V31" i="14"/>
  <c r="K41" i="14"/>
  <c r="V41" i="14"/>
  <c r="K205" i="14"/>
  <c r="V205" i="14"/>
  <c r="K256" i="14"/>
  <c r="V256" i="14"/>
  <c r="V304" i="14"/>
  <c r="K304" i="14"/>
  <c r="K271" i="14"/>
  <c r="V271" i="14"/>
  <c r="K197" i="14"/>
  <c r="V197" i="14"/>
  <c r="V174" i="14"/>
  <c r="K174" i="14"/>
  <c r="K64" i="14"/>
  <c r="V64" i="14"/>
  <c r="K255" i="14"/>
  <c r="V255" i="14"/>
  <c r="K278" i="14"/>
  <c r="V278" i="14"/>
  <c r="K146" i="14"/>
  <c r="V146" i="14"/>
  <c r="V134" i="14"/>
  <c r="K134" i="14"/>
  <c r="K92" i="14"/>
  <c r="V92" i="14"/>
  <c r="K76" i="14"/>
  <c r="J76" i="14" s="1"/>
  <c r="F41" i="14" s="1"/>
  <c r="H41" i="14" s="1"/>
  <c r="V76" i="14"/>
  <c r="K209" i="14"/>
  <c r="V209" i="14"/>
  <c r="K289" i="14"/>
  <c r="V289" i="14"/>
  <c r="K199" i="14"/>
  <c r="V199" i="14"/>
  <c r="K173" i="14"/>
  <c r="V173" i="14"/>
  <c r="K230" i="14"/>
  <c r="V230" i="14"/>
  <c r="K57" i="14"/>
  <c r="V57" i="14"/>
  <c r="K59" i="14"/>
  <c r="V59" i="14"/>
  <c r="K119" i="14"/>
  <c r="V119" i="14"/>
  <c r="K136" i="14"/>
  <c r="V136" i="14"/>
  <c r="K118" i="14"/>
  <c r="V118" i="14"/>
  <c r="V282" i="14"/>
  <c r="K282" i="14"/>
  <c r="K71" i="14"/>
  <c r="V71" i="14"/>
  <c r="K251" i="14"/>
  <c r="V251" i="14"/>
  <c r="K28" i="14"/>
  <c r="V28" i="14"/>
  <c r="V264" i="14"/>
  <c r="K264" i="14"/>
  <c r="K107" i="14"/>
  <c r="V107" i="14"/>
  <c r="V32" i="14"/>
  <c r="K32" i="14"/>
  <c r="K284" i="14"/>
  <c r="V284" i="14"/>
  <c r="K250" i="14"/>
  <c r="V250" i="14"/>
  <c r="K176" i="14"/>
  <c r="V176" i="14"/>
  <c r="K305" i="14"/>
  <c r="V305" i="14"/>
  <c r="V56" i="14"/>
  <c r="K56" i="14"/>
  <c r="J56" i="14" s="1"/>
  <c r="F36" i="14" s="1"/>
  <c r="H36" i="14" s="1"/>
  <c r="K204" i="14"/>
  <c r="V204" i="14"/>
  <c r="K280" i="14"/>
  <c r="V280" i="14"/>
  <c r="K108" i="14"/>
  <c r="V108" i="14"/>
  <c r="K157" i="14"/>
  <c r="V157" i="14"/>
  <c r="K237" i="14"/>
  <c r="V237" i="14"/>
  <c r="K242" i="14"/>
  <c r="V242" i="14"/>
  <c r="K62" i="14"/>
  <c r="V62" i="14"/>
  <c r="K267" i="14"/>
  <c r="V267" i="14"/>
  <c r="K44" i="14"/>
  <c r="V44" i="14"/>
  <c r="K95" i="14"/>
  <c r="V95" i="14"/>
  <c r="V236" i="14"/>
  <c r="K236" i="14"/>
  <c r="K227" i="14"/>
  <c r="V227" i="14"/>
  <c r="K60" i="14"/>
  <c r="V60" i="14"/>
  <c r="K181" i="14"/>
  <c r="V181" i="14"/>
  <c r="K30" i="14"/>
  <c r="J30" i="14" s="1"/>
  <c r="F26" i="14" s="1"/>
  <c r="H26" i="14" s="1"/>
  <c r="V30" i="14"/>
  <c r="V117" i="14"/>
  <c r="K117" i="14"/>
  <c r="V180" i="14"/>
  <c r="K180" i="14"/>
  <c r="K247" i="14"/>
  <c r="V247" i="14"/>
  <c r="K294" i="14"/>
  <c r="V294" i="14"/>
  <c r="V279" i="14"/>
  <c r="K279" i="14"/>
  <c r="V258" i="14"/>
  <c r="K258" i="14"/>
  <c r="K167" i="14"/>
  <c r="V167" i="14"/>
  <c r="K52" i="14"/>
  <c r="V52" i="14"/>
  <c r="K246" i="14"/>
  <c r="V246" i="14"/>
  <c r="K143" i="14"/>
  <c r="V143" i="14"/>
  <c r="K239" i="14"/>
  <c r="V239" i="14"/>
  <c r="V273" i="14"/>
  <c r="K273" i="14"/>
  <c r="K87" i="14"/>
  <c r="V87" i="14"/>
  <c r="V265" i="14"/>
  <c r="K265" i="14"/>
  <c r="K152" i="14"/>
  <c r="V152" i="14"/>
  <c r="K77" i="14"/>
  <c r="J77" i="14" s="1"/>
  <c r="F42" i="14" s="1"/>
  <c r="H42" i="14" s="1"/>
  <c r="V77" i="14"/>
  <c r="J25" i="14" l="1"/>
  <c r="F24" i="14" s="1"/>
  <c r="H24" i="14" s="1"/>
  <c r="J143" i="14"/>
  <c r="F58" i="14" s="1"/>
  <c r="H58" i="14" s="1"/>
  <c r="J41" i="14"/>
  <c r="F31" i="14" s="1"/>
  <c r="H31" i="14" s="1"/>
  <c r="B31" i="1" a="1"/>
  <c r="L31" i="1" s="1"/>
  <c r="F6" i="20"/>
  <c r="F16" i="20"/>
  <c r="F4" i="20" s="1"/>
  <c r="G15" i="20"/>
  <c r="E31" i="1"/>
  <c r="F31" i="1"/>
  <c r="G31" i="1"/>
  <c r="I31" i="1"/>
  <c r="J31" i="1"/>
  <c r="H31" i="1"/>
  <c r="M12" i="19"/>
  <c r="D12" i="18"/>
  <c r="C12" i="18"/>
  <c r="M13" i="19"/>
  <c r="C13" i="18"/>
  <c r="D13" i="18"/>
  <c r="M8" i="19"/>
  <c r="D8" i="18"/>
  <c r="C8" i="18"/>
  <c r="M14" i="19"/>
  <c r="C14" i="18"/>
  <c r="D14" i="18"/>
  <c r="J33" i="14"/>
  <c r="F28" i="14" s="1"/>
  <c r="H28" i="14" s="1"/>
  <c r="M9" i="19"/>
  <c r="C9" i="18"/>
  <c r="D9" i="18"/>
  <c r="M16" i="19"/>
  <c r="E75" i="19" s="1"/>
  <c r="H75" i="19" s="1"/>
  <c r="C16" i="18"/>
  <c r="D16" i="18"/>
  <c r="E17" i="20"/>
  <c r="M10" i="19"/>
  <c r="C10" i="18"/>
  <c r="D10" i="18"/>
  <c r="J146" i="14"/>
  <c r="F59" i="14" s="1"/>
  <c r="H59" i="14" s="1"/>
  <c r="M15" i="19"/>
  <c r="D15" i="18"/>
  <c r="C15" i="18"/>
  <c r="M7" i="19"/>
  <c r="C7" i="18"/>
  <c r="D7" i="18"/>
  <c r="M11" i="19"/>
  <c r="C11" i="18"/>
  <c r="D11" i="18"/>
  <c r="M6" i="19"/>
  <c r="C6" i="18"/>
  <c r="D6" i="18"/>
  <c r="J150" i="14"/>
  <c r="F60" i="14" s="1"/>
  <c r="H60" i="14" s="1"/>
  <c r="J213" i="14"/>
  <c r="F72" i="14" s="1"/>
  <c r="H72" i="14" s="1"/>
  <c r="J141" i="14"/>
  <c r="F57" i="14" s="1"/>
  <c r="H57" i="14" s="1"/>
  <c r="E7" i="14"/>
  <c r="J110" i="14"/>
  <c r="F51" i="14" s="1"/>
  <c r="H51" i="14" s="1"/>
  <c r="J79" i="14"/>
  <c r="F43" i="14" s="1"/>
  <c r="H43" i="14" s="1"/>
  <c r="J191" i="14"/>
  <c r="F68" i="14" s="1"/>
  <c r="H68" i="14" s="1"/>
  <c r="J255" i="14"/>
  <c r="F80" i="14" s="1"/>
  <c r="H80" i="14" s="1"/>
  <c r="J221" i="14"/>
  <c r="F73" i="14" s="1"/>
  <c r="H73" i="14" s="1"/>
  <c r="J61" i="14"/>
  <c r="F38" i="14" s="1"/>
  <c r="H38" i="14" s="1"/>
  <c r="J206" i="14"/>
  <c r="F71" i="14" s="1"/>
  <c r="H71" i="14" s="1"/>
  <c r="J230" i="14"/>
  <c r="F74" i="14" s="1"/>
  <c r="H74" i="14" s="1"/>
  <c r="J276" i="14"/>
  <c r="F83" i="14" s="1"/>
  <c r="H83" i="14" s="1"/>
  <c r="J22" i="14"/>
  <c r="F22" i="14" s="1"/>
  <c r="H22" i="14" s="1"/>
  <c r="B7" i="14" s="1"/>
  <c r="K7" i="17" s="1"/>
  <c r="D7" i="17" s="1"/>
  <c r="J155" i="14"/>
  <c r="F61" i="14" s="1"/>
  <c r="H61" i="14" s="1"/>
  <c r="J91" i="14"/>
  <c r="F46" i="14" s="1"/>
  <c r="H46" i="14" s="1"/>
  <c r="J243" i="14"/>
  <c r="F77" i="14" s="1"/>
  <c r="H77" i="14" s="1"/>
  <c r="J176" i="14"/>
  <c r="F64" i="14" s="1"/>
  <c r="H64" i="14" s="1"/>
  <c r="J46" i="14"/>
  <c r="F33" i="14" s="1"/>
  <c r="H33" i="14" s="1"/>
  <c r="C6" i="14"/>
  <c r="K5" i="15"/>
  <c r="E29" i="15" s="1"/>
  <c r="H29" i="15" s="1"/>
  <c r="I29" i="15" s="1"/>
  <c r="J200" i="14"/>
  <c r="F70" i="14" s="1"/>
  <c r="H70" i="14" s="1"/>
  <c r="J97" i="14"/>
  <c r="F47" i="14" s="1"/>
  <c r="H47" i="14" s="1"/>
  <c r="E14" i="14"/>
  <c r="E11" i="14"/>
  <c r="J58" i="14"/>
  <c r="F37" i="14" s="1"/>
  <c r="H37" i="14" s="1"/>
  <c r="J295" i="14"/>
  <c r="F85" i="14" s="1"/>
  <c r="H85" i="14" s="1"/>
  <c r="J188" i="14"/>
  <c r="F67" i="14" s="1"/>
  <c r="H67" i="14" s="1"/>
  <c r="J195" i="14"/>
  <c r="F69" i="14" s="1"/>
  <c r="H69" i="14" s="1"/>
  <c r="E8" i="14"/>
  <c r="J168" i="14"/>
  <c r="F63" i="14" s="1"/>
  <c r="H63" i="14" s="1"/>
  <c r="E16" i="14"/>
  <c r="E9" i="14"/>
  <c r="J31" i="14"/>
  <c r="F27" i="14" s="1"/>
  <c r="H27" i="14" s="1"/>
  <c r="J125" i="14"/>
  <c r="F54" i="14" s="1"/>
  <c r="H54" i="14" s="1"/>
  <c r="J50" i="14"/>
  <c r="F34" i="14" s="1"/>
  <c r="H34" i="14" s="1"/>
  <c r="J82" i="14"/>
  <c r="F44" i="14" s="1"/>
  <c r="H44" i="14" s="1"/>
  <c r="J36" i="14"/>
  <c r="F29" i="14" s="1"/>
  <c r="H29" i="14" s="1"/>
  <c r="J86" i="14"/>
  <c r="F45" i="14" s="1"/>
  <c r="H45" i="14" s="1"/>
  <c r="J250" i="14"/>
  <c r="F79" i="14" s="1"/>
  <c r="H79" i="14" s="1"/>
  <c r="J261" i="14"/>
  <c r="F81" i="14" s="1"/>
  <c r="H81" i="14" s="1"/>
  <c r="J27" i="14"/>
  <c r="F25" i="14" s="1"/>
  <c r="H25" i="14" s="1"/>
  <c r="B8" i="14" s="1"/>
  <c r="K8" i="17" s="1"/>
  <c r="D8" i="17" s="1"/>
  <c r="J285" i="14"/>
  <c r="F84" i="14" s="1"/>
  <c r="H84" i="14" s="1"/>
  <c r="J246" i="14"/>
  <c r="F78" i="14" s="1"/>
  <c r="H78" i="14" s="1"/>
  <c r="J241" i="14"/>
  <c r="F76" i="14" s="1"/>
  <c r="H76" i="14" s="1"/>
  <c r="E15" i="14"/>
  <c r="J105" i="14"/>
  <c r="F49" i="14" s="1"/>
  <c r="H49" i="14" s="1"/>
  <c r="E12" i="14"/>
  <c r="J43" i="14"/>
  <c r="F32" i="14" s="1"/>
  <c r="H32" i="14" s="1"/>
  <c r="E10" i="14"/>
  <c r="J107" i="14"/>
  <c r="F50" i="14" s="1"/>
  <c r="H50" i="14" s="1"/>
  <c r="J119" i="14"/>
  <c r="F53" i="14" s="1"/>
  <c r="H53" i="14" s="1"/>
  <c r="J268" i="14"/>
  <c r="F82" i="14" s="1"/>
  <c r="H82" i="14" s="1"/>
  <c r="J65" i="14"/>
  <c r="F39" i="14" s="1"/>
  <c r="H39" i="14" s="1"/>
  <c r="J114" i="14"/>
  <c r="F52" i="14" s="1"/>
  <c r="H52" i="14" s="1"/>
  <c r="E13" i="14"/>
  <c r="J70" i="14"/>
  <c r="F40" i="14" s="1"/>
  <c r="H40" i="14" s="1"/>
  <c r="J132" i="14"/>
  <c r="F55" i="14" s="1"/>
  <c r="H55" i="14" s="1"/>
  <c r="J161" i="14"/>
  <c r="F62" i="14" s="1"/>
  <c r="H62" i="14" s="1"/>
  <c r="J40" i="14"/>
  <c r="F30" i="14" s="1"/>
  <c r="H30" i="14" s="1"/>
  <c r="K31" i="1" l="1"/>
  <c r="C31" i="1"/>
  <c r="B11" i="14"/>
  <c r="K11" i="17" s="1"/>
  <c r="D11" i="17" s="1"/>
  <c r="B31" i="1"/>
  <c r="D31" i="1"/>
  <c r="G14" i="20"/>
  <c r="M29" i="21"/>
  <c r="N20" i="21"/>
  <c r="P6" i="20"/>
  <c r="E21" i="19"/>
  <c r="H21" i="19" s="1"/>
  <c r="E24" i="19"/>
  <c r="H24" i="19" s="1"/>
  <c r="I24" i="19" s="1"/>
  <c r="E28" i="19"/>
  <c r="H28" i="19" s="1"/>
  <c r="I28" i="19" s="1"/>
  <c r="E33" i="19"/>
  <c r="H33" i="19" s="1"/>
  <c r="I33" i="19" s="1"/>
  <c r="E39" i="19"/>
  <c r="H39" i="19" s="1"/>
  <c r="I39" i="19" s="1"/>
  <c r="E46" i="19"/>
  <c r="H46" i="19" s="1"/>
  <c r="I46" i="19" s="1"/>
  <c r="E54" i="19"/>
  <c r="H54" i="19" s="1"/>
  <c r="I54" i="19" s="1"/>
  <c r="E63" i="19"/>
  <c r="H63" i="19" s="1"/>
  <c r="I63" i="19" s="1"/>
  <c r="E73" i="19"/>
  <c r="H73" i="19" s="1"/>
  <c r="I73" i="19" s="1"/>
  <c r="E84" i="19"/>
  <c r="H84" i="19" s="1"/>
  <c r="I84" i="19" s="1"/>
  <c r="E23" i="19"/>
  <c r="H23" i="19" s="1"/>
  <c r="E27" i="19"/>
  <c r="H27" i="19" s="1"/>
  <c r="I27" i="19" s="1"/>
  <c r="E32" i="19"/>
  <c r="H32" i="19" s="1"/>
  <c r="I32" i="19" s="1"/>
  <c r="E38" i="19"/>
  <c r="H38" i="19" s="1"/>
  <c r="I38" i="19" s="1"/>
  <c r="E45" i="19"/>
  <c r="H45" i="19" s="1"/>
  <c r="I45" i="19" s="1"/>
  <c r="E53" i="19"/>
  <c r="H53" i="19" s="1"/>
  <c r="I53" i="19" s="1"/>
  <c r="E62" i="19"/>
  <c r="H62" i="19" s="1"/>
  <c r="I62" i="19" s="1"/>
  <c r="E72" i="19"/>
  <c r="H72" i="19" s="1"/>
  <c r="I72" i="19" s="1"/>
  <c r="E83" i="19"/>
  <c r="H83" i="19" s="1"/>
  <c r="I83" i="19" s="1"/>
  <c r="B12" i="14"/>
  <c r="K12" i="17" s="1"/>
  <c r="D12" i="17" s="1"/>
  <c r="D17" i="18"/>
  <c r="B17" i="18" s="1"/>
  <c r="C17" i="18" s="1"/>
  <c r="E26" i="19"/>
  <c r="H26" i="19" s="1"/>
  <c r="E31" i="19"/>
  <c r="H31" i="19" s="1"/>
  <c r="I31" i="19" s="1"/>
  <c r="E37" i="19"/>
  <c r="H37" i="19" s="1"/>
  <c r="I37" i="19" s="1"/>
  <c r="E44" i="19"/>
  <c r="H44" i="19" s="1"/>
  <c r="I44" i="19" s="1"/>
  <c r="E52" i="19"/>
  <c r="H52" i="19" s="1"/>
  <c r="I52" i="19" s="1"/>
  <c r="E61" i="19"/>
  <c r="H61" i="19" s="1"/>
  <c r="I61" i="19" s="1"/>
  <c r="E71" i="19"/>
  <c r="H71" i="19" s="1"/>
  <c r="I71" i="19" s="1"/>
  <c r="E82" i="19"/>
  <c r="H82" i="19" s="1"/>
  <c r="I82" i="19" s="1"/>
  <c r="E30" i="19"/>
  <c r="H30" i="19" s="1"/>
  <c r="E36" i="19"/>
  <c r="H36" i="19" s="1"/>
  <c r="I36" i="19" s="1"/>
  <c r="E43" i="19"/>
  <c r="H43" i="19" s="1"/>
  <c r="I43" i="19" s="1"/>
  <c r="E51" i="19"/>
  <c r="H51" i="19" s="1"/>
  <c r="I51" i="19" s="1"/>
  <c r="E60" i="19"/>
  <c r="H60" i="19" s="1"/>
  <c r="I60" i="19" s="1"/>
  <c r="E70" i="19"/>
  <c r="H70" i="19" s="1"/>
  <c r="I70" i="19" s="1"/>
  <c r="E81" i="19"/>
  <c r="H81" i="19" s="1"/>
  <c r="I81" i="19" s="1"/>
  <c r="E20" i="19"/>
  <c r="H20" i="19" s="1"/>
  <c r="E22" i="19"/>
  <c r="H22" i="19" s="1"/>
  <c r="I22" i="19" s="1"/>
  <c r="E25" i="19"/>
  <c r="H25" i="19" s="1"/>
  <c r="I25" i="19" s="1"/>
  <c r="E29" i="19"/>
  <c r="H29" i="19" s="1"/>
  <c r="I29" i="19" s="1"/>
  <c r="E34" i="19"/>
  <c r="H34" i="19" s="1"/>
  <c r="I34" i="19" s="1"/>
  <c r="E40" i="19"/>
  <c r="H40" i="19" s="1"/>
  <c r="I40" i="19" s="1"/>
  <c r="E47" i="19"/>
  <c r="H47" i="19" s="1"/>
  <c r="I47" i="19" s="1"/>
  <c r="E55" i="19"/>
  <c r="H55" i="19" s="1"/>
  <c r="I55" i="19" s="1"/>
  <c r="E64" i="19"/>
  <c r="H64" i="19" s="1"/>
  <c r="I64" i="19" s="1"/>
  <c r="E74" i="19"/>
  <c r="H74" i="19" s="1"/>
  <c r="I74" i="19" s="1"/>
  <c r="E85" i="19"/>
  <c r="H85" i="19" s="1"/>
  <c r="I85" i="19" s="1"/>
  <c r="E48" i="19"/>
  <c r="H48" i="19" s="1"/>
  <c r="E57" i="19"/>
  <c r="H57" i="19" s="1"/>
  <c r="I57" i="19" s="1"/>
  <c r="E67" i="19"/>
  <c r="H67" i="19" s="1"/>
  <c r="I67" i="19" s="1"/>
  <c r="E78" i="19"/>
  <c r="H78" i="19" s="1"/>
  <c r="I78" i="19" s="1"/>
  <c r="E65" i="19"/>
  <c r="H65" i="19" s="1"/>
  <c r="E76" i="19"/>
  <c r="H76" i="19" s="1"/>
  <c r="I76" i="19" s="1"/>
  <c r="E56" i="19"/>
  <c r="H56" i="19" s="1"/>
  <c r="E66" i="19"/>
  <c r="H66" i="19" s="1"/>
  <c r="I66" i="19" s="1"/>
  <c r="E77" i="19"/>
  <c r="H77" i="19" s="1"/>
  <c r="I77" i="19" s="1"/>
  <c r="E35" i="19"/>
  <c r="H35" i="19" s="1"/>
  <c r="E42" i="19"/>
  <c r="H42" i="19" s="1"/>
  <c r="I42" i="19" s="1"/>
  <c r="E50" i="19"/>
  <c r="H50" i="19" s="1"/>
  <c r="I50" i="19" s="1"/>
  <c r="E59" i="19"/>
  <c r="H59" i="19" s="1"/>
  <c r="I59" i="19" s="1"/>
  <c r="E69" i="19"/>
  <c r="H69" i="19" s="1"/>
  <c r="I69" i="19" s="1"/>
  <c r="E80" i="19"/>
  <c r="H80" i="19" s="1"/>
  <c r="I80" i="19" s="1"/>
  <c r="I75" i="19"/>
  <c r="E41" i="19"/>
  <c r="H41" i="19" s="1"/>
  <c r="E49" i="19"/>
  <c r="H49" i="19" s="1"/>
  <c r="I49" i="19" s="1"/>
  <c r="E58" i="19"/>
  <c r="H58" i="19" s="1"/>
  <c r="I58" i="19" s="1"/>
  <c r="E68" i="19"/>
  <c r="H68" i="19" s="1"/>
  <c r="I68" i="19" s="1"/>
  <c r="E79" i="19"/>
  <c r="H79" i="19" s="1"/>
  <c r="I79" i="19" s="1"/>
  <c r="B9" i="14"/>
  <c r="K9" i="17" s="1"/>
  <c r="D9" i="17" s="1"/>
  <c r="B14" i="14"/>
  <c r="K14" i="17" s="1"/>
  <c r="D14" i="17" s="1"/>
  <c r="B15" i="14"/>
  <c r="K15" i="17" s="1"/>
  <c r="D15" i="17" s="1"/>
  <c r="B13" i="14"/>
  <c r="K13" i="17" s="1"/>
  <c r="D13" i="17" s="1"/>
  <c r="C7" i="14"/>
  <c r="K6" i="15"/>
  <c r="C11" i="14"/>
  <c r="K10" i="15"/>
  <c r="B10" i="14"/>
  <c r="K10" i="17" s="1"/>
  <c r="D10" i="17" s="1"/>
  <c r="B16" i="14"/>
  <c r="K16" i="17" s="1"/>
  <c r="D16" i="17" s="1"/>
  <c r="K7" i="15"/>
  <c r="C8" i="14"/>
  <c r="E14" i="18" l="1"/>
  <c r="F14" i="18" s="1"/>
  <c r="E7" i="18"/>
  <c r="F7" i="18" s="1"/>
  <c r="E16" i="18"/>
  <c r="E11" i="18"/>
  <c r="F11" i="18" s="1"/>
  <c r="K12" i="15"/>
  <c r="E67" i="15" s="1"/>
  <c r="H67" i="15" s="1"/>
  <c r="I67" i="15" s="1"/>
  <c r="C12" i="14"/>
  <c r="L23" i="21"/>
  <c r="L27" i="21"/>
  <c r="L29" i="21"/>
  <c r="L31" i="21"/>
  <c r="L33" i="21"/>
  <c r="L20" i="21"/>
  <c r="L28" i="21"/>
  <c r="L25" i="21"/>
  <c r="L24" i="21"/>
  <c r="L26" i="21"/>
  <c r="L30" i="21"/>
  <c r="L32" i="21"/>
  <c r="C14" i="14"/>
  <c r="C13" i="14"/>
  <c r="K11" i="15"/>
  <c r="K8" i="15"/>
  <c r="C9" i="14"/>
  <c r="G13" i="20"/>
  <c r="M28" i="21"/>
  <c r="E10" i="18"/>
  <c r="F10" i="18" s="1"/>
  <c r="E8" i="18"/>
  <c r="F8" i="18" s="1"/>
  <c r="F16" i="18"/>
  <c r="G15" i="18"/>
  <c r="E13" i="18"/>
  <c r="F13" i="18" s="1"/>
  <c r="B16" i="19"/>
  <c r="L16" i="24" s="1"/>
  <c r="I41" i="19"/>
  <c r="B12" i="19"/>
  <c r="I65" i="19"/>
  <c r="B15" i="19"/>
  <c r="I26" i="19"/>
  <c r="B9" i="19"/>
  <c r="E6" i="18"/>
  <c r="I23" i="19"/>
  <c r="B8" i="19"/>
  <c r="B6" i="19"/>
  <c r="I20" i="19"/>
  <c r="I35" i="19"/>
  <c r="B11" i="19"/>
  <c r="D17" i="17"/>
  <c r="E15" i="17" s="1"/>
  <c r="F15" i="17" s="1"/>
  <c r="I30" i="19"/>
  <c r="B10" i="19"/>
  <c r="E10" i="17"/>
  <c r="F10" i="17" s="1"/>
  <c r="K14" i="15"/>
  <c r="E76" i="15" s="1"/>
  <c r="H76" i="15" s="1"/>
  <c r="I76" i="15" s="1"/>
  <c r="I56" i="19"/>
  <c r="B14" i="19"/>
  <c r="I21" i="19"/>
  <c r="B7" i="19"/>
  <c r="I48" i="19"/>
  <c r="B13" i="19"/>
  <c r="C15" i="14"/>
  <c r="E15" i="18"/>
  <c r="F15" i="18" s="1"/>
  <c r="E9" i="18"/>
  <c r="F9" i="18" s="1"/>
  <c r="K13" i="15"/>
  <c r="E32" i="15" s="1"/>
  <c r="H32" i="15" s="1"/>
  <c r="I32" i="15" s="1"/>
  <c r="E12" i="18"/>
  <c r="F12" i="18" s="1"/>
  <c r="K9" i="15"/>
  <c r="C10" i="14"/>
  <c r="K15" i="15"/>
  <c r="C16" i="14"/>
  <c r="E62" i="15"/>
  <c r="H62" i="15" s="1"/>
  <c r="I62" i="15" s="1"/>
  <c r="E24" i="15"/>
  <c r="H24" i="15" s="1"/>
  <c r="I24" i="15" s="1"/>
  <c r="E69" i="15"/>
  <c r="H69" i="15" s="1"/>
  <c r="I69" i="15" s="1"/>
  <c r="E54" i="15"/>
  <c r="H54" i="15" s="1"/>
  <c r="I54" i="15" s="1"/>
  <c r="E35" i="15"/>
  <c r="H35" i="15" s="1"/>
  <c r="I35" i="15" s="1"/>
  <c r="E45" i="15"/>
  <c r="H45" i="15" s="1"/>
  <c r="I45" i="15" s="1"/>
  <c r="E61" i="15"/>
  <c r="H61" i="15" s="1"/>
  <c r="I61" i="15" s="1"/>
  <c r="E68" i="15"/>
  <c r="H68" i="15" s="1"/>
  <c r="I68" i="15" s="1"/>
  <c r="E74" i="15"/>
  <c r="H74" i="15" s="1"/>
  <c r="I74" i="15" s="1"/>
  <c r="E23" i="15"/>
  <c r="H23" i="15" s="1"/>
  <c r="I23" i="15" s="1"/>
  <c r="E44" i="15"/>
  <c r="H44" i="15" s="1"/>
  <c r="I44" i="15" s="1"/>
  <c r="E34" i="15"/>
  <c r="H34" i="15" s="1"/>
  <c r="I34" i="15" s="1"/>
  <c r="E53" i="15"/>
  <c r="H53" i="15" s="1"/>
  <c r="I53" i="15" s="1"/>
  <c r="E21" i="15"/>
  <c r="H21" i="15" s="1"/>
  <c r="I21" i="15" s="1"/>
  <c r="E42" i="15"/>
  <c r="H42" i="15" s="1"/>
  <c r="I42" i="15" s="1"/>
  <c r="E59" i="15"/>
  <c r="H59" i="15" s="1"/>
  <c r="I59" i="15" s="1"/>
  <c r="E28" i="15"/>
  <c r="H28" i="15" s="1"/>
  <c r="I28" i="15" s="1"/>
  <c r="E39" i="15"/>
  <c r="H39" i="15" s="1"/>
  <c r="I39" i="15" s="1"/>
  <c r="E43" i="15"/>
  <c r="H43" i="15" s="1"/>
  <c r="I43" i="15" s="1"/>
  <c r="E73" i="15"/>
  <c r="H73" i="15" s="1"/>
  <c r="I73" i="15" s="1"/>
  <c r="E78" i="15"/>
  <c r="H78" i="15" s="1"/>
  <c r="I78" i="15" s="1"/>
  <c r="E60" i="15"/>
  <c r="H60" i="15" s="1"/>
  <c r="I60" i="15" s="1"/>
  <c r="E52" i="15"/>
  <c r="H52" i="15" s="1"/>
  <c r="I52" i="15" s="1"/>
  <c r="E22" i="15"/>
  <c r="H22" i="15" s="1"/>
  <c r="I22" i="15" s="1"/>
  <c r="E33" i="15"/>
  <c r="H33" i="15" s="1"/>
  <c r="I33" i="15" s="1"/>
  <c r="E47" i="15"/>
  <c r="H47" i="15" s="1"/>
  <c r="I47" i="15" s="1"/>
  <c r="E26" i="15"/>
  <c r="H26" i="15" s="1"/>
  <c r="I26" i="15" s="1"/>
  <c r="E56" i="15"/>
  <c r="H56" i="15" s="1"/>
  <c r="I56" i="15" s="1"/>
  <c r="E37" i="15"/>
  <c r="H37" i="15" s="1"/>
  <c r="I37" i="15" s="1"/>
  <c r="E27" i="15"/>
  <c r="H27" i="15" s="1"/>
  <c r="I27" i="15" s="1"/>
  <c r="E38" i="15"/>
  <c r="H38" i="15" s="1"/>
  <c r="I38" i="15" s="1"/>
  <c r="E48" i="15"/>
  <c r="H48" i="15" s="1"/>
  <c r="I48" i="15" s="1"/>
  <c r="E66" i="15" l="1"/>
  <c r="H66" i="15" s="1"/>
  <c r="I66" i="15" s="1"/>
  <c r="E83" i="15"/>
  <c r="H83" i="15" s="1"/>
  <c r="I83" i="15" s="1"/>
  <c r="E65" i="15"/>
  <c r="H65" i="15" s="1"/>
  <c r="I65" i="15" s="1"/>
  <c r="G12" i="20"/>
  <c r="M27" i="21"/>
  <c r="E81" i="15"/>
  <c r="H81" i="15" s="1"/>
  <c r="I81" i="15" s="1"/>
  <c r="E12" i="17"/>
  <c r="F12" i="17" s="1"/>
  <c r="L21" i="21"/>
  <c r="E51" i="15"/>
  <c r="H51" i="15" s="1"/>
  <c r="I51" i="15" s="1"/>
  <c r="E77" i="15"/>
  <c r="H77" i="15" s="1"/>
  <c r="I77" i="15" s="1"/>
  <c r="E13" i="17"/>
  <c r="F13" i="17" s="1"/>
  <c r="E16" i="17"/>
  <c r="D16" i="19"/>
  <c r="C16" i="19"/>
  <c r="L16" i="22"/>
  <c r="H82" i="22" s="1"/>
  <c r="L82" i="22" s="1"/>
  <c r="M82" i="22" s="1"/>
  <c r="M29" i="19"/>
  <c r="G14" i="18"/>
  <c r="B32" i="1" a="1"/>
  <c r="D32" i="1" s="1"/>
  <c r="F6" i="18"/>
  <c r="F4" i="18" s="1"/>
  <c r="N20" i="19" s="1"/>
  <c r="E71" i="15"/>
  <c r="H71" i="15" s="1"/>
  <c r="I71" i="15" s="1"/>
  <c r="E17" i="18"/>
  <c r="E80" i="15"/>
  <c r="H80" i="15" s="1"/>
  <c r="I80" i="15" s="1"/>
  <c r="E58" i="15"/>
  <c r="H58" i="15" s="1"/>
  <c r="I58" i="15" s="1"/>
  <c r="E9" i="17"/>
  <c r="F9" i="17" s="1"/>
  <c r="L9" i="22"/>
  <c r="L9" i="24"/>
  <c r="D9" i="19"/>
  <c r="C9" i="19"/>
  <c r="L8" i="22"/>
  <c r="L8" i="24"/>
  <c r="D8" i="19"/>
  <c r="C8" i="19"/>
  <c r="E50" i="15"/>
  <c r="H50" i="15" s="1"/>
  <c r="I50" i="15" s="1"/>
  <c r="E14" i="17"/>
  <c r="F14" i="17" s="1"/>
  <c r="E72" i="15"/>
  <c r="H72" i="15" s="1"/>
  <c r="I72" i="15" s="1"/>
  <c r="E31" i="15"/>
  <c r="H31" i="15" s="1"/>
  <c r="I31" i="15" s="1"/>
  <c r="L11" i="24"/>
  <c r="L11" i="22"/>
  <c r="D11" i="19"/>
  <c r="C11" i="19"/>
  <c r="L15" i="24"/>
  <c r="L15" i="22"/>
  <c r="D15" i="19"/>
  <c r="C15" i="19"/>
  <c r="E41" i="15"/>
  <c r="H41" i="15" s="1"/>
  <c r="I41" i="15" s="1"/>
  <c r="L7" i="22"/>
  <c r="L7" i="24"/>
  <c r="D7" i="19"/>
  <c r="C7" i="19"/>
  <c r="H21" i="24"/>
  <c r="L21" i="24" s="1"/>
  <c r="H32" i="24"/>
  <c r="L32" i="24" s="1"/>
  <c r="H33" i="24"/>
  <c r="L33" i="24" s="1"/>
  <c r="M33" i="24" s="1"/>
  <c r="H52" i="24"/>
  <c r="L52" i="24" s="1"/>
  <c r="H53" i="24"/>
  <c r="L53" i="24" s="1"/>
  <c r="M53" i="24" s="1"/>
  <c r="H54" i="24"/>
  <c r="L54" i="24" s="1"/>
  <c r="M54" i="24" s="1"/>
  <c r="H79" i="24"/>
  <c r="L79" i="24" s="1"/>
  <c r="H80" i="24"/>
  <c r="L80" i="24" s="1"/>
  <c r="M80" i="24" s="1"/>
  <c r="H81" i="24"/>
  <c r="L81" i="24" s="1"/>
  <c r="M81" i="24" s="1"/>
  <c r="H82" i="24"/>
  <c r="L82" i="24" s="1"/>
  <c r="M82" i="24" s="1"/>
  <c r="H111" i="24"/>
  <c r="L111" i="24" s="1"/>
  <c r="H112" i="24"/>
  <c r="L112" i="24" s="1"/>
  <c r="M112" i="24" s="1"/>
  <c r="H113" i="24"/>
  <c r="L113" i="24" s="1"/>
  <c r="M113" i="24" s="1"/>
  <c r="H114" i="24"/>
  <c r="L114" i="24" s="1"/>
  <c r="M114" i="24" s="1"/>
  <c r="H115" i="24"/>
  <c r="L115" i="24" s="1"/>
  <c r="M115" i="24" s="1"/>
  <c r="H146" i="24"/>
  <c r="L146" i="24" s="1"/>
  <c r="H147" i="24"/>
  <c r="L147" i="24" s="1"/>
  <c r="M147" i="24" s="1"/>
  <c r="H148" i="24"/>
  <c r="L148" i="24" s="1"/>
  <c r="M148" i="24" s="1"/>
  <c r="H149" i="24"/>
  <c r="L149" i="24" s="1"/>
  <c r="M149" i="24" s="1"/>
  <c r="H150" i="24"/>
  <c r="L150" i="24" s="1"/>
  <c r="M150" i="24" s="1"/>
  <c r="H151" i="24"/>
  <c r="L151" i="24" s="1"/>
  <c r="M151" i="24" s="1"/>
  <c r="H182" i="24"/>
  <c r="L182" i="24" s="1"/>
  <c r="H183" i="24"/>
  <c r="L183" i="24" s="1"/>
  <c r="M183" i="24" s="1"/>
  <c r="H184" i="24"/>
  <c r="L184" i="24" s="1"/>
  <c r="M184" i="24" s="1"/>
  <c r="H185" i="24"/>
  <c r="L185" i="24" s="1"/>
  <c r="M185" i="24" s="1"/>
  <c r="H186" i="24"/>
  <c r="L186" i="24" s="1"/>
  <c r="M186" i="24" s="1"/>
  <c r="H187" i="24"/>
  <c r="L187" i="24" s="1"/>
  <c r="M187" i="24" s="1"/>
  <c r="H188" i="24"/>
  <c r="L188" i="24" s="1"/>
  <c r="M188" i="24" s="1"/>
  <c r="H217" i="24"/>
  <c r="L217" i="24" s="1"/>
  <c r="H218" i="24"/>
  <c r="L218" i="24" s="1"/>
  <c r="M218" i="24" s="1"/>
  <c r="H219" i="24"/>
  <c r="L219" i="24" s="1"/>
  <c r="M219" i="24" s="1"/>
  <c r="H220" i="24"/>
  <c r="L220" i="24" s="1"/>
  <c r="M220" i="24" s="1"/>
  <c r="H221" i="24"/>
  <c r="L221" i="24" s="1"/>
  <c r="M221" i="24" s="1"/>
  <c r="H222" i="24"/>
  <c r="L222" i="24" s="1"/>
  <c r="M222" i="24" s="1"/>
  <c r="H223" i="24"/>
  <c r="L223" i="24" s="1"/>
  <c r="M223" i="24" s="1"/>
  <c r="H224" i="24"/>
  <c r="L224" i="24" s="1"/>
  <c r="M224" i="24" s="1"/>
  <c r="H249" i="24"/>
  <c r="L249" i="24" s="1"/>
  <c r="H250" i="24"/>
  <c r="L250" i="24" s="1"/>
  <c r="M250" i="24" s="1"/>
  <c r="H251" i="24"/>
  <c r="L251" i="24" s="1"/>
  <c r="M251" i="24" s="1"/>
  <c r="H252" i="24"/>
  <c r="L252" i="24" s="1"/>
  <c r="M252" i="24" s="1"/>
  <c r="H253" i="24"/>
  <c r="L253" i="24" s="1"/>
  <c r="M253" i="24" s="1"/>
  <c r="H254" i="24"/>
  <c r="L254" i="24" s="1"/>
  <c r="M254" i="24" s="1"/>
  <c r="H255" i="24"/>
  <c r="L255" i="24" s="1"/>
  <c r="M255" i="24" s="1"/>
  <c r="H256" i="24"/>
  <c r="L256" i="24" s="1"/>
  <c r="M256" i="24" s="1"/>
  <c r="H257" i="24"/>
  <c r="L257" i="24" s="1"/>
  <c r="M257" i="24" s="1"/>
  <c r="H276" i="24"/>
  <c r="L276" i="24" s="1"/>
  <c r="H277" i="24"/>
  <c r="L277" i="24" s="1"/>
  <c r="M277" i="24" s="1"/>
  <c r="H278" i="24"/>
  <c r="L278" i="24" s="1"/>
  <c r="M278" i="24" s="1"/>
  <c r="H279" i="24"/>
  <c r="L279" i="24" s="1"/>
  <c r="M279" i="24" s="1"/>
  <c r="H280" i="24"/>
  <c r="L280" i="24" s="1"/>
  <c r="M280" i="24" s="1"/>
  <c r="H281" i="24"/>
  <c r="L281" i="24" s="1"/>
  <c r="M281" i="24" s="1"/>
  <c r="H282" i="24"/>
  <c r="L282" i="24" s="1"/>
  <c r="M282" i="24" s="1"/>
  <c r="H283" i="24"/>
  <c r="L283" i="24" s="1"/>
  <c r="M283" i="24" s="1"/>
  <c r="H284" i="24"/>
  <c r="L284" i="24" s="1"/>
  <c r="M284" i="24" s="1"/>
  <c r="H285" i="24"/>
  <c r="L285" i="24" s="1"/>
  <c r="M285" i="24" s="1"/>
  <c r="H296" i="24"/>
  <c r="L296" i="24" s="1"/>
  <c r="H297" i="24"/>
  <c r="L297" i="24" s="1"/>
  <c r="M297" i="24" s="1"/>
  <c r="H298" i="24"/>
  <c r="L298" i="24" s="1"/>
  <c r="M298" i="24" s="1"/>
  <c r="H299" i="24"/>
  <c r="L299" i="24" s="1"/>
  <c r="M299" i="24" s="1"/>
  <c r="H300" i="24"/>
  <c r="L300" i="24" s="1"/>
  <c r="M300" i="24" s="1"/>
  <c r="H301" i="24"/>
  <c r="L301" i="24" s="1"/>
  <c r="M301" i="24" s="1"/>
  <c r="H302" i="24"/>
  <c r="L302" i="24" s="1"/>
  <c r="M302" i="24" s="1"/>
  <c r="H303" i="24"/>
  <c r="L303" i="24" s="1"/>
  <c r="M303" i="24" s="1"/>
  <c r="H304" i="24"/>
  <c r="L304" i="24" s="1"/>
  <c r="M304" i="24" s="1"/>
  <c r="H305" i="24"/>
  <c r="L305" i="24" s="1"/>
  <c r="M305" i="24" s="1"/>
  <c r="H306" i="24"/>
  <c r="L306" i="24" s="1"/>
  <c r="M306" i="24" s="1"/>
  <c r="B17" i="17"/>
  <c r="C17" i="17" s="1"/>
  <c r="E6" i="17"/>
  <c r="F6" i="17" s="1"/>
  <c r="E11" i="17"/>
  <c r="F11" i="17" s="1"/>
  <c r="E8" i="17"/>
  <c r="F8" i="17" s="1"/>
  <c r="E7" i="17"/>
  <c r="F7" i="17" s="1"/>
  <c r="E20" i="15"/>
  <c r="H20" i="15" s="1"/>
  <c r="I20" i="15" s="1"/>
  <c r="L12" i="24"/>
  <c r="L12" i="22"/>
  <c r="C12" i="19"/>
  <c r="D12" i="19"/>
  <c r="L14" i="24"/>
  <c r="L14" i="22"/>
  <c r="D14" i="19"/>
  <c r="C14" i="19"/>
  <c r="L10" i="22"/>
  <c r="L10" i="24"/>
  <c r="D10" i="19"/>
  <c r="C10" i="19"/>
  <c r="L13" i="24"/>
  <c r="L13" i="22"/>
  <c r="C13" i="19"/>
  <c r="D13" i="19"/>
  <c r="L6" i="24"/>
  <c r="H31" i="24" s="1"/>
  <c r="L31" i="24" s="1"/>
  <c r="M31" i="24" s="1"/>
  <c r="L6" i="22"/>
  <c r="H31" i="22" s="1"/>
  <c r="L31" i="22" s="1"/>
  <c r="M31" i="22" s="1"/>
  <c r="D6" i="19"/>
  <c r="C6" i="19"/>
  <c r="E64" i="15"/>
  <c r="H64" i="15" s="1"/>
  <c r="E75" i="15"/>
  <c r="H75" i="15" s="1"/>
  <c r="E79" i="15"/>
  <c r="H79" i="15" s="1"/>
  <c r="E49" i="15"/>
  <c r="H49" i="15" s="1"/>
  <c r="E84" i="15"/>
  <c r="H84" i="15" s="1"/>
  <c r="E30" i="15"/>
  <c r="H30" i="15" s="1"/>
  <c r="E40" i="15"/>
  <c r="H40" i="15" s="1"/>
  <c r="E57" i="15"/>
  <c r="H57" i="15" s="1"/>
  <c r="E70" i="15"/>
  <c r="H70" i="15" s="1"/>
  <c r="E19" i="15"/>
  <c r="H19" i="15" s="1"/>
  <c r="E82" i="15"/>
  <c r="H82" i="15" s="1"/>
  <c r="E46" i="15"/>
  <c r="H46" i="15" s="1"/>
  <c r="I46" i="15" s="1"/>
  <c r="E63" i="15"/>
  <c r="H63" i="15" s="1"/>
  <c r="I63" i="15" s="1"/>
  <c r="E25" i="15"/>
  <c r="H25" i="15" s="1"/>
  <c r="I25" i="15" s="1"/>
  <c r="E55" i="15"/>
  <c r="H55" i="15" s="1"/>
  <c r="I55" i="15" s="1"/>
  <c r="E36" i="15"/>
  <c r="H36" i="15" s="1"/>
  <c r="I36" i="15" s="1"/>
  <c r="H304" i="22" l="1"/>
  <c r="L304" i="22" s="1"/>
  <c r="M304" i="22" s="1"/>
  <c r="H303" i="22"/>
  <c r="L303" i="22" s="1"/>
  <c r="M303" i="22" s="1"/>
  <c r="H281" i="22"/>
  <c r="L281" i="22" s="1"/>
  <c r="M281" i="22" s="1"/>
  <c r="H280" i="22"/>
  <c r="L280" i="22" s="1"/>
  <c r="M280" i="22" s="1"/>
  <c r="H279" i="22"/>
  <c r="L279" i="22" s="1"/>
  <c r="M279" i="22" s="1"/>
  <c r="H278" i="22"/>
  <c r="L278" i="22" s="1"/>
  <c r="M278" i="22" s="1"/>
  <c r="H277" i="22"/>
  <c r="L277" i="22" s="1"/>
  <c r="M277" i="22" s="1"/>
  <c r="H223" i="22"/>
  <c r="L223" i="22" s="1"/>
  <c r="M223" i="22" s="1"/>
  <c r="H222" i="22"/>
  <c r="L222" i="22" s="1"/>
  <c r="M222" i="22" s="1"/>
  <c r="H221" i="22"/>
  <c r="L221" i="22" s="1"/>
  <c r="M221" i="22" s="1"/>
  <c r="H219" i="22"/>
  <c r="L219" i="22" s="1"/>
  <c r="M219" i="22" s="1"/>
  <c r="H148" i="22"/>
  <c r="L148" i="22" s="1"/>
  <c r="M148" i="22" s="1"/>
  <c r="H147" i="22"/>
  <c r="L147" i="22" s="1"/>
  <c r="M147" i="22" s="1"/>
  <c r="H146" i="22"/>
  <c r="L146" i="22" s="1"/>
  <c r="M146" i="22" s="1"/>
  <c r="H306" i="22"/>
  <c r="L306" i="22" s="1"/>
  <c r="M306" i="22" s="1"/>
  <c r="H305" i="22"/>
  <c r="L305" i="22" s="1"/>
  <c r="M305" i="22" s="1"/>
  <c r="H220" i="22"/>
  <c r="L220" i="22" s="1"/>
  <c r="M220" i="22" s="1"/>
  <c r="H115" i="22"/>
  <c r="L115" i="22" s="1"/>
  <c r="M115" i="22" s="1"/>
  <c r="H114" i="22"/>
  <c r="L114" i="22" s="1"/>
  <c r="M114" i="22" s="1"/>
  <c r="H302" i="22"/>
  <c r="L302" i="22" s="1"/>
  <c r="M302" i="22" s="1"/>
  <c r="H276" i="22"/>
  <c r="L276" i="22" s="1"/>
  <c r="H218" i="22"/>
  <c r="L218" i="22" s="1"/>
  <c r="M218" i="22" s="1"/>
  <c r="H113" i="22"/>
  <c r="L113" i="22" s="1"/>
  <c r="M113" i="22" s="1"/>
  <c r="H301" i="22"/>
  <c r="L301" i="22" s="1"/>
  <c r="M301" i="22" s="1"/>
  <c r="H257" i="22"/>
  <c r="L257" i="22" s="1"/>
  <c r="M257" i="22" s="1"/>
  <c r="H217" i="22"/>
  <c r="L217" i="22" s="1"/>
  <c r="M217" i="22" s="1"/>
  <c r="H112" i="22"/>
  <c r="L112" i="22" s="1"/>
  <c r="M112" i="22" s="1"/>
  <c r="H300" i="22"/>
  <c r="L300" i="22" s="1"/>
  <c r="M300" i="22" s="1"/>
  <c r="H256" i="22"/>
  <c r="L256" i="22" s="1"/>
  <c r="M256" i="22" s="1"/>
  <c r="H188" i="22"/>
  <c r="L188" i="22" s="1"/>
  <c r="M188" i="22" s="1"/>
  <c r="H79" i="22"/>
  <c r="L79" i="22" s="1"/>
  <c r="M79" i="22" s="1"/>
  <c r="H299" i="22"/>
  <c r="L299" i="22" s="1"/>
  <c r="M299" i="22" s="1"/>
  <c r="H255" i="22"/>
  <c r="L255" i="22" s="1"/>
  <c r="M255" i="22" s="1"/>
  <c r="H187" i="22"/>
  <c r="L187" i="22" s="1"/>
  <c r="M187" i="22" s="1"/>
  <c r="H54" i="22"/>
  <c r="L54" i="22" s="1"/>
  <c r="M54" i="22" s="1"/>
  <c r="H298" i="22"/>
  <c r="L298" i="22" s="1"/>
  <c r="M298" i="22" s="1"/>
  <c r="H254" i="22"/>
  <c r="L254" i="22" s="1"/>
  <c r="M254" i="22" s="1"/>
  <c r="H186" i="22"/>
  <c r="L186" i="22" s="1"/>
  <c r="M186" i="22" s="1"/>
  <c r="H53" i="22"/>
  <c r="L53" i="22" s="1"/>
  <c r="M53" i="22" s="1"/>
  <c r="H297" i="22"/>
  <c r="L297" i="22" s="1"/>
  <c r="M297" i="22" s="1"/>
  <c r="H253" i="22"/>
  <c r="L253" i="22" s="1"/>
  <c r="M253" i="22" s="1"/>
  <c r="H184" i="22"/>
  <c r="L184" i="22" s="1"/>
  <c r="M184" i="22" s="1"/>
  <c r="H52" i="22"/>
  <c r="L52" i="22" s="1"/>
  <c r="H296" i="22"/>
  <c r="L296" i="22" s="1"/>
  <c r="H252" i="22"/>
  <c r="L252" i="22" s="1"/>
  <c r="M252" i="22" s="1"/>
  <c r="H183" i="22"/>
  <c r="L183" i="22" s="1"/>
  <c r="M183" i="22" s="1"/>
  <c r="H33" i="22"/>
  <c r="L33" i="22" s="1"/>
  <c r="M33" i="22" s="1"/>
  <c r="H285" i="22"/>
  <c r="L285" i="22" s="1"/>
  <c r="M285" i="22" s="1"/>
  <c r="H251" i="22"/>
  <c r="L251" i="22" s="1"/>
  <c r="M251" i="22" s="1"/>
  <c r="H182" i="22"/>
  <c r="L182" i="22" s="1"/>
  <c r="H32" i="22"/>
  <c r="L32" i="22" s="1"/>
  <c r="M32" i="22" s="1"/>
  <c r="H284" i="22"/>
  <c r="L284" i="22" s="1"/>
  <c r="M284" i="22" s="1"/>
  <c r="H250" i="22"/>
  <c r="L250" i="22" s="1"/>
  <c r="M250" i="22" s="1"/>
  <c r="H151" i="22"/>
  <c r="L151" i="22" s="1"/>
  <c r="M151" i="22" s="1"/>
  <c r="H21" i="22"/>
  <c r="L21" i="22" s="1"/>
  <c r="G11" i="20"/>
  <c r="M26" i="21"/>
  <c r="H283" i="22"/>
  <c r="L283" i="22" s="1"/>
  <c r="M283" i="22" s="1"/>
  <c r="H249" i="22"/>
  <c r="L249" i="22" s="1"/>
  <c r="H150" i="22"/>
  <c r="L150" i="22" s="1"/>
  <c r="M150" i="22" s="1"/>
  <c r="H282" i="22"/>
  <c r="L282" i="22" s="1"/>
  <c r="M282" i="22" s="1"/>
  <c r="H224" i="22"/>
  <c r="L224" i="22" s="1"/>
  <c r="M224" i="22" s="1"/>
  <c r="H149" i="22"/>
  <c r="L149" i="22" s="1"/>
  <c r="M149" i="22" s="1"/>
  <c r="H111" i="22"/>
  <c r="L111" i="22" s="1"/>
  <c r="M111" i="22" s="1"/>
  <c r="H81" i="22"/>
  <c r="L81" i="22" s="1"/>
  <c r="M81" i="22" s="1"/>
  <c r="F16" i="17"/>
  <c r="F4" i="17" s="1"/>
  <c r="Q6" i="16" s="1"/>
  <c r="G15" i="17"/>
  <c r="G14" i="17" s="1"/>
  <c r="G13" i="17" s="1"/>
  <c r="G12" i="17" s="1"/>
  <c r="G11" i="17" s="1"/>
  <c r="G10" i="17" s="1"/>
  <c r="G9" i="17" s="1"/>
  <c r="G8" i="17" s="1"/>
  <c r="G7" i="17" s="1"/>
  <c r="G6" i="17" s="1"/>
  <c r="H185" i="22"/>
  <c r="L185" i="22" s="1"/>
  <c r="M185" i="22" s="1"/>
  <c r="H80" i="22"/>
  <c r="L80" i="22" s="1"/>
  <c r="M80" i="22" s="1"/>
  <c r="F32" i="1"/>
  <c r="G32" i="1"/>
  <c r="H32" i="1"/>
  <c r="E32" i="1"/>
  <c r="I32" i="1"/>
  <c r="C32" i="1"/>
  <c r="J32" i="1"/>
  <c r="K32" i="1"/>
  <c r="L32" i="1"/>
  <c r="B32" i="1"/>
  <c r="M28" i="19"/>
  <c r="G13" i="18"/>
  <c r="H30" i="24"/>
  <c r="L30" i="24" s="1"/>
  <c r="M30" i="24" s="1"/>
  <c r="H50" i="24"/>
  <c r="L50" i="24" s="1"/>
  <c r="M50" i="24" s="1"/>
  <c r="H51" i="24"/>
  <c r="L51" i="24" s="1"/>
  <c r="M51" i="24" s="1"/>
  <c r="M276" i="22"/>
  <c r="M111" i="24"/>
  <c r="H29" i="22"/>
  <c r="L29" i="22" s="1"/>
  <c r="M29" i="22" s="1"/>
  <c r="H48" i="22"/>
  <c r="L48" i="22" s="1"/>
  <c r="M48" i="22" s="1"/>
  <c r="H49" i="22"/>
  <c r="L49" i="22" s="1"/>
  <c r="M49" i="22" s="1"/>
  <c r="H76" i="22"/>
  <c r="L76" i="22" s="1"/>
  <c r="M76" i="22" s="1"/>
  <c r="H77" i="22"/>
  <c r="L77" i="22" s="1"/>
  <c r="M77" i="22" s="1"/>
  <c r="H78" i="22"/>
  <c r="L78" i="22" s="1"/>
  <c r="M78" i="22" s="1"/>
  <c r="H23" i="24"/>
  <c r="L23" i="24" s="1"/>
  <c r="M23" i="24" s="1"/>
  <c r="H36" i="24"/>
  <c r="L36" i="24" s="1"/>
  <c r="M36" i="24" s="1"/>
  <c r="H37" i="24"/>
  <c r="L37" i="24" s="1"/>
  <c r="M37" i="24" s="1"/>
  <c r="H58" i="24"/>
  <c r="L58" i="24" s="1"/>
  <c r="M58" i="24" s="1"/>
  <c r="H59" i="24"/>
  <c r="L59" i="24" s="1"/>
  <c r="M59" i="24" s="1"/>
  <c r="H60" i="24"/>
  <c r="L60" i="24" s="1"/>
  <c r="M60" i="24" s="1"/>
  <c r="H87" i="24"/>
  <c r="L87" i="24" s="1"/>
  <c r="M87" i="24" s="1"/>
  <c r="H88" i="24"/>
  <c r="L88" i="24" s="1"/>
  <c r="M88" i="24" s="1"/>
  <c r="H89" i="24"/>
  <c r="L89" i="24" s="1"/>
  <c r="M89" i="24" s="1"/>
  <c r="H90" i="24"/>
  <c r="L90" i="24" s="1"/>
  <c r="M90" i="24" s="1"/>
  <c r="H121" i="24"/>
  <c r="L121" i="24" s="1"/>
  <c r="M121" i="24" s="1"/>
  <c r="H122" i="24"/>
  <c r="L122" i="24" s="1"/>
  <c r="M122" i="24" s="1"/>
  <c r="H123" i="24"/>
  <c r="L123" i="24" s="1"/>
  <c r="M123" i="24" s="1"/>
  <c r="H124" i="24"/>
  <c r="L124" i="24" s="1"/>
  <c r="M124" i="24" s="1"/>
  <c r="H125" i="24"/>
  <c r="L125" i="24" s="1"/>
  <c r="M125" i="24" s="1"/>
  <c r="H158" i="24"/>
  <c r="L158" i="24" s="1"/>
  <c r="M158" i="24" s="1"/>
  <c r="H159" i="24"/>
  <c r="L159" i="24" s="1"/>
  <c r="M159" i="24" s="1"/>
  <c r="H160" i="24"/>
  <c r="L160" i="24" s="1"/>
  <c r="M160" i="24" s="1"/>
  <c r="H161" i="24"/>
  <c r="L161" i="24" s="1"/>
  <c r="M161" i="24" s="1"/>
  <c r="H162" i="24"/>
  <c r="L162" i="24" s="1"/>
  <c r="M162" i="24" s="1"/>
  <c r="H163" i="24"/>
  <c r="L163" i="24" s="1"/>
  <c r="M163" i="24" s="1"/>
  <c r="H196" i="24"/>
  <c r="L196" i="24" s="1"/>
  <c r="M196" i="24" s="1"/>
  <c r="H197" i="24"/>
  <c r="L197" i="24" s="1"/>
  <c r="M197" i="24" s="1"/>
  <c r="H198" i="24"/>
  <c r="L198" i="24" s="1"/>
  <c r="M198" i="24" s="1"/>
  <c r="H199" i="24"/>
  <c r="L199" i="24" s="1"/>
  <c r="M199" i="24" s="1"/>
  <c r="H200" i="24"/>
  <c r="L200" i="24" s="1"/>
  <c r="M200" i="24" s="1"/>
  <c r="H201" i="24"/>
  <c r="L201" i="24" s="1"/>
  <c r="M201" i="24" s="1"/>
  <c r="H202" i="24"/>
  <c r="L202" i="24" s="1"/>
  <c r="M202" i="24" s="1"/>
  <c r="H233" i="24"/>
  <c r="L233" i="24" s="1"/>
  <c r="M233" i="24" s="1"/>
  <c r="H234" i="24"/>
  <c r="L234" i="24" s="1"/>
  <c r="M234" i="24" s="1"/>
  <c r="H235" i="24"/>
  <c r="L235" i="24" s="1"/>
  <c r="M235" i="24" s="1"/>
  <c r="H236" i="24"/>
  <c r="L236" i="24" s="1"/>
  <c r="M236" i="24" s="1"/>
  <c r="H237" i="24"/>
  <c r="L237" i="24" s="1"/>
  <c r="M237" i="24" s="1"/>
  <c r="H238" i="24"/>
  <c r="L238" i="24" s="1"/>
  <c r="M238" i="24" s="1"/>
  <c r="H239" i="24"/>
  <c r="L239" i="24" s="1"/>
  <c r="M239" i="24" s="1"/>
  <c r="H240" i="24"/>
  <c r="L240" i="24" s="1"/>
  <c r="M240" i="24" s="1"/>
  <c r="H267" i="24"/>
  <c r="L267" i="24" s="1"/>
  <c r="M267" i="24" s="1"/>
  <c r="H268" i="24"/>
  <c r="L268" i="24" s="1"/>
  <c r="M268" i="24" s="1"/>
  <c r="H269" i="24"/>
  <c r="L269" i="24" s="1"/>
  <c r="M269" i="24" s="1"/>
  <c r="H270" i="24"/>
  <c r="L270" i="24" s="1"/>
  <c r="M270" i="24" s="1"/>
  <c r="H271" i="24"/>
  <c r="L271" i="24" s="1"/>
  <c r="M271" i="24" s="1"/>
  <c r="H272" i="24"/>
  <c r="L272" i="24" s="1"/>
  <c r="M272" i="24" s="1"/>
  <c r="H273" i="24"/>
  <c r="L273" i="24" s="1"/>
  <c r="M273" i="24" s="1"/>
  <c r="H274" i="24"/>
  <c r="L274" i="24" s="1"/>
  <c r="M274" i="24" s="1"/>
  <c r="H275" i="24"/>
  <c r="L275" i="24" s="1"/>
  <c r="M275" i="24" s="1"/>
  <c r="H29" i="24"/>
  <c r="L29" i="24" s="1"/>
  <c r="M29" i="24" s="1"/>
  <c r="H48" i="24"/>
  <c r="L48" i="24" s="1"/>
  <c r="M48" i="24" s="1"/>
  <c r="H49" i="24"/>
  <c r="L49" i="24" s="1"/>
  <c r="M49" i="24" s="1"/>
  <c r="H76" i="24"/>
  <c r="L76" i="24" s="1"/>
  <c r="M76" i="24" s="1"/>
  <c r="H77" i="24"/>
  <c r="L77" i="24" s="1"/>
  <c r="M77" i="24" s="1"/>
  <c r="H78" i="24"/>
  <c r="L78" i="24" s="1"/>
  <c r="M78" i="24" s="1"/>
  <c r="M296" i="24"/>
  <c r="B16" i="24"/>
  <c r="H22" i="24"/>
  <c r="L22" i="24" s="1"/>
  <c r="M22" i="24" s="1"/>
  <c r="H34" i="24"/>
  <c r="L34" i="24" s="1"/>
  <c r="M34" i="24" s="1"/>
  <c r="H35" i="24"/>
  <c r="L35" i="24" s="1"/>
  <c r="M35" i="24" s="1"/>
  <c r="H55" i="24"/>
  <c r="L55" i="24" s="1"/>
  <c r="M55" i="24" s="1"/>
  <c r="H56" i="24"/>
  <c r="L56" i="24" s="1"/>
  <c r="M56" i="24" s="1"/>
  <c r="H57" i="24"/>
  <c r="L57" i="24" s="1"/>
  <c r="M57" i="24" s="1"/>
  <c r="H83" i="24"/>
  <c r="L83" i="24" s="1"/>
  <c r="M83" i="24" s="1"/>
  <c r="H84" i="24"/>
  <c r="L84" i="24" s="1"/>
  <c r="M84" i="24" s="1"/>
  <c r="H85" i="24"/>
  <c r="L85" i="24" s="1"/>
  <c r="M85" i="24" s="1"/>
  <c r="H86" i="24"/>
  <c r="L86" i="24" s="1"/>
  <c r="M86" i="24" s="1"/>
  <c r="H116" i="24"/>
  <c r="L116" i="24" s="1"/>
  <c r="M116" i="24" s="1"/>
  <c r="H117" i="24"/>
  <c r="L117" i="24" s="1"/>
  <c r="M117" i="24" s="1"/>
  <c r="H118" i="24"/>
  <c r="L118" i="24" s="1"/>
  <c r="M118" i="24" s="1"/>
  <c r="H119" i="24"/>
  <c r="L119" i="24" s="1"/>
  <c r="M119" i="24" s="1"/>
  <c r="H120" i="24"/>
  <c r="L120" i="24" s="1"/>
  <c r="M120" i="24" s="1"/>
  <c r="H152" i="24"/>
  <c r="L152" i="24" s="1"/>
  <c r="M152" i="24" s="1"/>
  <c r="H153" i="24"/>
  <c r="L153" i="24" s="1"/>
  <c r="M153" i="24" s="1"/>
  <c r="H154" i="24"/>
  <c r="L154" i="24" s="1"/>
  <c r="M154" i="24" s="1"/>
  <c r="H155" i="24"/>
  <c r="L155" i="24" s="1"/>
  <c r="M155" i="24" s="1"/>
  <c r="H156" i="24"/>
  <c r="L156" i="24" s="1"/>
  <c r="M156" i="24" s="1"/>
  <c r="H157" i="24"/>
  <c r="L157" i="24" s="1"/>
  <c r="M157" i="24" s="1"/>
  <c r="H189" i="24"/>
  <c r="L189" i="24" s="1"/>
  <c r="M189" i="24" s="1"/>
  <c r="H190" i="24"/>
  <c r="L190" i="24" s="1"/>
  <c r="M190" i="24" s="1"/>
  <c r="H191" i="24"/>
  <c r="L191" i="24" s="1"/>
  <c r="M191" i="24" s="1"/>
  <c r="H192" i="24"/>
  <c r="L192" i="24" s="1"/>
  <c r="M192" i="24" s="1"/>
  <c r="H193" i="24"/>
  <c r="L193" i="24" s="1"/>
  <c r="M193" i="24" s="1"/>
  <c r="H194" i="24"/>
  <c r="L194" i="24" s="1"/>
  <c r="M194" i="24" s="1"/>
  <c r="H195" i="24"/>
  <c r="L195" i="24" s="1"/>
  <c r="M195" i="24" s="1"/>
  <c r="H225" i="24"/>
  <c r="L225" i="24" s="1"/>
  <c r="M225" i="24" s="1"/>
  <c r="H226" i="24"/>
  <c r="L226" i="24" s="1"/>
  <c r="M226" i="24" s="1"/>
  <c r="H227" i="24"/>
  <c r="L227" i="24" s="1"/>
  <c r="M227" i="24" s="1"/>
  <c r="H228" i="24"/>
  <c r="L228" i="24" s="1"/>
  <c r="M228" i="24" s="1"/>
  <c r="H229" i="24"/>
  <c r="L229" i="24" s="1"/>
  <c r="M229" i="24" s="1"/>
  <c r="H230" i="24"/>
  <c r="L230" i="24" s="1"/>
  <c r="M230" i="24" s="1"/>
  <c r="H231" i="24"/>
  <c r="L231" i="24" s="1"/>
  <c r="M231" i="24" s="1"/>
  <c r="H232" i="24"/>
  <c r="L232" i="24" s="1"/>
  <c r="M232" i="24" s="1"/>
  <c r="H258" i="24"/>
  <c r="L258" i="24" s="1"/>
  <c r="M258" i="24" s="1"/>
  <c r="H259" i="24"/>
  <c r="L259" i="24" s="1"/>
  <c r="M259" i="24" s="1"/>
  <c r="H260" i="24"/>
  <c r="L260" i="24" s="1"/>
  <c r="M260" i="24" s="1"/>
  <c r="H261" i="24"/>
  <c r="L261" i="24" s="1"/>
  <c r="M261" i="24" s="1"/>
  <c r="H262" i="24"/>
  <c r="L262" i="24" s="1"/>
  <c r="M262" i="24" s="1"/>
  <c r="H263" i="24"/>
  <c r="L263" i="24" s="1"/>
  <c r="M263" i="24" s="1"/>
  <c r="H264" i="24"/>
  <c r="L264" i="24" s="1"/>
  <c r="M264" i="24" s="1"/>
  <c r="H265" i="24"/>
  <c r="L265" i="24" s="1"/>
  <c r="M265" i="24" s="1"/>
  <c r="H266" i="24"/>
  <c r="L266" i="24" s="1"/>
  <c r="M266" i="24" s="1"/>
  <c r="H286" i="24"/>
  <c r="L286" i="24" s="1"/>
  <c r="M286" i="24" s="1"/>
  <c r="H287" i="24"/>
  <c r="L287" i="24" s="1"/>
  <c r="M287" i="24" s="1"/>
  <c r="H288" i="24"/>
  <c r="L288" i="24" s="1"/>
  <c r="M288" i="24" s="1"/>
  <c r="H289" i="24"/>
  <c r="L289" i="24" s="1"/>
  <c r="M289" i="24" s="1"/>
  <c r="H290" i="24"/>
  <c r="L290" i="24" s="1"/>
  <c r="M290" i="24" s="1"/>
  <c r="H291" i="24"/>
  <c r="L291" i="24" s="1"/>
  <c r="M291" i="24" s="1"/>
  <c r="H292" i="24"/>
  <c r="L292" i="24" s="1"/>
  <c r="M292" i="24" s="1"/>
  <c r="H293" i="24"/>
  <c r="L293" i="24" s="1"/>
  <c r="M293" i="24" s="1"/>
  <c r="H294" i="24"/>
  <c r="L294" i="24" s="1"/>
  <c r="M294" i="24" s="1"/>
  <c r="H295" i="24"/>
  <c r="L295" i="24" s="1"/>
  <c r="M295" i="24" s="1"/>
  <c r="H28" i="24"/>
  <c r="L28" i="24" s="1"/>
  <c r="M28" i="24" s="1"/>
  <c r="H46" i="24"/>
  <c r="L46" i="24" s="1"/>
  <c r="M46" i="24" s="1"/>
  <c r="H47" i="24"/>
  <c r="L47" i="24" s="1"/>
  <c r="M47" i="24" s="1"/>
  <c r="H73" i="24"/>
  <c r="L73" i="24" s="1"/>
  <c r="M73" i="24" s="1"/>
  <c r="H74" i="24"/>
  <c r="L74" i="24" s="1"/>
  <c r="M74" i="24" s="1"/>
  <c r="H75" i="24"/>
  <c r="L75" i="24" s="1"/>
  <c r="M75" i="24" s="1"/>
  <c r="H107" i="24"/>
  <c r="L107" i="24" s="1"/>
  <c r="M107" i="24" s="1"/>
  <c r="H108" i="24"/>
  <c r="L108" i="24" s="1"/>
  <c r="M108" i="24" s="1"/>
  <c r="H109" i="24"/>
  <c r="L109" i="24" s="1"/>
  <c r="M109" i="24" s="1"/>
  <c r="H110" i="24"/>
  <c r="L110" i="24" s="1"/>
  <c r="M110" i="24" s="1"/>
  <c r="H25" i="22"/>
  <c r="L25" i="22" s="1"/>
  <c r="M25" i="22" s="1"/>
  <c r="H40" i="22"/>
  <c r="L40" i="22" s="1"/>
  <c r="M40" i="22" s="1"/>
  <c r="H41" i="22"/>
  <c r="L41" i="22" s="1"/>
  <c r="M41" i="22" s="1"/>
  <c r="H64" i="22"/>
  <c r="L64" i="22" s="1"/>
  <c r="M64" i="22" s="1"/>
  <c r="H65" i="22"/>
  <c r="L65" i="22" s="1"/>
  <c r="M65" i="22" s="1"/>
  <c r="H66" i="22"/>
  <c r="L66" i="22" s="1"/>
  <c r="M66" i="22" s="1"/>
  <c r="H95" i="22"/>
  <c r="L95" i="22" s="1"/>
  <c r="M95" i="22" s="1"/>
  <c r="H96" i="22"/>
  <c r="L96" i="22" s="1"/>
  <c r="M96" i="22" s="1"/>
  <c r="H97" i="22"/>
  <c r="L97" i="22" s="1"/>
  <c r="M97" i="22" s="1"/>
  <c r="H98" i="22"/>
  <c r="L98" i="22" s="1"/>
  <c r="M98" i="22" s="1"/>
  <c r="H131" i="22"/>
  <c r="L131" i="22" s="1"/>
  <c r="M131" i="22" s="1"/>
  <c r="H132" i="22"/>
  <c r="L132" i="22" s="1"/>
  <c r="M132" i="22" s="1"/>
  <c r="H133" i="22"/>
  <c r="L133" i="22" s="1"/>
  <c r="M133" i="22" s="1"/>
  <c r="H134" i="22"/>
  <c r="L134" i="22" s="1"/>
  <c r="M134" i="22" s="1"/>
  <c r="H135" i="22"/>
  <c r="L135" i="22" s="1"/>
  <c r="M135" i="22" s="1"/>
  <c r="H170" i="22"/>
  <c r="L170" i="22" s="1"/>
  <c r="M170" i="22" s="1"/>
  <c r="H171" i="22"/>
  <c r="L171" i="22" s="1"/>
  <c r="M171" i="22" s="1"/>
  <c r="H172" i="22"/>
  <c r="L172" i="22" s="1"/>
  <c r="M172" i="22" s="1"/>
  <c r="H173" i="22"/>
  <c r="L173" i="22" s="1"/>
  <c r="M173" i="22" s="1"/>
  <c r="H174" i="22"/>
  <c r="L174" i="22" s="1"/>
  <c r="M174" i="22" s="1"/>
  <c r="H175" i="22"/>
  <c r="L175" i="22" s="1"/>
  <c r="M175" i="22" s="1"/>
  <c r="H210" i="22"/>
  <c r="L210" i="22" s="1"/>
  <c r="M210" i="22" s="1"/>
  <c r="H211" i="22"/>
  <c r="L211" i="22" s="1"/>
  <c r="M211" i="22" s="1"/>
  <c r="H212" i="22"/>
  <c r="L212" i="22" s="1"/>
  <c r="M212" i="22" s="1"/>
  <c r="H213" i="22"/>
  <c r="L213" i="22" s="1"/>
  <c r="M213" i="22" s="1"/>
  <c r="H214" i="22"/>
  <c r="L214" i="22" s="1"/>
  <c r="M214" i="22" s="1"/>
  <c r="H215" i="22"/>
  <c r="L215" i="22" s="1"/>
  <c r="M215" i="22" s="1"/>
  <c r="H216" i="22"/>
  <c r="L216" i="22" s="1"/>
  <c r="M216" i="22" s="1"/>
  <c r="M79" i="24"/>
  <c r="H28" i="22"/>
  <c r="L28" i="22" s="1"/>
  <c r="M28" i="22" s="1"/>
  <c r="H46" i="22"/>
  <c r="L46" i="22" s="1"/>
  <c r="M46" i="22" s="1"/>
  <c r="H47" i="22"/>
  <c r="L47" i="22" s="1"/>
  <c r="M47" i="22" s="1"/>
  <c r="H73" i="22"/>
  <c r="L73" i="22" s="1"/>
  <c r="M73" i="22" s="1"/>
  <c r="H74" i="22"/>
  <c r="L74" i="22" s="1"/>
  <c r="M74" i="22" s="1"/>
  <c r="H75" i="22"/>
  <c r="L75" i="22" s="1"/>
  <c r="M75" i="22" s="1"/>
  <c r="H107" i="22"/>
  <c r="L107" i="22" s="1"/>
  <c r="M107" i="22" s="1"/>
  <c r="H108" i="22"/>
  <c r="L108" i="22" s="1"/>
  <c r="M108" i="22" s="1"/>
  <c r="H109" i="22"/>
  <c r="L109" i="22" s="1"/>
  <c r="M109" i="22" s="1"/>
  <c r="H110" i="22"/>
  <c r="L110" i="22" s="1"/>
  <c r="M110" i="22" s="1"/>
  <c r="M296" i="22"/>
  <c r="B16" i="22"/>
  <c r="M276" i="24"/>
  <c r="H24" i="22"/>
  <c r="L24" i="22" s="1"/>
  <c r="M24" i="22" s="1"/>
  <c r="H38" i="22"/>
  <c r="L38" i="22" s="1"/>
  <c r="M38" i="22" s="1"/>
  <c r="H39" i="22"/>
  <c r="L39" i="22" s="1"/>
  <c r="M39" i="22" s="1"/>
  <c r="H61" i="22"/>
  <c r="L61" i="22" s="1"/>
  <c r="M61" i="22" s="1"/>
  <c r="H62" i="22"/>
  <c r="L62" i="22" s="1"/>
  <c r="M62" i="22" s="1"/>
  <c r="H63" i="22"/>
  <c r="L63" i="22" s="1"/>
  <c r="M63" i="22" s="1"/>
  <c r="H91" i="22"/>
  <c r="L91" i="22" s="1"/>
  <c r="M91" i="22" s="1"/>
  <c r="H92" i="22"/>
  <c r="L92" i="22" s="1"/>
  <c r="M92" i="22" s="1"/>
  <c r="H93" i="22"/>
  <c r="L93" i="22" s="1"/>
  <c r="M93" i="22" s="1"/>
  <c r="H94" i="22"/>
  <c r="L94" i="22" s="1"/>
  <c r="M94" i="22" s="1"/>
  <c r="H126" i="22"/>
  <c r="L126" i="22" s="1"/>
  <c r="M126" i="22" s="1"/>
  <c r="H127" i="22"/>
  <c r="L127" i="22" s="1"/>
  <c r="M127" i="22" s="1"/>
  <c r="H128" i="22"/>
  <c r="L128" i="22" s="1"/>
  <c r="M128" i="22" s="1"/>
  <c r="H129" i="22"/>
  <c r="L129" i="22" s="1"/>
  <c r="M129" i="22" s="1"/>
  <c r="H130" i="22"/>
  <c r="L130" i="22" s="1"/>
  <c r="M130" i="22" s="1"/>
  <c r="H164" i="22"/>
  <c r="L164" i="22" s="1"/>
  <c r="M164" i="22" s="1"/>
  <c r="H165" i="22"/>
  <c r="L165" i="22" s="1"/>
  <c r="M165" i="22" s="1"/>
  <c r="H166" i="22"/>
  <c r="L166" i="22" s="1"/>
  <c r="M166" i="22" s="1"/>
  <c r="H167" i="22"/>
  <c r="L167" i="22" s="1"/>
  <c r="M167" i="22" s="1"/>
  <c r="H168" i="22"/>
  <c r="L168" i="22" s="1"/>
  <c r="M168" i="22" s="1"/>
  <c r="H169" i="22"/>
  <c r="L169" i="22" s="1"/>
  <c r="M169" i="22" s="1"/>
  <c r="H203" i="22"/>
  <c r="L203" i="22" s="1"/>
  <c r="M203" i="22" s="1"/>
  <c r="H204" i="22"/>
  <c r="L204" i="22" s="1"/>
  <c r="M204" i="22" s="1"/>
  <c r="H205" i="22"/>
  <c r="L205" i="22" s="1"/>
  <c r="M205" i="22" s="1"/>
  <c r="H206" i="22"/>
  <c r="L206" i="22" s="1"/>
  <c r="M206" i="22" s="1"/>
  <c r="H207" i="22"/>
  <c r="L207" i="22" s="1"/>
  <c r="M207" i="22" s="1"/>
  <c r="H208" i="22"/>
  <c r="L208" i="22" s="1"/>
  <c r="M208" i="22" s="1"/>
  <c r="H209" i="22"/>
  <c r="L209" i="22" s="1"/>
  <c r="M209" i="22" s="1"/>
  <c r="H241" i="22"/>
  <c r="L241" i="22" s="1"/>
  <c r="M241" i="22" s="1"/>
  <c r="H242" i="22"/>
  <c r="L242" i="22" s="1"/>
  <c r="M242" i="22" s="1"/>
  <c r="H243" i="22"/>
  <c r="L243" i="22" s="1"/>
  <c r="M243" i="22" s="1"/>
  <c r="H244" i="22"/>
  <c r="L244" i="22" s="1"/>
  <c r="M244" i="22" s="1"/>
  <c r="H245" i="22"/>
  <c r="L245" i="22" s="1"/>
  <c r="M245" i="22" s="1"/>
  <c r="H246" i="22"/>
  <c r="L246" i="22" s="1"/>
  <c r="M246" i="22" s="1"/>
  <c r="H247" i="22"/>
  <c r="L247" i="22" s="1"/>
  <c r="M247" i="22" s="1"/>
  <c r="H248" i="22"/>
  <c r="L248" i="22" s="1"/>
  <c r="M248" i="22" s="1"/>
  <c r="M182" i="24"/>
  <c r="H24" i="24"/>
  <c r="L24" i="24" s="1"/>
  <c r="M24" i="24" s="1"/>
  <c r="H38" i="24"/>
  <c r="L38" i="24" s="1"/>
  <c r="M38" i="24" s="1"/>
  <c r="H39" i="24"/>
  <c r="L39" i="24" s="1"/>
  <c r="M39" i="24" s="1"/>
  <c r="H61" i="24"/>
  <c r="L61" i="24" s="1"/>
  <c r="M61" i="24" s="1"/>
  <c r="H62" i="24"/>
  <c r="L62" i="24" s="1"/>
  <c r="M62" i="24" s="1"/>
  <c r="H63" i="24"/>
  <c r="L63" i="24" s="1"/>
  <c r="M63" i="24" s="1"/>
  <c r="H91" i="24"/>
  <c r="L91" i="24" s="1"/>
  <c r="M91" i="24" s="1"/>
  <c r="H92" i="24"/>
  <c r="L92" i="24" s="1"/>
  <c r="M92" i="24" s="1"/>
  <c r="H93" i="24"/>
  <c r="L93" i="24" s="1"/>
  <c r="M93" i="24" s="1"/>
  <c r="H94" i="24"/>
  <c r="L94" i="24" s="1"/>
  <c r="M94" i="24" s="1"/>
  <c r="H126" i="24"/>
  <c r="L126" i="24" s="1"/>
  <c r="M126" i="24" s="1"/>
  <c r="H127" i="24"/>
  <c r="L127" i="24" s="1"/>
  <c r="M127" i="24" s="1"/>
  <c r="H128" i="24"/>
  <c r="L128" i="24" s="1"/>
  <c r="M128" i="24" s="1"/>
  <c r="H129" i="24"/>
  <c r="L129" i="24" s="1"/>
  <c r="M129" i="24" s="1"/>
  <c r="H130" i="24"/>
  <c r="L130" i="24" s="1"/>
  <c r="M130" i="24" s="1"/>
  <c r="H164" i="24"/>
  <c r="L164" i="24" s="1"/>
  <c r="M164" i="24" s="1"/>
  <c r="H165" i="24"/>
  <c r="L165" i="24" s="1"/>
  <c r="M165" i="24" s="1"/>
  <c r="H166" i="24"/>
  <c r="L166" i="24" s="1"/>
  <c r="M166" i="24" s="1"/>
  <c r="H167" i="24"/>
  <c r="L167" i="24" s="1"/>
  <c r="M167" i="24" s="1"/>
  <c r="H168" i="24"/>
  <c r="L168" i="24" s="1"/>
  <c r="M168" i="24" s="1"/>
  <c r="H169" i="24"/>
  <c r="L169" i="24" s="1"/>
  <c r="M169" i="24" s="1"/>
  <c r="H203" i="24"/>
  <c r="L203" i="24" s="1"/>
  <c r="M203" i="24" s="1"/>
  <c r="H204" i="24"/>
  <c r="L204" i="24" s="1"/>
  <c r="M204" i="24" s="1"/>
  <c r="H205" i="24"/>
  <c r="L205" i="24" s="1"/>
  <c r="M205" i="24" s="1"/>
  <c r="H206" i="24"/>
  <c r="L206" i="24" s="1"/>
  <c r="M206" i="24" s="1"/>
  <c r="H207" i="24"/>
  <c r="L207" i="24" s="1"/>
  <c r="M207" i="24" s="1"/>
  <c r="H208" i="24"/>
  <c r="L208" i="24" s="1"/>
  <c r="M208" i="24" s="1"/>
  <c r="H209" i="24"/>
  <c r="L209" i="24" s="1"/>
  <c r="M209" i="24" s="1"/>
  <c r="H241" i="24"/>
  <c r="L241" i="24" s="1"/>
  <c r="M241" i="24" s="1"/>
  <c r="H242" i="24"/>
  <c r="L242" i="24" s="1"/>
  <c r="M242" i="24" s="1"/>
  <c r="H243" i="24"/>
  <c r="L243" i="24" s="1"/>
  <c r="M243" i="24" s="1"/>
  <c r="H244" i="24"/>
  <c r="L244" i="24" s="1"/>
  <c r="M244" i="24" s="1"/>
  <c r="H245" i="24"/>
  <c r="L245" i="24" s="1"/>
  <c r="M245" i="24" s="1"/>
  <c r="H246" i="24"/>
  <c r="L246" i="24" s="1"/>
  <c r="M246" i="24" s="1"/>
  <c r="H247" i="24"/>
  <c r="L247" i="24" s="1"/>
  <c r="M247" i="24" s="1"/>
  <c r="H248" i="24"/>
  <c r="L248" i="24" s="1"/>
  <c r="M248" i="24" s="1"/>
  <c r="M249" i="24"/>
  <c r="H26" i="22"/>
  <c r="L26" i="22" s="1"/>
  <c r="M26" i="22" s="1"/>
  <c r="H42" i="22"/>
  <c r="L42" i="22" s="1"/>
  <c r="M42" i="22" s="1"/>
  <c r="H43" i="22"/>
  <c r="L43" i="22" s="1"/>
  <c r="M43" i="22" s="1"/>
  <c r="H67" i="22"/>
  <c r="L67" i="22" s="1"/>
  <c r="M67" i="22" s="1"/>
  <c r="H68" i="22"/>
  <c r="L68" i="22" s="1"/>
  <c r="M68" i="22" s="1"/>
  <c r="H69" i="22"/>
  <c r="L69" i="22" s="1"/>
  <c r="M69" i="22" s="1"/>
  <c r="H99" i="22"/>
  <c r="L99" i="22" s="1"/>
  <c r="M99" i="22" s="1"/>
  <c r="H100" i="22"/>
  <c r="L100" i="22" s="1"/>
  <c r="M100" i="22" s="1"/>
  <c r="H101" i="22"/>
  <c r="L101" i="22" s="1"/>
  <c r="M101" i="22" s="1"/>
  <c r="H102" i="22"/>
  <c r="L102" i="22" s="1"/>
  <c r="M102" i="22" s="1"/>
  <c r="H136" i="22"/>
  <c r="L136" i="22" s="1"/>
  <c r="M136" i="22" s="1"/>
  <c r="H137" i="22"/>
  <c r="L137" i="22" s="1"/>
  <c r="M137" i="22" s="1"/>
  <c r="H138" i="22"/>
  <c r="L138" i="22" s="1"/>
  <c r="M138" i="22" s="1"/>
  <c r="H139" i="22"/>
  <c r="L139" i="22" s="1"/>
  <c r="M139" i="22" s="1"/>
  <c r="H140" i="22"/>
  <c r="L140" i="22" s="1"/>
  <c r="M140" i="22" s="1"/>
  <c r="H176" i="22"/>
  <c r="L176" i="22" s="1"/>
  <c r="M176" i="22" s="1"/>
  <c r="H177" i="22"/>
  <c r="L177" i="22" s="1"/>
  <c r="M177" i="22" s="1"/>
  <c r="H178" i="22"/>
  <c r="L178" i="22" s="1"/>
  <c r="M178" i="22" s="1"/>
  <c r="H179" i="22"/>
  <c r="L179" i="22" s="1"/>
  <c r="M179" i="22" s="1"/>
  <c r="H180" i="22"/>
  <c r="L180" i="22" s="1"/>
  <c r="M180" i="22" s="1"/>
  <c r="H181" i="22"/>
  <c r="L181" i="22" s="1"/>
  <c r="M181" i="22" s="1"/>
  <c r="M182" i="22"/>
  <c r="E17" i="17"/>
  <c r="B24" i="1" a="1"/>
  <c r="M52" i="24"/>
  <c r="H26" i="24"/>
  <c r="L26" i="24" s="1"/>
  <c r="M26" i="24" s="1"/>
  <c r="H42" i="24"/>
  <c r="L42" i="24" s="1"/>
  <c r="M42" i="24" s="1"/>
  <c r="H43" i="24"/>
  <c r="L43" i="24" s="1"/>
  <c r="M43" i="24" s="1"/>
  <c r="H67" i="24"/>
  <c r="L67" i="24" s="1"/>
  <c r="M67" i="24" s="1"/>
  <c r="H68" i="24"/>
  <c r="L68" i="24" s="1"/>
  <c r="M68" i="24" s="1"/>
  <c r="H69" i="24"/>
  <c r="L69" i="24" s="1"/>
  <c r="M69" i="24" s="1"/>
  <c r="H99" i="24"/>
  <c r="L99" i="24" s="1"/>
  <c r="M99" i="24" s="1"/>
  <c r="H100" i="24"/>
  <c r="L100" i="24" s="1"/>
  <c r="M100" i="24" s="1"/>
  <c r="H101" i="24"/>
  <c r="L101" i="24" s="1"/>
  <c r="M101" i="24" s="1"/>
  <c r="H102" i="24"/>
  <c r="L102" i="24" s="1"/>
  <c r="M102" i="24" s="1"/>
  <c r="H136" i="24"/>
  <c r="L136" i="24" s="1"/>
  <c r="M136" i="24" s="1"/>
  <c r="H137" i="24"/>
  <c r="L137" i="24" s="1"/>
  <c r="M137" i="24" s="1"/>
  <c r="H138" i="24"/>
  <c r="L138" i="24" s="1"/>
  <c r="M138" i="24" s="1"/>
  <c r="H139" i="24"/>
  <c r="L139" i="24" s="1"/>
  <c r="M139" i="24" s="1"/>
  <c r="H140" i="24"/>
  <c r="L140" i="24" s="1"/>
  <c r="M140" i="24" s="1"/>
  <c r="H176" i="24"/>
  <c r="L176" i="24" s="1"/>
  <c r="M176" i="24" s="1"/>
  <c r="H177" i="24"/>
  <c r="L177" i="24" s="1"/>
  <c r="M177" i="24" s="1"/>
  <c r="H178" i="24"/>
  <c r="L178" i="24" s="1"/>
  <c r="M178" i="24" s="1"/>
  <c r="H179" i="24"/>
  <c r="L179" i="24" s="1"/>
  <c r="M179" i="24" s="1"/>
  <c r="H180" i="24"/>
  <c r="L180" i="24" s="1"/>
  <c r="M180" i="24" s="1"/>
  <c r="H181" i="24"/>
  <c r="L181" i="24" s="1"/>
  <c r="M181" i="24" s="1"/>
  <c r="M249" i="22"/>
  <c r="H23" i="22"/>
  <c r="L23" i="22" s="1"/>
  <c r="M23" i="22" s="1"/>
  <c r="H36" i="22"/>
  <c r="L36" i="22" s="1"/>
  <c r="M36" i="22" s="1"/>
  <c r="H37" i="22"/>
  <c r="L37" i="22" s="1"/>
  <c r="M37" i="22" s="1"/>
  <c r="H58" i="22"/>
  <c r="L58" i="22" s="1"/>
  <c r="M58" i="22" s="1"/>
  <c r="H59" i="22"/>
  <c r="L59" i="22" s="1"/>
  <c r="M59" i="22" s="1"/>
  <c r="H60" i="22"/>
  <c r="L60" i="22" s="1"/>
  <c r="M60" i="22" s="1"/>
  <c r="H87" i="22"/>
  <c r="L87" i="22" s="1"/>
  <c r="M87" i="22" s="1"/>
  <c r="H88" i="22"/>
  <c r="L88" i="22" s="1"/>
  <c r="M88" i="22" s="1"/>
  <c r="H89" i="22"/>
  <c r="L89" i="22" s="1"/>
  <c r="M89" i="22" s="1"/>
  <c r="H90" i="22"/>
  <c r="L90" i="22" s="1"/>
  <c r="M90" i="22" s="1"/>
  <c r="H121" i="22"/>
  <c r="L121" i="22" s="1"/>
  <c r="M121" i="22" s="1"/>
  <c r="H122" i="22"/>
  <c r="L122" i="22" s="1"/>
  <c r="M122" i="22" s="1"/>
  <c r="H123" i="22"/>
  <c r="L123" i="22" s="1"/>
  <c r="M123" i="22" s="1"/>
  <c r="H124" i="22"/>
  <c r="L124" i="22" s="1"/>
  <c r="M124" i="22" s="1"/>
  <c r="H125" i="22"/>
  <c r="L125" i="22" s="1"/>
  <c r="M125" i="22" s="1"/>
  <c r="H158" i="22"/>
  <c r="L158" i="22" s="1"/>
  <c r="M158" i="22" s="1"/>
  <c r="H159" i="22"/>
  <c r="L159" i="22" s="1"/>
  <c r="M159" i="22" s="1"/>
  <c r="H160" i="22"/>
  <c r="L160" i="22" s="1"/>
  <c r="M160" i="22" s="1"/>
  <c r="H161" i="22"/>
  <c r="L161" i="22" s="1"/>
  <c r="M161" i="22" s="1"/>
  <c r="H162" i="22"/>
  <c r="L162" i="22" s="1"/>
  <c r="M162" i="22" s="1"/>
  <c r="H163" i="22"/>
  <c r="L163" i="22" s="1"/>
  <c r="M163" i="22" s="1"/>
  <c r="H196" i="22"/>
  <c r="L196" i="22" s="1"/>
  <c r="M196" i="22" s="1"/>
  <c r="H197" i="22"/>
  <c r="L197" i="22" s="1"/>
  <c r="M197" i="22" s="1"/>
  <c r="H198" i="22"/>
  <c r="L198" i="22" s="1"/>
  <c r="M198" i="22" s="1"/>
  <c r="H199" i="22"/>
  <c r="L199" i="22" s="1"/>
  <c r="M199" i="22" s="1"/>
  <c r="H200" i="22"/>
  <c r="L200" i="22" s="1"/>
  <c r="M200" i="22" s="1"/>
  <c r="H201" i="22"/>
  <c r="L201" i="22" s="1"/>
  <c r="M201" i="22" s="1"/>
  <c r="H202" i="22"/>
  <c r="L202" i="22" s="1"/>
  <c r="M202" i="22" s="1"/>
  <c r="H233" i="22"/>
  <c r="L233" i="22" s="1"/>
  <c r="M233" i="22" s="1"/>
  <c r="H234" i="22"/>
  <c r="L234" i="22" s="1"/>
  <c r="M234" i="22" s="1"/>
  <c r="H235" i="22"/>
  <c r="L235" i="22" s="1"/>
  <c r="M235" i="22" s="1"/>
  <c r="H236" i="22"/>
  <c r="L236" i="22" s="1"/>
  <c r="M236" i="22" s="1"/>
  <c r="H237" i="22"/>
  <c r="L237" i="22" s="1"/>
  <c r="M237" i="22" s="1"/>
  <c r="H238" i="22"/>
  <c r="L238" i="22" s="1"/>
  <c r="M238" i="22" s="1"/>
  <c r="H239" i="22"/>
  <c r="L239" i="22" s="1"/>
  <c r="M239" i="22" s="1"/>
  <c r="H240" i="22"/>
  <c r="L240" i="22" s="1"/>
  <c r="M240" i="22" s="1"/>
  <c r="H267" i="22"/>
  <c r="L267" i="22" s="1"/>
  <c r="M267" i="22" s="1"/>
  <c r="H268" i="22"/>
  <c r="L268" i="22" s="1"/>
  <c r="M268" i="22" s="1"/>
  <c r="H269" i="22"/>
  <c r="L269" i="22" s="1"/>
  <c r="M269" i="22" s="1"/>
  <c r="H270" i="22"/>
  <c r="L270" i="22" s="1"/>
  <c r="M270" i="22" s="1"/>
  <c r="H271" i="22"/>
  <c r="L271" i="22" s="1"/>
  <c r="M271" i="22" s="1"/>
  <c r="H272" i="22"/>
  <c r="L272" i="22" s="1"/>
  <c r="M272" i="22" s="1"/>
  <c r="H273" i="22"/>
  <c r="L273" i="22" s="1"/>
  <c r="M273" i="22" s="1"/>
  <c r="H274" i="22"/>
  <c r="L274" i="22" s="1"/>
  <c r="M274" i="22" s="1"/>
  <c r="H275" i="22"/>
  <c r="L275" i="22" s="1"/>
  <c r="M275" i="22" s="1"/>
  <c r="M52" i="22"/>
  <c r="H30" i="22"/>
  <c r="L30" i="22" s="1"/>
  <c r="M30" i="22" s="1"/>
  <c r="H50" i="22"/>
  <c r="L50" i="22" s="1"/>
  <c r="M50" i="22" s="1"/>
  <c r="H51" i="22"/>
  <c r="L51" i="22" s="1"/>
  <c r="M51" i="22" s="1"/>
  <c r="H25" i="24"/>
  <c r="L25" i="24" s="1"/>
  <c r="M25" i="24" s="1"/>
  <c r="H40" i="24"/>
  <c r="L40" i="24" s="1"/>
  <c r="M40" i="24" s="1"/>
  <c r="H41" i="24"/>
  <c r="L41" i="24" s="1"/>
  <c r="M41" i="24" s="1"/>
  <c r="H64" i="24"/>
  <c r="L64" i="24" s="1"/>
  <c r="M64" i="24" s="1"/>
  <c r="H65" i="24"/>
  <c r="L65" i="24" s="1"/>
  <c r="M65" i="24" s="1"/>
  <c r="H66" i="24"/>
  <c r="L66" i="24" s="1"/>
  <c r="M66" i="24" s="1"/>
  <c r="H95" i="24"/>
  <c r="L95" i="24" s="1"/>
  <c r="M95" i="24" s="1"/>
  <c r="H96" i="24"/>
  <c r="L96" i="24" s="1"/>
  <c r="M96" i="24" s="1"/>
  <c r="H97" i="24"/>
  <c r="L97" i="24" s="1"/>
  <c r="M97" i="24" s="1"/>
  <c r="H98" i="24"/>
  <c r="L98" i="24" s="1"/>
  <c r="M98" i="24" s="1"/>
  <c r="H131" i="24"/>
  <c r="L131" i="24" s="1"/>
  <c r="M131" i="24" s="1"/>
  <c r="H132" i="24"/>
  <c r="L132" i="24" s="1"/>
  <c r="M132" i="24" s="1"/>
  <c r="H133" i="24"/>
  <c r="L133" i="24" s="1"/>
  <c r="M133" i="24" s="1"/>
  <c r="H134" i="24"/>
  <c r="L134" i="24" s="1"/>
  <c r="M134" i="24" s="1"/>
  <c r="H135" i="24"/>
  <c r="L135" i="24" s="1"/>
  <c r="M135" i="24" s="1"/>
  <c r="H170" i="24"/>
  <c r="L170" i="24" s="1"/>
  <c r="M170" i="24" s="1"/>
  <c r="H171" i="24"/>
  <c r="L171" i="24" s="1"/>
  <c r="M171" i="24" s="1"/>
  <c r="H172" i="24"/>
  <c r="L172" i="24" s="1"/>
  <c r="M172" i="24" s="1"/>
  <c r="H173" i="24"/>
  <c r="L173" i="24" s="1"/>
  <c r="M173" i="24" s="1"/>
  <c r="H174" i="24"/>
  <c r="L174" i="24" s="1"/>
  <c r="M174" i="24" s="1"/>
  <c r="H175" i="24"/>
  <c r="L175" i="24" s="1"/>
  <c r="M175" i="24" s="1"/>
  <c r="H210" i="24"/>
  <c r="L210" i="24" s="1"/>
  <c r="M210" i="24" s="1"/>
  <c r="H211" i="24"/>
  <c r="L211" i="24" s="1"/>
  <c r="M211" i="24" s="1"/>
  <c r="H212" i="24"/>
  <c r="L212" i="24" s="1"/>
  <c r="M212" i="24" s="1"/>
  <c r="H213" i="24"/>
  <c r="L213" i="24" s="1"/>
  <c r="M213" i="24" s="1"/>
  <c r="H214" i="24"/>
  <c r="L214" i="24" s="1"/>
  <c r="M214" i="24" s="1"/>
  <c r="H215" i="24"/>
  <c r="L215" i="24" s="1"/>
  <c r="M215" i="24" s="1"/>
  <c r="H216" i="24"/>
  <c r="L216" i="24" s="1"/>
  <c r="M216" i="24" s="1"/>
  <c r="H27" i="24"/>
  <c r="L27" i="24" s="1"/>
  <c r="M27" i="24" s="1"/>
  <c r="H44" i="24"/>
  <c r="L44" i="24" s="1"/>
  <c r="M44" i="24" s="1"/>
  <c r="H45" i="24"/>
  <c r="L45" i="24" s="1"/>
  <c r="M45" i="24" s="1"/>
  <c r="H70" i="24"/>
  <c r="L70" i="24" s="1"/>
  <c r="M70" i="24" s="1"/>
  <c r="H71" i="24"/>
  <c r="L71" i="24" s="1"/>
  <c r="M71" i="24" s="1"/>
  <c r="H72" i="24"/>
  <c r="L72" i="24" s="1"/>
  <c r="M72" i="24" s="1"/>
  <c r="H103" i="24"/>
  <c r="L103" i="24" s="1"/>
  <c r="M103" i="24" s="1"/>
  <c r="H104" i="24"/>
  <c r="L104" i="24" s="1"/>
  <c r="M104" i="24" s="1"/>
  <c r="H105" i="24"/>
  <c r="L105" i="24" s="1"/>
  <c r="M105" i="24" s="1"/>
  <c r="H106" i="24"/>
  <c r="L106" i="24" s="1"/>
  <c r="M106" i="24" s="1"/>
  <c r="H141" i="24"/>
  <c r="L141" i="24" s="1"/>
  <c r="M141" i="24" s="1"/>
  <c r="H142" i="24"/>
  <c r="L142" i="24" s="1"/>
  <c r="M142" i="24" s="1"/>
  <c r="H143" i="24"/>
  <c r="L143" i="24" s="1"/>
  <c r="M143" i="24" s="1"/>
  <c r="H144" i="24"/>
  <c r="L144" i="24" s="1"/>
  <c r="M144" i="24" s="1"/>
  <c r="H145" i="24"/>
  <c r="L145" i="24" s="1"/>
  <c r="M145" i="24" s="1"/>
  <c r="M32" i="24"/>
  <c r="D17" i="19"/>
  <c r="E7" i="19" s="1"/>
  <c r="F7" i="19" s="1"/>
  <c r="H27" i="22"/>
  <c r="L27" i="22" s="1"/>
  <c r="M27" i="22" s="1"/>
  <c r="H44" i="22"/>
  <c r="L44" i="22" s="1"/>
  <c r="M44" i="22" s="1"/>
  <c r="H45" i="22"/>
  <c r="L45" i="22" s="1"/>
  <c r="M45" i="22" s="1"/>
  <c r="H70" i="22"/>
  <c r="L70" i="22" s="1"/>
  <c r="M70" i="22" s="1"/>
  <c r="H71" i="22"/>
  <c r="L71" i="22" s="1"/>
  <c r="M71" i="22" s="1"/>
  <c r="H72" i="22"/>
  <c r="L72" i="22" s="1"/>
  <c r="M72" i="22" s="1"/>
  <c r="H103" i="22"/>
  <c r="L103" i="22" s="1"/>
  <c r="M103" i="22" s="1"/>
  <c r="H104" i="22"/>
  <c r="L104" i="22" s="1"/>
  <c r="M104" i="22" s="1"/>
  <c r="H105" i="22"/>
  <c r="L105" i="22" s="1"/>
  <c r="M105" i="22" s="1"/>
  <c r="H106" i="22"/>
  <c r="L106" i="22" s="1"/>
  <c r="M106" i="22" s="1"/>
  <c r="H141" i="22"/>
  <c r="L141" i="22" s="1"/>
  <c r="M141" i="22" s="1"/>
  <c r="H142" i="22"/>
  <c r="L142" i="22" s="1"/>
  <c r="M142" i="22" s="1"/>
  <c r="H143" i="22"/>
  <c r="L143" i="22" s="1"/>
  <c r="M143" i="22" s="1"/>
  <c r="H144" i="22"/>
  <c r="L144" i="22" s="1"/>
  <c r="M144" i="22" s="1"/>
  <c r="H145" i="22"/>
  <c r="L145" i="22" s="1"/>
  <c r="M145" i="22" s="1"/>
  <c r="M21" i="24"/>
  <c r="M217" i="24"/>
  <c r="H22" i="22"/>
  <c r="L22" i="22" s="1"/>
  <c r="M22" i="22" s="1"/>
  <c r="H34" i="22"/>
  <c r="L34" i="22" s="1"/>
  <c r="M34" i="22" s="1"/>
  <c r="H35" i="22"/>
  <c r="L35" i="22" s="1"/>
  <c r="M35" i="22" s="1"/>
  <c r="H55" i="22"/>
  <c r="L55" i="22" s="1"/>
  <c r="M55" i="22" s="1"/>
  <c r="H56" i="22"/>
  <c r="L56" i="22" s="1"/>
  <c r="M56" i="22" s="1"/>
  <c r="H57" i="22"/>
  <c r="L57" i="22" s="1"/>
  <c r="M57" i="22" s="1"/>
  <c r="H83" i="22"/>
  <c r="L83" i="22" s="1"/>
  <c r="M83" i="22" s="1"/>
  <c r="H84" i="22"/>
  <c r="L84" i="22" s="1"/>
  <c r="M84" i="22" s="1"/>
  <c r="H85" i="22"/>
  <c r="L85" i="22" s="1"/>
  <c r="M85" i="22" s="1"/>
  <c r="H86" i="22"/>
  <c r="L86" i="22" s="1"/>
  <c r="M86" i="22" s="1"/>
  <c r="H116" i="22"/>
  <c r="L116" i="22" s="1"/>
  <c r="M116" i="22" s="1"/>
  <c r="H117" i="22"/>
  <c r="L117" i="22" s="1"/>
  <c r="M117" i="22" s="1"/>
  <c r="H118" i="22"/>
  <c r="L118" i="22" s="1"/>
  <c r="M118" i="22" s="1"/>
  <c r="H119" i="22"/>
  <c r="L119" i="22" s="1"/>
  <c r="M119" i="22" s="1"/>
  <c r="H120" i="22"/>
  <c r="L120" i="22" s="1"/>
  <c r="M120" i="22" s="1"/>
  <c r="H152" i="22"/>
  <c r="L152" i="22" s="1"/>
  <c r="M152" i="22" s="1"/>
  <c r="H153" i="22"/>
  <c r="L153" i="22" s="1"/>
  <c r="M153" i="22" s="1"/>
  <c r="H154" i="22"/>
  <c r="L154" i="22" s="1"/>
  <c r="M154" i="22" s="1"/>
  <c r="H155" i="22"/>
  <c r="L155" i="22" s="1"/>
  <c r="M155" i="22" s="1"/>
  <c r="H156" i="22"/>
  <c r="L156" i="22" s="1"/>
  <c r="M156" i="22" s="1"/>
  <c r="H157" i="22"/>
  <c r="L157" i="22" s="1"/>
  <c r="M157" i="22" s="1"/>
  <c r="H189" i="22"/>
  <c r="L189" i="22" s="1"/>
  <c r="M189" i="22" s="1"/>
  <c r="H190" i="22"/>
  <c r="L190" i="22" s="1"/>
  <c r="M190" i="22" s="1"/>
  <c r="H191" i="22"/>
  <c r="L191" i="22" s="1"/>
  <c r="M191" i="22" s="1"/>
  <c r="H192" i="22"/>
  <c r="L192" i="22" s="1"/>
  <c r="M192" i="22" s="1"/>
  <c r="H193" i="22"/>
  <c r="L193" i="22" s="1"/>
  <c r="M193" i="22" s="1"/>
  <c r="H194" i="22"/>
  <c r="L194" i="22" s="1"/>
  <c r="M194" i="22" s="1"/>
  <c r="H195" i="22"/>
  <c r="L195" i="22" s="1"/>
  <c r="M195" i="22" s="1"/>
  <c r="H225" i="22"/>
  <c r="L225" i="22" s="1"/>
  <c r="M225" i="22" s="1"/>
  <c r="H226" i="22"/>
  <c r="L226" i="22" s="1"/>
  <c r="M226" i="22" s="1"/>
  <c r="H227" i="22"/>
  <c r="L227" i="22" s="1"/>
  <c r="M227" i="22" s="1"/>
  <c r="H228" i="22"/>
  <c r="L228" i="22" s="1"/>
  <c r="M228" i="22" s="1"/>
  <c r="H229" i="22"/>
  <c r="L229" i="22" s="1"/>
  <c r="M229" i="22" s="1"/>
  <c r="H230" i="22"/>
  <c r="L230" i="22" s="1"/>
  <c r="M230" i="22" s="1"/>
  <c r="H231" i="22"/>
  <c r="L231" i="22" s="1"/>
  <c r="M231" i="22" s="1"/>
  <c r="H232" i="22"/>
  <c r="L232" i="22" s="1"/>
  <c r="M232" i="22" s="1"/>
  <c r="H258" i="22"/>
  <c r="L258" i="22" s="1"/>
  <c r="M258" i="22" s="1"/>
  <c r="H259" i="22"/>
  <c r="L259" i="22" s="1"/>
  <c r="M259" i="22" s="1"/>
  <c r="H260" i="22"/>
  <c r="L260" i="22" s="1"/>
  <c r="M260" i="22" s="1"/>
  <c r="H261" i="22"/>
  <c r="L261" i="22" s="1"/>
  <c r="M261" i="22" s="1"/>
  <c r="H262" i="22"/>
  <c r="L262" i="22" s="1"/>
  <c r="M262" i="22" s="1"/>
  <c r="H263" i="22"/>
  <c r="L263" i="22" s="1"/>
  <c r="M263" i="22" s="1"/>
  <c r="H264" i="22"/>
  <c r="L264" i="22" s="1"/>
  <c r="M264" i="22" s="1"/>
  <c r="H265" i="22"/>
  <c r="L265" i="22" s="1"/>
  <c r="M265" i="22" s="1"/>
  <c r="H266" i="22"/>
  <c r="L266" i="22" s="1"/>
  <c r="M266" i="22" s="1"/>
  <c r="H286" i="22"/>
  <c r="L286" i="22" s="1"/>
  <c r="M286" i="22" s="1"/>
  <c r="H287" i="22"/>
  <c r="L287" i="22" s="1"/>
  <c r="M287" i="22" s="1"/>
  <c r="H288" i="22"/>
  <c r="L288" i="22" s="1"/>
  <c r="M288" i="22" s="1"/>
  <c r="H289" i="22"/>
  <c r="L289" i="22" s="1"/>
  <c r="M289" i="22" s="1"/>
  <c r="H290" i="22"/>
  <c r="L290" i="22" s="1"/>
  <c r="M290" i="22" s="1"/>
  <c r="H291" i="22"/>
  <c r="L291" i="22" s="1"/>
  <c r="M291" i="22" s="1"/>
  <c r="H292" i="22"/>
  <c r="L292" i="22" s="1"/>
  <c r="M292" i="22" s="1"/>
  <c r="H293" i="22"/>
  <c r="L293" i="22" s="1"/>
  <c r="M293" i="22" s="1"/>
  <c r="H294" i="22"/>
  <c r="L294" i="22" s="1"/>
  <c r="M294" i="22" s="1"/>
  <c r="H295" i="22"/>
  <c r="L295" i="22" s="1"/>
  <c r="M295" i="22" s="1"/>
  <c r="M146" i="24"/>
  <c r="M21" i="22"/>
  <c r="B12" i="15"/>
  <c r="I70" i="15"/>
  <c r="B16" i="15"/>
  <c r="I84" i="15"/>
  <c r="I19" i="15"/>
  <c r="B6" i="15"/>
  <c r="J6" i="16" s="1"/>
  <c r="D6" i="16" s="1"/>
  <c r="I30" i="15"/>
  <c r="B7" i="15"/>
  <c r="I75" i="15"/>
  <c r="B13" i="15"/>
  <c r="I82" i="15"/>
  <c r="B15" i="15"/>
  <c r="I57" i="15"/>
  <c r="B10" i="15"/>
  <c r="I40" i="15"/>
  <c r="B8" i="15"/>
  <c r="B9" i="15"/>
  <c r="I49" i="15"/>
  <c r="B14" i="15"/>
  <c r="I79" i="15"/>
  <c r="I64" i="15"/>
  <c r="B11" i="15"/>
  <c r="C7" i="15" l="1"/>
  <c r="J7" i="16"/>
  <c r="D7" i="16" s="1"/>
  <c r="C13" i="15"/>
  <c r="J13" i="16"/>
  <c r="D13" i="16" s="1"/>
  <c r="G10" i="20"/>
  <c r="M25" i="21"/>
  <c r="C15" i="15"/>
  <c r="J15" i="16"/>
  <c r="D15" i="16" s="1"/>
  <c r="C11" i="15"/>
  <c r="J11" i="16"/>
  <c r="D11" i="16" s="1"/>
  <c r="C10" i="15"/>
  <c r="J10" i="16"/>
  <c r="D10" i="16" s="1"/>
  <c r="C14" i="15"/>
  <c r="J14" i="16"/>
  <c r="D14" i="16" s="1"/>
  <c r="C16" i="15"/>
  <c r="J16" i="16"/>
  <c r="D16" i="16" s="1"/>
  <c r="C9" i="15"/>
  <c r="J9" i="16"/>
  <c r="D9" i="16" s="1"/>
  <c r="C12" i="15"/>
  <c r="J12" i="16"/>
  <c r="D12" i="16" s="1"/>
  <c r="C8" i="15"/>
  <c r="J8" i="16"/>
  <c r="D8" i="16" s="1"/>
  <c r="G12" i="18"/>
  <c r="M27" i="19"/>
  <c r="B13" i="24"/>
  <c r="C13" i="24" s="1"/>
  <c r="B11" i="24"/>
  <c r="D11" i="24" s="1"/>
  <c r="B14" i="24"/>
  <c r="C14" i="24" s="1"/>
  <c r="B8" i="22"/>
  <c r="M8" i="23" s="1"/>
  <c r="B6" i="24"/>
  <c r="B6" i="22"/>
  <c r="E6" i="19"/>
  <c r="F6" i="19" s="1"/>
  <c r="B14" i="22"/>
  <c r="B17" i="19"/>
  <c r="C17" i="19" s="1"/>
  <c r="E16" i="19"/>
  <c r="B9" i="24"/>
  <c r="M16" i="25"/>
  <c r="E75" i="25" s="1"/>
  <c r="H75" i="25" s="1"/>
  <c r="D16" i="24"/>
  <c r="C16" i="24"/>
  <c r="E10" i="19"/>
  <c r="F10" i="19" s="1"/>
  <c r="E13" i="19"/>
  <c r="F13" i="19" s="1"/>
  <c r="B10" i="24"/>
  <c r="B15" i="24"/>
  <c r="B13" i="22"/>
  <c r="M16" i="23"/>
  <c r="E75" i="23" s="1"/>
  <c r="H75" i="23" s="1"/>
  <c r="D16" i="22"/>
  <c r="C16" i="22"/>
  <c r="B11" i="22"/>
  <c r="E12" i="19"/>
  <c r="F12" i="19" s="1"/>
  <c r="B8" i="24"/>
  <c r="B15" i="22"/>
  <c r="E9" i="19"/>
  <c r="F9" i="19" s="1"/>
  <c r="E14" i="19"/>
  <c r="F14" i="19" s="1"/>
  <c r="B24" i="1"/>
  <c r="D24" i="1"/>
  <c r="F24" i="1"/>
  <c r="H24" i="1"/>
  <c r="I24" i="1"/>
  <c r="J24" i="1"/>
  <c r="K24" i="1"/>
  <c r="L24" i="1"/>
  <c r="E24" i="1"/>
  <c r="C24" i="1"/>
  <c r="G24" i="1"/>
  <c r="B9" i="22"/>
  <c r="B10" i="22"/>
  <c r="E8" i="19"/>
  <c r="F8" i="19" s="1"/>
  <c r="B7" i="22"/>
  <c r="B12" i="22"/>
  <c r="E11" i="19"/>
  <c r="F11" i="19" s="1"/>
  <c r="E15" i="19"/>
  <c r="F15" i="19" s="1"/>
  <c r="B7" i="24"/>
  <c r="B12" i="24"/>
  <c r="C6" i="15"/>
  <c r="B12" i="1"/>
  <c r="C12" i="1" s="1"/>
  <c r="C14" i="1" s="1"/>
  <c r="B14" i="1" s="1"/>
  <c r="G9" i="20" l="1"/>
  <c r="M24" i="21"/>
  <c r="D17" i="16"/>
  <c r="M13" i="25"/>
  <c r="E67" i="25" s="1"/>
  <c r="H67" i="25" s="1"/>
  <c r="I67" i="25" s="1"/>
  <c r="E9" i="16"/>
  <c r="F9" i="16" s="1"/>
  <c r="E13" i="16"/>
  <c r="F13" i="16" s="1"/>
  <c r="E16" i="16"/>
  <c r="E7" i="16"/>
  <c r="F7" i="16" s="1"/>
  <c r="G11" i="18"/>
  <c r="M26" i="19"/>
  <c r="D13" i="24"/>
  <c r="M11" i="25"/>
  <c r="E42" i="25" s="1"/>
  <c r="H42" i="25" s="1"/>
  <c r="I42" i="25" s="1"/>
  <c r="C11" i="24"/>
  <c r="D14" i="24"/>
  <c r="M14" i="25"/>
  <c r="E66" i="25" s="1"/>
  <c r="H66" i="25" s="1"/>
  <c r="I66" i="25" s="1"/>
  <c r="G15" i="19"/>
  <c r="G14" i="19" s="1"/>
  <c r="G13" i="19" s="1"/>
  <c r="G12" i="19" s="1"/>
  <c r="G11" i="19" s="1"/>
  <c r="G10" i="19" s="1"/>
  <c r="G9" i="19" s="1"/>
  <c r="G8" i="19" s="1"/>
  <c r="G7" i="19" s="1"/>
  <c r="G6" i="19" s="1"/>
  <c r="F16" i="19"/>
  <c r="F4" i="19" s="1"/>
  <c r="L20" i="19" s="1"/>
  <c r="C8" i="22"/>
  <c r="D8" i="22"/>
  <c r="E17" i="19"/>
  <c r="M15" i="23"/>
  <c r="D15" i="22"/>
  <c r="C15" i="22"/>
  <c r="M8" i="25"/>
  <c r="D8" i="24"/>
  <c r="C8" i="24"/>
  <c r="M9" i="23"/>
  <c r="D9" i="22"/>
  <c r="C9" i="22"/>
  <c r="M11" i="23"/>
  <c r="C11" i="22"/>
  <c r="D11" i="22"/>
  <c r="M10" i="23"/>
  <c r="C10" i="22"/>
  <c r="D10" i="22"/>
  <c r="I75" i="25"/>
  <c r="M9" i="25"/>
  <c r="C9" i="24"/>
  <c r="D9" i="24"/>
  <c r="I75" i="23"/>
  <c r="M13" i="23"/>
  <c r="D13" i="22"/>
  <c r="C13" i="22"/>
  <c r="M14" i="23"/>
  <c r="C14" i="22"/>
  <c r="D14" i="22"/>
  <c r="M7" i="25"/>
  <c r="D7" i="24"/>
  <c r="C7" i="24"/>
  <c r="M15" i="25"/>
  <c r="D15" i="24"/>
  <c r="C15" i="24"/>
  <c r="M12" i="23"/>
  <c r="D12" i="22"/>
  <c r="C12" i="22"/>
  <c r="E23" i="23"/>
  <c r="H23" i="23" s="1"/>
  <c r="E27" i="23"/>
  <c r="H27" i="23" s="1"/>
  <c r="I27" i="23" s="1"/>
  <c r="E32" i="23"/>
  <c r="H32" i="23" s="1"/>
  <c r="I32" i="23" s="1"/>
  <c r="E38" i="23"/>
  <c r="H38" i="23" s="1"/>
  <c r="I38" i="23" s="1"/>
  <c r="E45" i="23"/>
  <c r="H45" i="23" s="1"/>
  <c r="I45" i="23" s="1"/>
  <c r="E53" i="23"/>
  <c r="H53" i="23" s="1"/>
  <c r="I53" i="23" s="1"/>
  <c r="E62" i="23"/>
  <c r="H62" i="23" s="1"/>
  <c r="I62" i="23" s="1"/>
  <c r="E72" i="23"/>
  <c r="H72" i="23" s="1"/>
  <c r="I72" i="23" s="1"/>
  <c r="E83" i="23"/>
  <c r="H83" i="23" s="1"/>
  <c r="I83" i="23" s="1"/>
  <c r="M10" i="25"/>
  <c r="C10" i="24"/>
  <c r="D10" i="24"/>
  <c r="B23" i="1" a="1"/>
  <c r="M12" i="25"/>
  <c r="D12" i="24"/>
  <c r="C12" i="24"/>
  <c r="M6" i="23"/>
  <c r="D6" i="22"/>
  <c r="C6" i="22"/>
  <c r="M7" i="23"/>
  <c r="D7" i="22"/>
  <c r="C7" i="22"/>
  <c r="M6" i="25"/>
  <c r="D6" i="24"/>
  <c r="C6" i="24"/>
  <c r="E80" i="25" l="1"/>
  <c r="H80" i="25" s="1"/>
  <c r="I80" i="25" s="1"/>
  <c r="E69" i="25"/>
  <c r="H69" i="25" s="1"/>
  <c r="I69" i="25" s="1"/>
  <c r="E50" i="25"/>
  <c r="H50" i="25" s="1"/>
  <c r="I50" i="25" s="1"/>
  <c r="E59" i="25"/>
  <c r="H59" i="25" s="1"/>
  <c r="I59" i="25" s="1"/>
  <c r="E35" i="25"/>
  <c r="H35" i="25" s="1"/>
  <c r="E56" i="25"/>
  <c r="H56" i="25" s="1"/>
  <c r="G15" i="16"/>
  <c r="F16" i="16"/>
  <c r="B17" i="16"/>
  <c r="C17" i="16" s="1"/>
  <c r="E6" i="16"/>
  <c r="E12" i="16"/>
  <c r="F12" i="16" s="1"/>
  <c r="E78" i="25"/>
  <c r="H78" i="25" s="1"/>
  <c r="I78" i="25" s="1"/>
  <c r="G8" i="20"/>
  <c r="M23" i="21"/>
  <c r="E8" i="16"/>
  <c r="F8" i="16" s="1"/>
  <c r="E15" i="16"/>
  <c r="F15" i="16" s="1"/>
  <c r="E57" i="25"/>
  <c r="H57" i="25" s="1"/>
  <c r="I57" i="25" s="1"/>
  <c r="E48" i="25"/>
  <c r="H48" i="25" s="1"/>
  <c r="I48" i="25" s="1"/>
  <c r="E11" i="16"/>
  <c r="F11" i="16" s="1"/>
  <c r="E10" i="16"/>
  <c r="F10" i="16" s="1"/>
  <c r="E14" i="16"/>
  <c r="F14" i="16" s="1"/>
  <c r="E77" i="25"/>
  <c r="H77" i="25" s="1"/>
  <c r="I77" i="25" s="1"/>
  <c r="G10" i="18"/>
  <c r="M25" i="19"/>
  <c r="L27" i="19"/>
  <c r="L28" i="19"/>
  <c r="L29" i="19"/>
  <c r="L31" i="19"/>
  <c r="L32" i="19"/>
  <c r="L33" i="19"/>
  <c r="L24" i="19"/>
  <c r="L25" i="19"/>
  <c r="L26" i="19"/>
  <c r="L23" i="19"/>
  <c r="Q6" i="18"/>
  <c r="P6" i="18" s="1"/>
  <c r="L30" i="19"/>
  <c r="E48" i="23"/>
  <c r="H48" i="23" s="1"/>
  <c r="E57" i="23"/>
  <c r="H57" i="23" s="1"/>
  <c r="I57" i="23" s="1"/>
  <c r="E67" i="23"/>
  <c r="H67" i="23" s="1"/>
  <c r="I67" i="23" s="1"/>
  <c r="E78" i="23"/>
  <c r="H78" i="23" s="1"/>
  <c r="I78" i="23" s="1"/>
  <c r="E21" i="23"/>
  <c r="H21" i="23" s="1"/>
  <c r="E24" i="23"/>
  <c r="H24" i="23" s="1"/>
  <c r="I24" i="23" s="1"/>
  <c r="E28" i="23"/>
  <c r="H28" i="23" s="1"/>
  <c r="I28" i="23" s="1"/>
  <c r="E33" i="23"/>
  <c r="H33" i="23" s="1"/>
  <c r="I33" i="23" s="1"/>
  <c r="E39" i="23"/>
  <c r="H39" i="23" s="1"/>
  <c r="I39" i="23" s="1"/>
  <c r="E46" i="23"/>
  <c r="H46" i="23" s="1"/>
  <c r="I46" i="23" s="1"/>
  <c r="E54" i="23"/>
  <c r="H54" i="23" s="1"/>
  <c r="I54" i="23" s="1"/>
  <c r="E63" i="23"/>
  <c r="H63" i="23" s="1"/>
  <c r="I63" i="23" s="1"/>
  <c r="E73" i="23"/>
  <c r="H73" i="23" s="1"/>
  <c r="I73" i="23" s="1"/>
  <c r="E84" i="23"/>
  <c r="H84" i="23" s="1"/>
  <c r="I84" i="23" s="1"/>
  <c r="E56" i="23"/>
  <c r="H56" i="23" s="1"/>
  <c r="E66" i="23"/>
  <c r="H66" i="23" s="1"/>
  <c r="I66" i="23" s="1"/>
  <c r="E77" i="23"/>
  <c r="H77" i="23" s="1"/>
  <c r="I77" i="23" s="1"/>
  <c r="E23" i="25"/>
  <c r="H23" i="25" s="1"/>
  <c r="E27" i="25"/>
  <c r="H27" i="25" s="1"/>
  <c r="I27" i="25" s="1"/>
  <c r="E32" i="25"/>
  <c r="H32" i="25" s="1"/>
  <c r="I32" i="25" s="1"/>
  <c r="E38" i="25"/>
  <c r="H38" i="25" s="1"/>
  <c r="I38" i="25" s="1"/>
  <c r="E45" i="25"/>
  <c r="H45" i="25" s="1"/>
  <c r="I45" i="25" s="1"/>
  <c r="E53" i="25"/>
  <c r="H53" i="25" s="1"/>
  <c r="I53" i="25" s="1"/>
  <c r="E62" i="25"/>
  <c r="H62" i="25" s="1"/>
  <c r="I62" i="25" s="1"/>
  <c r="E72" i="25"/>
  <c r="H72" i="25" s="1"/>
  <c r="I72" i="25" s="1"/>
  <c r="E83" i="25"/>
  <c r="H83" i="25" s="1"/>
  <c r="I83" i="25" s="1"/>
  <c r="E41" i="23"/>
  <c r="H41" i="23" s="1"/>
  <c r="E49" i="23"/>
  <c r="H49" i="23" s="1"/>
  <c r="I49" i="23" s="1"/>
  <c r="E58" i="23"/>
  <c r="H58" i="23" s="1"/>
  <c r="I58" i="23" s="1"/>
  <c r="E68" i="23"/>
  <c r="H68" i="23" s="1"/>
  <c r="I68" i="23" s="1"/>
  <c r="E79" i="23"/>
  <c r="H79" i="23" s="1"/>
  <c r="I79" i="23" s="1"/>
  <c r="E65" i="25"/>
  <c r="H65" i="25" s="1"/>
  <c r="E76" i="25"/>
  <c r="H76" i="25" s="1"/>
  <c r="E21" i="25"/>
  <c r="H21" i="25" s="1"/>
  <c r="E24" i="25"/>
  <c r="H24" i="25" s="1"/>
  <c r="I24" i="25" s="1"/>
  <c r="E28" i="25"/>
  <c r="H28" i="25" s="1"/>
  <c r="I28" i="25" s="1"/>
  <c r="E33" i="25"/>
  <c r="H33" i="25" s="1"/>
  <c r="I33" i="25" s="1"/>
  <c r="E39" i="25"/>
  <c r="H39" i="25" s="1"/>
  <c r="I39" i="25" s="1"/>
  <c r="E46" i="25"/>
  <c r="H46" i="25" s="1"/>
  <c r="I46" i="25" s="1"/>
  <c r="E54" i="25"/>
  <c r="H54" i="25" s="1"/>
  <c r="I54" i="25" s="1"/>
  <c r="E63" i="25"/>
  <c r="H63" i="25" s="1"/>
  <c r="I63" i="25" s="1"/>
  <c r="E73" i="25"/>
  <c r="H73" i="25" s="1"/>
  <c r="I73" i="25" s="1"/>
  <c r="E84" i="25"/>
  <c r="H84" i="25" s="1"/>
  <c r="I84" i="25" s="1"/>
  <c r="E26" i="25"/>
  <c r="H26" i="25" s="1"/>
  <c r="E31" i="25"/>
  <c r="H31" i="25" s="1"/>
  <c r="I31" i="25" s="1"/>
  <c r="E37" i="25"/>
  <c r="H37" i="25" s="1"/>
  <c r="I37" i="25" s="1"/>
  <c r="E44" i="25"/>
  <c r="H44" i="25" s="1"/>
  <c r="I44" i="25" s="1"/>
  <c r="E52" i="25"/>
  <c r="H52" i="25" s="1"/>
  <c r="I52" i="25" s="1"/>
  <c r="E61" i="25"/>
  <c r="H61" i="25" s="1"/>
  <c r="I61" i="25" s="1"/>
  <c r="E71" i="25"/>
  <c r="H71" i="25" s="1"/>
  <c r="I71" i="25" s="1"/>
  <c r="E82" i="25"/>
  <c r="H82" i="25" s="1"/>
  <c r="I82" i="25" s="1"/>
  <c r="E41" i="25"/>
  <c r="H41" i="25" s="1"/>
  <c r="E49" i="25"/>
  <c r="H49" i="25" s="1"/>
  <c r="I49" i="25" s="1"/>
  <c r="E58" i="25"/>
  <c r="H58" i="25" s="1"/>
  <c r="I58" i="25" s="1"/>
  <c r="E68" i="25"/>
  <c r="H68" i="25" s="1"/>
  <c r="I68" i="25" s="1"/>
  <c r="E79" i="25"/>
  <c r="H79" i="25" s="1"/>
  <c r="I79" i="25" s="1"/>
  <c r="I56" i="25"/>
  <c r="D17" i="22"/>
  <c r="E15" i="22" s="1"/>
  <c r="F15" i="22" s="1"/>
  <c r="D17" i="24"/>
  <c r="E6" i="24" s="1"/>
  <c r="F6" i="24" s="1"/>
  <c r="E22" i="25"/>
  <c r="H22" i="25" s="1"/>
  <c r="I22" i="25" s="1"/>
  <c r="E20" i="25"/>
  <c r="H20" i="25" s="1"/>
  <c r="E25" i="25"/>
  <c r="H25" i="25" s="1"/>
  <c r="I25" i="25" s="1"/>
  <c r="E29" i="25"/>
  <c r="H29" i="25" s="1"/>
  <c r="I29" i="25" s="1"/>
  <c r="E34" i="25"/>
  <c r="H34" i="25" s="1"/>
  <c r="I34" i="25" s="1"/>
  <c r="E40" i="25"/>
  <c r="H40" i="25" s="1"/>
  <c r="I40" i="25" s="1"/>
  <c r="E47" i="25"/>
  <c r="H47" i="25" s="1"/>
  <c r="I47" i="25" s="1"/>
  <c r="E55" i="25"/>
  <c r="H55" i="25" s="1"/>
  <c r="I55" i="25" s="1"/>
  <c r="E64" i="25"/>
  <c r="H64" i="25" s="1"/>
  <c r="I64" i="25" s="1"/>
  <c r="E74" i="25"/>
  <c r="H74" i="25" s="1"/>
  <c r="I74" i="25" s="1"/>
  <c r="E85" i="25"/>
  <c r="H85" i="25" s="1"/>
  <c r="I85" i="25" s="1"/>
  <c r="I23" i="23"/>
  <c r="E20" i="23"/>
  <c r="H20" i="23" s="1"/>
  <c r="E22" i="23"/>
  <c r="H22" i="23" s="1"/>
  <c r="I22" i="23" s="1"/>
  <c r="E25" i="23"/>
  <c r="H25" i="23" s="1"/>
  <c r="I25" i="23" s="1"/>
  <c r="E29" i="23"/>
  <c r="H29" i="23" s="1"/>
  <c r="I29" i="23" s="1"/>
  <c r="E34" i="23"/>
  <c r="H34" i="23" s="1"/>
  <c r="I34" i="23" s="1"/>
  <c r="E40" i="23"/>
  <c r="H40" i="23" s="1"/>
  <c r="I40" i="23" s="1"/>
  <c r="E47" i="23"/>
  <c r="H47" i="23" s="1"/>
  <c r="I47" i="23" s="1"/>
  <c r="E55" i="23"/>
  <c r="H55" i="23" s="1"/>
  <c r="I55" i="23" s="1"/>
  <c r="E64" i="23"/>
  <c r="H64" i="23" s="1"/>
  <c r="I64" i="23" s="1"/>
  <c r="E74" i="23"/>
  <c r="H74" i="23" s="1"/>
  <c r="I74" i="23" s="1"/>
  <c r="E85" i="23"/>
  <c r="H85" i="23" s="1"/>
  <c r="I85" i="23" s="1"/>
  <c r="I35" i="25"/>
  <c r="E30" i="23"/>
  <c r="H30" i="23" s="1"/>
  <c r="E36" i="23"/>
  <c r="H36" i="23" s="1"/>
  <c r="I36" i="23" s="1"/>
  <c r="E43" i="23"/>
  <c r="H43" i="23" s="1"/>
  <c r="I43" i="23" s="1"/>
  <c r="E51" i="23"/>
  <c r="H51" i="23" s="1"/>
  <c r="I51" i="23" s="1"/>
  <c r="E60" i="23"/>
  <c r="H60" i="23" s="1"/>
  <c r="I60" i="23" s="1"/>
  <c r="E70" i="23"/>
  <c r="H70" i="23" s="1"/>
  <c r="I70" i="23" s="1"/>
  <c r="E81" i="23"/>
  <c r="H81" i="23" s="1"/>
  <c r="I81" i="23" s="1"/>
  <c r="E65" i="23"/>
  <c r="H65" i="23" s="1"/>
  <c r="E76" i="23"/>
  <c r="H76" i="23" s="1"/>
  <c r="E35" i="23"/>
  <c r="H35" i="23" s="1"/>
  <c r="E42" i="23"/>
  <c r="H42" i="23" s="1"/>
  <c r="I42" i="23" s="1"/>
  <c r="E50" i="23"/>
  <c r="H50" i="23" s="1"/>
  <c r="I50" i="23" s="1"/>
  <c r="E59" i="23"/>
  <c r="H59" i="23" s="1"/>
  <c r="I59" i="23" s="1"/>
  <c r="E69" i="23"/>
  <c r="H69" i="23" s="1"/>
  <c r="I69" i="23" s="1"/>
  <c r="E80" i="23"/>
  <c r="H80" i="23" s="1"/>
  <c r="I80" i="23" s="1"/>
  <c r="E26" i="23"/>
  <c r="H26" i="23" s="1"/>
  <c r="E31" i="23"/>
  <c r="H31" i="23" s="1"/>
  <c r="I31" i="23" s="1"/>
  <c r="E37" i="23"/>
  <c r="H37" i="23" s="1"/>
  <c r="I37" i="23" s="1"/>
  <c r="E44" i="23"/>
  <c r="H44" i="23" s="1"/>
  <c r="I44" i="23" s="1"/>
  <c r="E52" i="23"/>
  <c r="H52" i="23" s="1"/>
  <c r="I52" i="23" s="1"/>
  <c r="E61" i="23"/>
  <c r="H61" i="23" s="1"/>
  <c r="I61" i="23" s="1"/>
  <c r="E71" i="23"/>
  <c r="H71" i="23" s="1"/>
  <c r="I71" i="23" s="1"/>
  <c r="E82" i="23"/>
  <c r="H82" i="23" s="1"/>
  <c r="I82" i="23" s="1"/>
  <c r="B23" i="1"/>
  <c r="J23" i="1"/>
  <c r="K23" i="1"/>
  <c r="L23" i="1"/>
  <c r="C23" i="1"/>
  <c r="D23" i="1"/>
  <c r="E23" i="1"/>
  <c r="F23" i="1"/>
  <c r="G23" i="1"/>
  <c r="H23" i="1"/>
  <c r="I23" i="1"/>
  <c r="E30" i="25"/>
  <c r="H30" i="25" s="1"/>
  <c r="E36" i="25"/>
  <c r="H36" i="25" s="1"/>
  <c r="I36" i="25" s="1"/>
  <c r="E43" i="25"/>
  <c r="H43" i="25" s="1"/>
  <c r="I43" i="25" s="1"/>
  <c r="E51" i="25"/>
  <c r="H51" i="25" s="1"/>
  <c r="I51" i="25" s="1"/>
  <c r="E60" i="25"/>
  <c r="H60" i="25" s="1"/>
  <c r="I60" i="25" s="1"/>
  <c r="E70" i="25"/>
  <c r="H70" i="25" s="1"/>
  <c r="I70" i="25" s="1"/>
  <c r="E81" i="25"/>
  <c r="H81" i="25" s="1"/>
  <c r="I81" i="25" s="1"/>
  <c r="G7" i="20" l="1"/>
  <c r="M22" i="21"/>
  <c r="E17" i="16"/>
  <c r="F6" i="16"/>
  <c r="F4" i="16" s="1"/>
  <c r="N20" i="17" s="1"/>
  <c r="B33" i="1" a="1"/>
  <c r="M29" i="17"/>
  <c r="G14" i="16"/>
  <c r="L21" i="19"/>
  <c r="M24" i="19"/>
  <c r="G9" i="18"/>
  <c r="E10" i="22"/>
  <c r="F10" i="22" s="1"/>
  <c r="E7" i="22"/>
  <c r="F7" i="22" s="1"/>
  <c r="E14" i="22"/>
  <c r="F14" i="22" s="1"/>
  <c r="E15" i="24"/>
  <c r="F15" i="24" s="1"/>
  <c r="B14" i="25"/>
  <c r="C14" i="25" s="1"/>
  <c r="E10" i="24"/>
  <c r="F10" i="24" s="1"/>
  <c r="E9" i="22"/>
  <c r="F9" i="22" s="1"/>
  <c r="E11" i="22"/>
  <c r="F11" i="22" s="1"/>
  <c r="E9" i="24"/>
  <c r="F9" i="24" s="1"/>
  <c r="E12" i="24"/>
  <c r="F12" i="24" s="1"/>
  <c r="E13" i="22"/>
  <c r="F13" i="22" s="1"/>
  <c r="I35" i="23"/>
  <c r="B11" i="23"/>
  <c r="I65" i="23"/>
  <c r="B15" i="23"/>
  <c r="I30" i="25"/>
  <c r="B10" i="25"/>
  <c r="I76" i="23"/>
  <c r="B16" i="23"/>
  <c r="I41" i="23"/>
  <c r="B12" i="23"/>
  <c r="I21" i="25"/>
  <c r="B7" i="25"/>
  <c r="I21" i="23"/>
  <c r="B7" i="23"/>
  <c r="I20" i="25"/>
  <c r="B6" i="25"/>
  <c r="I41" i="25"/>
  <c r="B12" i="25"/>
  <c r="B6" i="23"/>
  <c r="I20" i="23"/>
  <c r="I30" i="23"/>
  <c r="B10" i="23"/>
  <c r="B11" i="25"/>
  <c r="I76" i="25"/>
  <c r="B16" i="25"/>
  <c r="I23" i="25"/>
  <c r="B8" i="25"/>
  <c r="I65" i="25"/>
  <c r="B15" i="25"/>
  <c r="I26" i="23"/>
  <c r="B9" i="23"/>
  <c r="B13" i="25"/>
  <c r="B8" i="23"/>
  <c r="B17" i="24"/>
  <c r="C17" i="24" s="1"/>
  <c r="E14" i="24"/>
  <c r="F14" i="24" s="1"/>
  <c r="E16" i="24"/>
  <c r="E11" i="24"/>
  <c r="F11" i="24" s="1"/>
  <c r="E13" i="24"/>
  <c r="F13" i="24" s="1"/>
  <c r="E7" i="24"/>
  <c r="F7" i="24" s="1"/>
  <c r="I56" i="23"/>
  <c r="B14" i="23"/>
  <c r="I48" i="23"/>
  <c r="B13" i="23"/>
  <c r="E6" i="22"/>
  <c r="F6" i="22" s="1"/>
  <c r="B17" i="22"/>
  <c r="C17" i="22" s="1"/>
  <c r="E8" i="22"/>
  <c r="F8" i="22" s="1"/>
  <c r="E16" i="22"/>
  <c r="I26" i="25"/>
  <c r="B9" i="25"/>
  <c r="E8" i="24"/>
  <c r="F8" i="24" s="1"/>
  <c r="E12" i="22"/>
  <c r="F12" i="22" s="1"/>
  <c r="G33" i="1" l="1"/>
  <c r="C33" i="1"/>
  <c r="K33" i="1"/>
  <c r="L33" i="1"/>
  <c r="E33" i="1"/>
  <c r="F33" i="1"/>
  <c r="H33" i="1"/>
  <c r="B33" i="1"/>
  <c r="I33" i="1"/>
  <c r="J33" i="1"/>
  <c r="D33" i="1"/>
  <c r="L33" i="17"/>
  <c r="L26" i="17"/>
  <c r="L31" i="17"/>
  <c r="L23" i="17"/>
  <c r="L25" i="17"/>
  <c r="L27" i="17"/>
  <c r="L28" i="17"/>
  <c r="L30" i="17"/>
  <c r="L24" i="17"/>
  <c r="L32" i="17"/>
  <c r="L29" i="17"/>
  <c r="L20" i="17"/>
  <c r="G13" i="16"/>
  <c r="M28" i="17"/>
  <c r="D14" i="25"/>
  <c r="G6" i="20"/>
  <c r="M20" i="21" s="1"/>
  <c r="M21" i="21"/>
  <c r="G8" i="18"/>
  <c r="M23" i="19"/>
  <c r="F16" i="22"/>
  <c r="F4" i="22" s="1"/>
  <c r="N20" i="23" s="1"/>
  <c r="G15" i="22"/>
  <c r="G15" i="24"/>
  <c r="F16" i="24"/>
  <c r="F4" i="24" s="1"/>
  <c r="N20" i="25" s="1"/>
  <c r="B29" i="1" a="1"/>
  <c r="B29" i="1" s="1"/>
  <c r="E17" i="24"/>
  <c r="E17" i="22"/>
  <c r="B30" i="1" a="1"/>
  <c r="D6" i="25"/>
  <c r="C6" i="25"/>
  <c r="D8" i="25"/>
  <c r="C8" i="25"/>
  <c r="D7" i="23"/>
  <c r="C7" i="23"/>
  <c r="C14" i="23"/>
  <c r="D14" i="23"/>
  <c r="D15" i="25"/>
  <c r="C15" i="25"/>
  <c r="D13" i="23"/>
  <c r="C13" i="23"/>
  <c r="D12" i="23"/>
  <c r="C12" i="23"/>
  <c r="D16" i="23"/>
  <c r="C16" i="23"/>
  <c r="D15" i="23"/>
  <c r="C15" i="23"/>
  <c r="D16" i="25"/>
  <c r="C16" i="25"/>
  <c r="D10" i="25"/>
  <c r="C10" i="25"/>
  <c r="C9" i="25"/>
  <c r="D9" i="25"/>
  <c r="D6" i="23"/>
  <c r="C6" i="23"/>
  <c r="D10" i="23"/>
  <c r="C10" i="23"/>
  <c r="D8" i="23"/>
  <c r="C8" i="23"/>
  <c r="C9" i="23"/>
  <c r="D9" i="23"/>
  <c r="C12" i="25"/>
  <c r="D12" i="25"/>
  <c r="D11" i="23"/>
  <c r="C11" i="23"/>
  <c r="C7" i="25"/>
  <c r="D7" i="25"/>
  <c r="D11" i="25"/>
  <c r="C11" i="25"/>
  <c r="D13" i="25"/>
  <c r="C13" i="25"/>
  <c r="L21" i="17" l="1"/>
  <c r="G14" i="22"/>
  <c r="M29" i="23"/>
  <c r="G12" i="16"/>
  <c r="M27" i="17"/>
  <c r="G14" i="24"/>
  <c r="M29" i="25"/>
  <c r="M22" i="19"/>
  <c r="G7" i="18"/>
  <c r="G29" i="1"/>
  <c r="E29" i="1"/>
  <c r="F29" i="1"/>
  <c r="D29" i="1"/>
  <c r="L29" i="1"/>
  <c r="H29" i="1"/>
  <c r="K29" i="1"/>
  <c r="J29" i="1"/>
  <c r="I29" i="1"/>
  <c r="C29" i="1"/>
  <c r="D30" i="1"/>
  <c r="E30" i="1"/>
  <c r="F30" i="1"/>
  <c r="G30" i="1"/>
  <c r="H30" i="1"/>
  <c r="I30" i="1"/>
  <c r="J30" i="1"/>
  <c r="C30" i="1"/>
  <c r="K30" i="1"/>
  <c r="L30" i="1"/>
  <c r="B30" i="1"/>
  <c r="D17" i="23"/>
  <c r="B17" i="23" s="1"/>
  <c r="C17" i="23" s="1"/>
  <c r="D17" i="25"/>
  <c r="E9" i="25" s="1"/>
  <c r="F9" i="25" s="1"/>
  <c r="G13" i="24" l="1"/>
  <c r="M28" i="25"/>
  <c r="G11" i="16"/>
  <c r="M26" i="17"/>
  <c r="G13" i="22"/>
  <c r="M28" i="23"/>
  <c r="M21" i="19"/>
  <c r="G6" i="18"/>
  <c r="M20" i="19" s="1"/>
  <c r="E6" i="23"/>
  <c r="F6" i="23" s="1"/>
  <c r="E8" i="25"/>
  <c r="F8" i="25" s="1"/>
  <c r="E13" i="25"/>
  <c r="F13" i="25" s="1"/>
  <c r="E12" i="23"/>
  <c r="F12" i="23" s="1"/>
  <c r="E7" i="25"/>
  <c r="F7" i="25" s="1"/>
  <c r="E6" i="25"/>
  <c r="F6" i="25" s="1"/>
  <c r="E14" i="23"/>
  <c r="F14" i="23" s="1"/>
  <c r="E16" i="23"/>
  <c r="E16" i="25"/>
  <c r="E10" i="25"/>
  <c r="F10" i="25" s="1"/>
  <c r="B17" i="25"/>
  <c r="C17" i="25" s="1"/>
  <c r="E14" i="25"/>
  <c r="F14" i="25" s="1"/>
  <c r="E15" i="23"/>
  <c r="F15" i="23" s="1"/>
  <c r="E9" i="23"/>
  <c r="F9" i="23" s="1"/>
  <c r="E10" i="23"/>
  <c r="F10" i="23" s="1"/>
  <c r="E8" i="23"/>
  <c r="F8" i="23" s="1"/>
  <c r="E15" i="25"/>
  <c r="F15" i="25" s="1"/>
  <c r="E12" i="25"/>
  <c r="F12" i="25" s="1"/>
  <c r="E11" i="25"/>
  <c r="F11" i="25" s="1"/>
  <c r="E11" i="23"/>
  <c r="F11" i="23" s="1"/>
  <c r="E7" i="23"/>
  <c r="F7" i="23" s="1"/>
  <c r="E13" i="23"/>
  <c r="F13" i="23" s="1"/>
  <c r="G12" i="22" l="1"/>
  <c r="M27" i="23"/>
  <c r="G10" i="16"/>
  <c r="M25" i="17"/>
  <c r="G12" i="24"/>
  <c r="M27" i="25"/>
  <c r="F16" i="25"/>
  <c r="F4" i="25" s="1"/>
  <c r="G15" i="25"/>
  <c r="G14" i="25" s="1"/>
  <c r="G13" i="25" s="1"/>
  <c r="G12" i="25" s="1"/>
  <c r="G11" i="25" s="1"/>
  <c r="G10" i="25" s="1"/>
  <c r="G9" i="25" s="1"/>
  <c r="G8" i="25" s="1"/>
  <c r="G7" i="25" s="1"/>
  <c r="G6" i="25" s="1"/>
  <c r="F16" i="23"/>
  <c r="F4" i="23" s="1"/>
  <c r="G15" i="23"/>
  <c r="G14" i="23" s="1"/>
  <c r="G13" i="23" s="1"/>
  <c r="G12" i="23" s="1"/>
  <c r="G11" i="23" s="1"/>
  <c r="G10" i="23" s="1"/>
  <c r="G9" i="23" s="1"/>
  <c r="G8" i="23" s="1"/>
  <c r="G7" i="23" s="1"/>
  <c r="G6" i="23" s="1"/>
  <c r="B20" i="1" a="1"/>
  <c r="H20" i="1" s="1"/>
  <c r="E17" i="25"/>
  <c r="B21" i="1" a="1"/>
  <c r="B21" i="1" s="1"/>
  <c r="E17" i="23"/>
  <c r="L20" i="23" l="1"/>
  <c r="L23" i="23"/>
  <c r="Q6" i="22"/>
  <c r="P6" i="22" s="1"/>
  <c r="L25" i="23"/>
  <c r="L24" i="23"/>
  <c r="L26" i="23"/>
  <c r="L27" i="23"/>
  <c r="L28" i="23"/>
  <c r="L29" i="23"/>
  <c r="L30" i="23"/>
  <c r="L31" i="23"/>
  <c r="L32" i="23"/>
  <c r="L33" i="23"/>
  <c r="Q6" i="24"/>
  <c r="P6" i="24" s="1"/>
  <c r="L23" i="25"/>
  <c r="L24" i="25"/>
  <c r="L30" i="25"/>
  <c r="L26" i="25"/>
  <c r="L32" i="25"/>
  <c r="L27" i="25"/>
  <c r="L25" i="25"/>
  <c r="L20" i="25"/>
  <c r="L28" i="25"/>
  <c r="L29" i="25"/>
  <c r="L31" i="25"/>
  <c r="L33" i="25"/>
  <c r="G11" i="24"/>
  <c r="M26" i="25"/>
  <c r="G9" i="16"/>
  <c r="M24" i="17"/>
  <c r="G11" i="22"/>
  <c r="M26" i="23"/>
  <c r="D20" i="1"/>
  <c r="K20" i="1"/>
  <c r="F20" i="1"/>
  <c r="J20" i="1"/>
  <c r="G20" i="1"/>
  <c r="E20" i="1"/>
  <c r="C20" i="1"/>
  <c r="B20" i="1"/>
  <c r="L20" i="1"/>
  <c r="I20" i="1"/>
  <c r="E21" i="1"/>
  <c r="C21" i="1"/>
  <c r="F21" i="1"/>
  <c r="G21" i="1"/>
  <c r="D21" i="1"/>
  <c r="J21" i="1"/>
  <c r="H21" i="1"/>
  <c r="I21" i="1"/>
  <c r="L21" i="1"/>
  <c r="K21" i="1"/>
  <c r="L21" i="25" l="1"/>
  <c r="G10" i="24"/>
  <c r="M25" i="25"/>
  <c r="G8" i="16"/>
  <c r="M23" i="17"/>
  <c r="L21" i="23"/>
  <c r="G10" i="22"/>
  <c r="M25" i="23"/>
  <c r="G9" i="24" l="1"/>
  <c r="M24" i="25"/>
  <c r="G9" i="22"/>
  <c r="M24" i="23"/>
  <c r="G7" i="16"/>
  <c r="M22" i="17"/>
  <c r="G6" i="16" l="1"/>
  <c r="M20" i="17" s="1"/>
  <c r="M21" i="17"/>
  <c r="G8" i="22"/>
  <c r="M23" i="23"/>
  <c r="G8" i="24"/>
  <c r="M23" i="25"/>
  <c r="G7" i="24" l="1"/>
  <c r="M22" i="25"/>
  <c r="G7" i="22"/>
  <c r="M22" i="23"/>
  <c r="G6" i="22" l="1"/>
  <c r="M20" i="23" s="1"/>
  <c r="M21" i="23"/>
  <c r="G6" i="24"/>
  <c r="M20" i="25" s="1"/>
  <c r="M21" i="25"/>
</calcChain>
</file>

<file path=xl/sharedStrings.xml><?xml version="1.0" encoding="utf-8"?>
<sst xmlns="http://schemas.openxmlformats.org/spreadsheetml/2006/main" count="836" uniqueCount="105">
  <si>
    <t>Tree:</t>
  </si>
  <si>
    <t>Edge</t>
  </si>
  <si>
    <t>Length</t>
  </si>
  <si>
    <t>Gain rate</t>
  </si>
  <si>
    <t>Duplication rate</t>
  </si>
  <si>
    <t>Loss rate</t>
  </si>
  <si>
    <t>exp(-d mut)</t>
  </si>
  <si>
    <t>d (delta)</t>
  </si>
  <si>
    <t>mu*t</t>
  </si>
  <si>
    <t>p (losspar)</t>
  </si>
  <si>
    <t>q (duppar)</t>
  </si>
  <si>
    <t>r/κ (gainpar)</t>
  </si>
  <si>
    <t>epsi (extinction)</t>
  </si>
  <si>
    <t>p~ (conservation losspar)</t>
  </si>
  <si>
    <t>q~ (consevation duppar)</t>
  </si>
  <si>
    <t>r~/κ (conservation gainpar)</t>
  </si>
  <si>
    <t>Profile</t>
  </si>
  <si>
    <t>Node</t>
  </si>
  <si>
    <t>ell</t>
  </si>
  <si>
    <t>C[ell]</t>
  </si>
  <si>
    <t>q~</t>
  </si>
  <si>
    <t>κ</t>
  </si>
  <si>
    <t>s</t>
  </si>
  <si>
    <t>t</t>
  </si>
  <si>
    <t>n</t>
  </si>
  <si>
    <t>log(1-q)</t>
  </si>
  <si>
    <t>log(q)</t>
  </si>
  <si>
    <t>log r</t>
  </si>
  <si>
    <t>Rising factorials</t>
  </si>
  <si>
    <t>decreasing order</t>
  </si>
  <si>
    <t>Leaf</t>
  </si>
  <si>
    <t>Copy number</t>
  </si>
  <si>
    <t>C[n]</t>
  </si>
  <si>
    <t>C</t>
  </si>
  <si>
    <t>b</t>
  </si>
  <si>
    <t>K[s]</t>
  </si>
  <si>
    <t>term</t>
  </si>
  <si>
    <t>e (for 1)</t>
  </si>
  <si>
    <t>pe (extinct @ node)</t>
  </si>
  <si>
    <t>child1 (t index)</t>
  </si>
  <si>
    <t xml:space="preserve">child2 (s index) </t>
  </si>
  <si>
    <t>Kw[t]</t>
  </si>
  <si>
    <t>Kv[s]</t>
  </si>
  <si>
    <t>ell up</t>
  </si>
  <si>
    <t>t down</t>
  </si>
  <si>
    <t>s = ell-t (up)</t>
  </si>
  <si>
    <t>b down</t>
  </si>
  <si>
    <t>Kw[t+b]</t>
  </si>
  <si>
    <t>t+b</t>
  </si>
  <si>
    <t>s-b</t>
  </si>
  <si>
    <t>binomdist</t>
  </si>
  <si>
    <t>p (for 2)</t>
  </si>
  <si>
    <t>Kv(s)</t>
  </si>
  <si>
    <t>Kw[s+t, t]</t>
  </si>
  <si>
    <t>(1-p)/(-pe)</t>
  </si>
  <si>
    <t>p(1-e)/(1-pe)</t>
  </si>
  <si>
    <t>Likelihood</t>
  </si>
  <si>
    <t>w(s,b)</t>
  </si>
  <si>
    <t>w(ell,s)</t>
  </si>
  <si>
    <t>(direct sum)</t>
  </si>
  <si>
    <t>p0</t>
  </si>
  <si>
    <t>log K[s]</t>
  </si>
  <si>
    <t>log C[ell]</t>
  </si>
  <si>
    <t>log(term)</t>
  </si>
  <si>
    <t>s up ell down</t>
  </si>
  <si>
    <t>binom</t>
  </si>
  <si>
    <t>ell/s/t</t>
  </si>
  <si>
    <t>t!</t>
  </si>
  <si>
    <t>probmul</t>
  </si>
  <si>
    <t>lg C(ell)</t>
  </si>
  <si>
    <t>corrected for non-empty</t>
  </si>
  <si>
    <t>Log</t>
  </si>
  <si>
    <t>(("0","1") "4", ("2", "3") "5") "6";</t>
  </si>
  <si>
    <t>(root)</t>
  </si>
  <si>
    <t>J[s]</t>
  </si>
  <si>
    <t>pmul</t>
  </si>
  <si>
    <t>B[ell]</t>
  </si>
  <si>
    <t>lg B(ell)</t>
  </si>
  <si>
    <t>B[ell*C[ell]</t>
  </si>
  <si>
    <t>posterior</t>
  </si>
  <si>
    <t>parent</t>
  </si>
  <si>
    <t>sibling</t>
  </si>
  <si>
    <t>p (for node)</t>
  </si>
  <si>
    <t>e (for sibling)</t>
  </si>
  <si>
    <t>ell/t</t>
  </si>
  <si>
    <t>log J[s]</t>
  </si>
  <si>
    <t>0..s</t>
  </si>
  <si>
    <t>s up ell down b down</t>
  </si>
  <si>
    <t>w[ell,s]</t>
  </si>
  <si>
    <t>(1-p)/(1-pe)</t>
  </si>
  <si>
    <t>w[s,b]</t>
  </si>
  <si>
    <t>J[s*K[s]</t>
  </si>
  <si>
    <t>Node posteriors</t>
  </si>
  <si>
    <t>Edge posteriors</t>
  </si>
  <si>
    <t>Mean</t>
  </si>
  <si>
    <t>Tail</t>
  </si>
  <si>
    <t>Gradient</t>
  </si>
  <si>
    <t>d p~</t>
  </si>
  <si>
    <t>d q~</t>
  </si>
  <si>
    <t>d k~</t>
  </si>
  <si>
    <t>Mean(S)</t>
  </si>
  <si>
    <t>L(0)</t>
  </si>
  <si>
    <t>Tail(S)</t>
  </si>
  <si>
    <t>Mean(N)</t>
  </si>
  <si>
    <t>transfer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</si>
</sst>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D78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76D6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FF85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Fill="1"/>
    <xf numFmtId="0" fontId="3" fillId="0" borderId="0" xfId="0" applyFont="1" applyFill="1"/>
    <xf numFmtId="0" fontId="0" fillId="2" borderId="0" xfId="0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1" fillId="3" borderId="0" xfId="0" applyFont="1" applyFill="1"/>
    <xf numFmtId="0" fontId="0" fillId="3" borderId="0" xfId="0" applyFill="1" applyBorder="1"/>
    <xf numFmtId="0" fontId="0" fillId="3" borderId="0" xfId="0" applyFill="1"/>
    <xf numFmtId="0" fontId="0" fillId="4" borderId="1" xfId="0" applyFill="1" applyBorder="1"/>
    <xf numFmtId="0" fontId="0" fillId="4" borderId="3" xfId="0" applyFill="1" applyBorder="1"/>
    <xf numFmtId="0" fontId="0" fillId="4" borderId="0" xfId="0" applyFill="1"/>
    <xf numFmtId="0" fontId="0" fillId="4" borderId="4" xfId="0" applyFill="1" applyBorder="1"/>
    <xf numFmtId="0" fontId="0" fillId="4" borderId="6" xfId="0" applyFill="1" applyBorder="1"/>
    <xf numFmtId="0" fontId="0" fillId="4" borderId="0" xfId="0" applyFill="1" applyBorder="1"/>
    <xf numFmtId="0" fontId="0" fillId="4" borderId="2" xfId="0" applyFill="1" applyBorder="1"/>
    <xf numFmtId="0" fontId="0" fillId="4" borderId="5" xfId="0" applyFill="1" applyBorder="1"/>
    <xf numFmtId="0" fontId="1" fillId="2" borderId="0" xfId="0" applyFont="1" applyFill="1"/>
    <xf numFmtId="0" fontId="3" fillId="2" borderId="0" xfId="0" applyFont="1" applyFill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5" borderId="1" xfId="0" applyFont="1" applyFill="1" applyBorder="1"/>
    <xf numFmtId="0" fontId="1" fillId="5" borderId="3" xfId="0" applyFont="1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4" xfId="0" applyFill="1" applyBorder="1"/>
    <xf numFmtId="0" fontId="0" fillId="5" borderId="6" xfId="0" applyFill="1" applyBorder="1"/>
    <xf numFmtId="0" fontId="0" fillId="3" borderId="13" xfId="0" applyFill="1" applyBorder="1"/>
    <xf numFmtId="0" fontId="0" fillId="3" borderId="14" xfId="0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0" fillId="5" borderId="1" xfId="0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0" fillId="4" borderId="13" xfId="0" applyFill="1" applyBorder="1"/>
    <xf numFmtId="0" fontId="0" fillId="4" borderId="14" xfId="0" applyFill="1" applyBorder="1"/>
    <xf numFmtId="0" fontId="2" fillId="4" borderId="0" xfId="0" applyFont="1" applyFill="1"/>
    <xf numFmtId="0" fontId="0" fillId="5" borderId="0" xfId="0" applyFill="1"/>
    <xf numFmtId="0" fontId="0" fillId="5" borderId="2" xfId="0" applyFill="1" applyBorder="1"/>
    <xf numFmtId="0" fontId="0" fillId="0" borderId="3" xfId="0" applyBorder="1"/>
    <xf numFmtId="0" fontId="0" fillId="5" borderId="0" xfId="0" applyFill="1" applyBorder="1"/>
    <xf numFmtId="0" fontId="0" fillId="0" borderId="14" xfId="0" applyBorder="1"/>
    <xf numFmtId="0" fontId="0" fillId="5" borderId="5" xfId="0" applyFill="1" applyBorder="1"/>
    <xf numFmtId="0" fontId="0" fillId="0" borderId="6" xfId="0" applyBorder="1"/>
    <xf numFmtId="0" fontId="0" fillId="6" borderId="0" xfId="0" applyFill="1"/>
    <xf numFmtId="164" fontId="0" fillId="6" borderId="0" xfId="0" applyNumberFormat="1" applyFill="1"/>
    <xf numFmtId="0" fontId="0" fillId="7" borderId="0" xfId="0" applyFill="1"/>
    <xf numFmtId="0" fontId="0" fillId="7" borderId="0" xfId="0" applyFill="1" applyBorder="1"/>
    <xf numFmtId="0" fontId="0" fillId="2" borderId="3" xfId="0" applyFill="1" applyBorder="1"/>
    <xf numFmtId="0" fontId="0" fillId="2" borderId="6" xfId="0" applyFill="1" applyBorder="1"/>
    <xf numFmtId="0" fontId="0" fillId="0" borderId="0" xfId="0" applyBorder="1"/>
    <xf numFmtId="0" fontId="1" fillId="0" borderId="0" xfId="0" applyFont="1" applyBorder="1"/>
    <xf numFmtId="0" fontId="1" fillId="5" borderId="0" xfId="0" applyFont="1" applyFill="1"/>
    <xf numFmtId="0" fontId="1" fillId="5" borderId="0" xfId="0" applyFont="1" applyFill="1" applyBorder="1"/>
    <xf numFmtId="0" fontId="1" fillId="4" borderId="0" xfId="0" applyFont="1" applyFill="1" applyBorder="1"/>
    <xf numFmtId="0" fontId="0" fillId="5" borderId="3" xfId="0" applyFill="1" applyBorder="1"/>
    <xf numFmtId="0" fontId="2" fillId="0" borderId="0" xfId="0" applyFo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6D6FF"/>
      <color rgb="FFFFD579"/>
      <color rgb="FFD6D6D6"/>
      <color rgb="FFFFFD78"/>
      <color rgb="FFFF85FF"/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EEC4-F9E1-1447-A19D-088B00899D28}">
  <dimension ref="A1:R33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23.1640625" customWidth="1"/>
    <col min="2" max="2" width="12.6640625" bestFit="1" customWidth="1"/>
    <col min="3" max="5" width="11.33203125" bestFit="1" customWidth="1"/>
    <col min="6" max="6" width="12.33203125" bestFit="1" customWidth="1"/>
    <col min="7" max="7" width="12.1640625" bestFit="1" customWidth="1"/>
    <col min="8" max="9" width="11.5" bestFit="1" customWidth="1"/>
    <col min="10" max="10" width="12.5" bestFit="1" customWidth="1"/>
    <col min="11" max="11" width="11.5" bestFit="1" customWidth="1"/>
    <col min="12" max="12" width="11.33203125" bestFit="1" customWidth="1"/>
  </cols>
  <sheetData>
    <row r="1" spans="1:18" x14ac:dyDescent="0.2">
      <c r="A1" t="s">
        <v>0</v>
      </c>
      <c r="B1" t="s">
        <v>72</v>
      </c>
    </row>
    <row r="2" spans="1:18" x14ac:dyDescent="0.2">
      <c r="A2" t="s">
        <v>1</v>
      </c>
      <c r="B2" t="s">
        <v>2</v>
      </c>
      <c r="C2" t="s">
        <v>3</v>
      </c>
      <c r="D2" t="s">
        <v>5</v>
      </c>
      <c r="E2" t="s">
        <v>4</v>
      </c>
      <c r="F2" t="s">
        <v>16</v>
      </c>
      <c r="G2" s="68" t="s">
        <v>104</v>
      </c>
      <c r="H2" t="s">
        <v>7</v>
      </c>
      <c r="I2" t="s">
        <v>8</v>
      </c>
      <c r="J2" t="s">
        <v>6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60</v>
      </c>
    </row>
    <row r="3" spans="1:18" x14ac:dyDescent="0.2">
      <c r="A3">
        <v>0</v>
      </c>
      <c r="B3" s="3">
        <v>1</v>
      </c>
      <c r="C3" s="25">
        <v>1</v>
      </c>
      <c r="D3" s="25">
        <f>D10</f>
        <v>0.19663915186747771</v>
      </c>
      <c r="E3" s="25">
        <f>E10</f>
        <v>0.11567008933381043</v>
      </c>
      <c r="F3" s="14">
        <v>2</v>
      </c>
      <c r="G3" s="68">
        <f>C3*E3</f>
        <v>0.11567008933381043</v>
      </c>
      <c r="H3">
        <f t="shared" ref="H3:H9" si="0">1-E3/D3</f>
        <v>0.41176470588235292</v>
      </c>
      <c r="I3">
        <f t="shared" ref="I3:I9" si="1">D3*B3</f>
        <v>0.19663915186747771</v>
      </c>
      <c r="J3">
        <f>EXP(-H3*I3)</f>
        <v>0.92222222222222205</v>
      </c>
      <c r="K3">
        <f>(1-J3)/(1-(1-H3)*J3)</f>
        <v>0.17000000000000035</v>
      </c>
      <c r="L3">
        <f>(1-H3)*K3</f>
        <v>0.1000000000000002</v>
      </c>
      <c r="M3">
        <f t="shared" ref="M3:M9" si="2">IF(E3=0,C3*K3,C3)</f>
        <v>1</v>
      </c>
      <c r="N3">
        <v>0</v>
      </c>
      <c r="O3">
        <f>K3+(1-K3)*N3*(1-P3)</f>
        <v>0.17000000000000035</v>
      </c>
      <c r="P3">
        <f>L3*(1-N3)/(1-L3*N3)</f>
        <v>0.1000000000000002</v>
      </c>
      <c r="Q3">
        <f>IF(L3=0,M3*(1-N3),M3)</f>
        <v>1</v>
      </c>
      <c r="R3">
        <f>IF(P3=0,EXP(-Q3),(1-P3)^Q3)</f>
        <v>0.8999999999999998</v>
      </c>
    </row>
    <row r="4" spans="1:18" x14ac:dyDescent="0.2">
      <c r="A4">
        <v>1</v>
      </c>
      <c r="B4" s="3">
        <v>1</v>
      </c>
      <c r="C4" s="25">
        <v>1</v>
      </c>
      <c r="D4" s="25">
        <f>D3</f>
        <v>0.19663915186747771</v>
      </c>
      <c r="E4" s="25">
        <f>E3</f>
        <v>0.11567008933381043</v>
      </c>
      <c r="F4" s="14">
        <v>4</v>
      </c>
      <c r="G4" s="68">
        <f t="shared" ref="G4:G9" si="3">C4*E4</f>
        <v>0.11567008933381043</v>
      </c>
      <c r="H4">
        <f t="shared" si="0"/>
        <v>0.41176470588235292</v>
      </c>
      <c r="I4">
        <f t="shared" si="1"/>
        <v>0.19663915186747771</v>
      </c>
      <c r="J4">
        <f t="shared" ref="J4:J10" si="4">EXP(-H4*I4)</f>
        <v>0.92222222222222205</v>
      </c>
      <c r="K4">
        <f t="shared" ref="K4:K9" si="5">(1-J4)/(1-(1-H4)*J4)</f>
        <v>0.17000000000000035</v>
      </c>
      <c r="L4">
        <f t="shared" ref="L4:L9" si="6">(1-H4)*K4</f>
        <v>0.1000000000000002</v>
      </c>
      <c r="M4">
        <f t="shared" si="2"/>
        <v>1</v>
      </c>
      <c r="N4">
        <v>0</v>
      </c>
      <c r="O4">
        <f t="shared" ref="O4:O6" si="7">K4+(1-K4)*N4*(1-P4)</f>
        <v>0.17000000000000035</v>
      </c>
      <c r="P4">
        <f t="shared" ref="P4:P6" si="8">L4*(1-N4)/(1-L4*N4)</f>
        <v>0.1000000000000002</v>
      </c>
      <c r="Q4">
        <f t="shared" ref="Q4:Q9" si="9">IF(L4=0,M4*(1-N4),M4)</f>
        <v>1</v>
      </c>
      <c r="R4">
        <f t="shared" ref="R4:R9" si="10">IF(P4=0,EXP(-Q4),(1-P4)^Q4)</f>
        <v>0.8999999999999998</v>
      </c>
    </row>
    <row r="5" spans="1:18" x14ac:dyDescent="0.2">
      <c r="A5">
        <v>2</v>
      </c>
      <c r="B5" s="3">
        <v>1</v>
      </c>
      <c r="C5" s="25">
        <v>1</v>
      </c>
      <c r="D5" s="25">
        <f t="shared" ref="D5:D8" si="11">D4</f>
        <v>0.19663915186747771</v>
      </c>
      <c r="E5" s="25">
        <f t="shared" ref="E5:E8" si="12">E4</f>
        <v>0.11567008933381043</v>
      </c>
      <c r="F5" s="14">
        <v>1</v>
      </c>
      <c r="G5" s="68">
        <f t="shared" si="3"/>
        <v>0.11567008933381043</v>
      </c>
      <c r="H5">
        <f t="shared" si="0"/>
        <v>0.41176470588235292</v>
      </c>
      <c r="I5">
        <f t="shared" si="1"/>
        <v>0.19663915186747771</v>
      </c>
      <c r="J5">
        <f t="shared" si="4"/>
        <v>0.92222222222222205</v>
      </c>
      <c r="K5">
        <f t="shared" si="5"/>
        <v>0.17000000000000035</v>
      </c>
      <c r="L5">
        <f t="shared" si="6"/>
        <v>0.1000000000000002</v>
      </c>
      <c r="M5">
        <f t="shared" si="2"/>
        <v>1</v>
      </c>
      <c r="N5">
        <v>0</v>
      </c>
      <c r="O5">
        <f t="shared" si="7"/>
        <v>0.17000000000000035</v>
      </c>
      <c r="P5">
        <f t="shared" si="8"/>
        <v>0.1000000000000002</v>
      </c>
      <c r="Q5">
        <f t="shared" si="9"/>
        <v>1</v>
      </c>
      <c r="R5">
        <f t="shared" si="10"/>
        <v>0.8999999999999998</v>
      </c>
    </row>
    <row r="6" spans="1:18" x14ac:dyDescent="0.2">
      <c r="A6">
        <v>3</v>
      </c>
      <c r="B6" s="3">
        <v>1</v>
      </c>
      <c r="C6" s="25">
        <v>1</v>
      </c>
      <c r="D6" s="25">
        <f t="shared" si="11"/>
        <v>0.19663915186747771</v>
      </c>
      <c r="E6" s="25">
        <f t="shared" si="12"/>
        <v>0.11567008933381043</v>
      </c>
      <c r="F6" s="14">
        <v>3</v>
      </c>
      <c r="G6" s="68">
        <f t="shared" si="3"/>
        <v>0.11567008933381043</v>
      </c>
      <c r="H6">
        <f t="shared" si="0"/>
        <v>0.41176470588235292</v>
      </c>
      <c r="I6">
        <f t="shared" si="1"/>
        <v>0.19663915186747771</v>
      </c>
      <c r="J6">
        <f t="shared" si="4"/>
        <v>0.92222222222222205</v>
      </c>
      <c r="K6">
        <f t="shared" si="5"/>
        <v>0.17000000000000035</v>
      </c>
      <c r="L6">
        <f t="shared" si="6"/>
        <v>0.1000000000000002</v>
      </c>
      <c r="M6">
        <f t="shared" si="2"/>
        <v>1</v>
      </c>
      <c r="N6">
        <v>0</v>
      </c>
      <c r="O6">
        <f t="shared" si="7"/>
        <v>0.17000000000000035</v>
      </c>
      <c r="P6">
        <f t="shared" si="8"/>
        <v>0.1000000000000002</v>
      </c>
      <c r="Q6">
        <f t="shared" si="9"/>
        <v>1</v>
      </c>
      <c r="R6">
        <f t="shared" si="10"/>
        <v>0.8999999999999998</v>
      </c>
    </row>
    <row r="7" spans="1:18" x14ac:dyDescent="0.2">
      <c r="A7">
        <v>4</v>
      </c>
      <c r="B7" s="3">
        <v>1</v>
      </c>
      <c r="C7" s="25">
        <v>1</v>
      </c>
      <c r="D7" s="25">
        <f t="shared" si="11"/>
        <v>0.19663915186747771</v>
      </c>
      <c r="E7" s="25">
        <f t="shared" si="12"/>
        <v>0.11567008933381043</v>
      </c>
      <c r="F7" s="1"/>
      <c r="G7" s="68">
        <f t="shared" si="3"/>
        <v>0.11567008933381043</v>
      </c>
      <c r="H7">
        <f t="shared" si="0"/>
        <v>0.41176470588235292</v>
      </c>
      <c r="I7">
        <f t="shared" si="1"/>
        <v>0.19663915186747771</v>
      </c>
      <c r="J7">
        <f t="shared" si="4"/>
        <v>0.92222222222222205</v>
      </c>
      <c r="K7">
        <f t="shared" si="5"/>
        <v>0.17000000000000035</v>
      </c>
      <c r="L7">
        <f t="shared" si="6"/>
        <v>0.1000000000000002</v>
      </c>
      <c r="M7">
        <f t="shared" si="2"/>
        <v>1</v>
      </c>
      <c r="N7">
        <f>O3*O4</f>
        <v>2.8900000000000117E-2</v>
      </c>
      <c r="O7">
        <f t="shared" ref="O7:O8" si="13">K7+(1-K7)*N7*(1-P7)</f>
        <v>0.19165087101724024</v>
      </c>
      <c r="P7">
        <f t="shared" ref="P7:P8" si="14">L7*(1-N7)/(1-L7*N7)</f>
        <v>9.7391461323224307E-2</v>
      </c>
      <c r="Q7">
        <f t="shared" si="9"/>
        <v>1</v>
      </c>
      <c r="R7">
        <f t="shared" si="10"/>
        <v>0.90260853867677571</v>
      </c>
    </row>
    <row r="8" spans="1:18" x14ac:dyDescent="0.2">
      <c r="A8">
        <v>5</v>
      </c>
      <c r="B8" s="3">
        <v>1</v>
      </c>
      <c r="C8" s="25">
        <v>1</v>
      </c>
      <c r="D8" s="25">
        <f t="shared" si="11"/>
        <v>0.19663915186747771</v>
      </c>
      <c r="E8" s="25">
        <f t="shared" si="12"/>
        <v>0.11567008933381043</v>
      </c>
      <c r="F8" s="1"/>
      <c r="G8" s="68">
        <f t="shared" si="3"/>
        <v>0.11567008933381043</v>
      </c>
      <c r="H8">
        <f t="shared" si="0"/>
        <v>0.41176470588235292</v>
      </c>
      <c r="I8">
        <f t="shared" si="1"/>
        <v>0.19663915186747771</v>
      </c>
      <c r="J8">
        <f t="shared" si="4"/>
        <v>0.92222222222222205</v>
      </c>
      <c r="K8">
        <f t="shared" si="5"/>
        <v>0.17000000000000035</v>
      </c>
      <c r="L8">
        <f t="shared" si="6"/>
        <v>0.1000000000000002</v>
      </c>
      <c r="M8">
        <f t="shared" si="2"/>
        <v>1</v>
      </c>
      <c r="N8">
        <f>O5*O6</f>
        <v>2.8900000000000117E-2</v>
      </c>
      <c r="O8">
        <f t="shared" si="13"/>
        <v>0.19165087101724024</v>
      </c>
      <c r="P8">
        <f t="shared" si="14"/>
        <v>9.7391461323224307E-2</v>
      </c>
      <c r="Q8">
        <f t="shared" si="9"/>
        <v>1</v>
      </c>
      <c r="R8">
        <f t="shared" si="10"/>
        <v>0.90260853867677571</v>
      </c>
    </row>
    <row r="9" spans="1:18" x14ac:dyDescent="0.2">
      <c r="A9">
        <v>6</v>
      </c>
      <c r="B9" s="3">
        <v>1234</v>
      </c>
      <c r="C9" s="25">
        <v>1</v>
      </c>
      <c r="D9" s="26">
        <v>1</v>
      </c>
      <c r="E9" s="25">
        <v>0.1</v>
      </c>
      <c r="F9" s="2"/>
      <c r="G9" s="68">
        <f t="shared" si="3"/>
        <v>0.1</v>
      </c>
      <c r="H9">
        <f t="shared" si="0"/>
        <v>0.9</v>
      </c>
      <c r="I9">
        <f t="shared" si="1"/>
        <v>1234</v>
      </c>
      <c r="J9">
        <f t="shared" si="4"/>
        <v>0</v>
      </c>
      <c r="K9">
        <f t="shared" si="5"/>
        <v>1</v>
      </c>
      <c r="L9">
        <f t="shared" si="6"/>
        <v>9.9999999999999978E-2</v>
      </c>
      <c r="M9">
        <f t="shared" si="2"/>
        <v>1</v>
      </c>
      <c r="N9">
        <f>O7*O8</f>
        <v>3.6730056361666853E-2</v>
      </c>
      <c r="O9">
        <f t="shared" ref="O9" si="15">K9+(1-K9)*N9*(1-P9)</f>
        <v>1</v>
      </c>
      <c r="P9">
        <f t="shared" ref="P9" si="16">L9*(1-N9)/(1-L9*N9)</f>
        <v>9.6682108292508159E-2</v>
      </c>
      <c r="Q9">
        <f t="shared" si="9"/>
        <v>1</v>
      </c>
      <c r="R9">
        <f t="shared" si="10"/>
        <v>0.90331789170749188</v>
      </c>
    </row>
    <row r="10" spans="1:18" x14ac:dyDescent="0.2">
      <c r="B10" s="69">
        <v>1</v>
      </c>
      <c r="C10" s="48"/>
      <c r="D10" s="48">
        <f>I10/B10</f>
        <v>0.19663915186747771</v>
      </c>
      <c r="E10" s="48">
        <f>D10*(1-H10)</f>
        <v>0.11567008933381043</v>
      </c>
      <c r="F10" s="48"/>
      <c r="G10" s="48"/>
      <c r="H10" s="48">
        <f>1-L10/K10</f>
        <v>0.41176470588235292</v>
      </c>
      <c r="I10" s="48">
        <f>LN((1-L10)/(1-K10))/H10</f>
        <v>0.19663915186747771</v>
      </c>
      <c r="J10" s="48">
        <f t="shared" si="4"/>
        <v>0.92222222222222205</v>
      </c>
      <c r="K10" s="69">
        <v>0.17</v>
      </c>
      <c r="L10" s="69">
        <v>0.1</v>
      </c>
    </row>
    <row r="11" spans="1:18" x14ac:dyDescent="0.2">
      <c r="C11" t="s">
        <v>71</v>
      </c>
    </row>
    <row r="12" spans="1:18" x14ac:dyDescent="0.2">
      <c r="A12" s="56" t="s">
        <v>56</v>
      </c>
      <c r="B12" s="57">
        <f>'K6'!B6</f>
        <v>1.0220128457465804E-5</v>
      </c>
      <c r="C12" s="56">
        <f>LN(B12)</f>
        <v>-11.491151404044048</v>
      </c>
    </row>
    <row r="13" spans="1:18" x14ac:dyDescent="0.2">
      <c r="A13" s="56" t="s">
        <v>60</v>
      </c>
      <c r="B13" s="56">
        <f>PRODUCT(R3:R9)</f>
        <v>0.48284698648247354</v>
      </c>
      <c r="C13">
        <f>LN(B13)</f>
        <v>-0.72805547369363877</v>
      </c>
    </row>
    <row r="14" spans="1:18" x14ac:dyDescent="0.2">
      <c r="A14" s="56" t="s">
        <v>70</v>
      </c>
      <c r="B14" s="57">
        <f>EXP(C14)</f>
        <v>1.9762291218127919E-5</v>
      </c>
      <c r="C14" s="56">
        <f>C12-LN(1-B13)</f>
        <v>-10.831734920032096</v>
      </c>
    </row>
    <row r="17" spans="1:12" x14ac:dyDescent="0.2">
      <c r="A17" s="56" t="s">
        <v>92</v>
      </c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</row>
    <row r="18" spans="1:12" x14ac:dyDescent="0.2">
      <c r="A18">
        <v>0</v>
      </c>
      <c r="B18">
        <f t="array" ref="B18:L18">TRANSPOSE(B0!E$6:E$16)</f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f>A18+1</f>
        <v>1</v>
      </c>
      <c r="B19">
        <f t="array" ref="B19:L19">TRANSPOSE('B1'!E$6:E$16)</f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f t="shared" ref="A20:A24" si="17">A19+1</f>
        <v>2</v>
      </c>
      <c r="B20">
        <f t="array" ref="B20:L20">TRANSPOSE('B2'!E$6:E$16)</f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f t="shared" si="17"/>
        <v>3</v>
      </c>
      <c r="B21">
        <f t="array" ref="B21:L21">TRANSPOSE('B3'!E$6:E$16)</f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f t="shared" si="17"/>
        <v>4</v>
      </c>
      <c r="B22">
        <f t="array" ref="B22:L22">TRANSPOSE('B4'!E$6:E$16)</f>
        <v>1.2765701849409833E-4</v>
      </c>
      <c r="C22">
        <v>4.1405543032873464E-2</v>
      </c>
      <c r="D22">
        <v>0.57725575460318823</v>
      </c>
      <c r="E22">
        <v>0.33443360840080166</v>
      </c>
      <c r="F22">
        <v>4.6076544726922991E-2</v>
      </c>
      <c r="G22">
        <v>6.984546116403248E-4</v>
      </c>
      <c r="H22">
        <v>2.4376060791179128E-6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f t="shared" si="17"/>
        <v>5</v>
      </c>
      <c r="B23">
        <f t="array" ref="B23:L23">TRANSPOSE('B5'!E$6:E$16)</f>
        <v>1.9645800583760428E-3</v>
      </c>
      <c r="C23">
        <v>0.39043688700628709</v>
      </c>
      <c r="D23">
        <v>0.50026264004477572</v>
      </c>
      <c r="E23">
        <v>0.10636385795331191</v>
      </c>
      <c r="F23">
        <v>9.7203493724925844E-4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f t="shared" si="17"/>
        <v>6</v>
      </c>
      <c r="B24">
        <f t="array" ref="B24:L24">TRANSPOSE('B6'!E$6:E$16)</f>
        <v>3.4227192735121648E-2</v>
      </c>
      <c r="C24">
        <v>0.47833600609740945</v>
      </c>
      <c r="D24">
        <v>0.42576196323149484</v>
      </c>
      <c r="E24">
        <v>5.9337288964403413E-2</v>
      </c>
      <c r="F24">
        <v>2.3034907546978832E-3</v>
      </c>
      <c r="G24">
        <v>3.3830654746551186E-5</v>
      </c>
      <c r="H24">
        <v>2.2681804624181816E-7</v>
      </c>
      <c r="I24">
        <v>7.4289309209645154E-10</v>
      </c>
      <c r="J24">
        <v>1.1862381342765112E-12</v>
      </c>
      <c r="K24">
        <v>8.9939763127962549E-16</v>
      </c>
      <c r="L24">
        <v>2.5813835108297774E-19</v>
      </c>
    </row>
    <row r="26" spans="1:12" x14ac:dyDescent="0.2">
      <c r="A26" s="56" t="s">
        <v>93</v>
      </c>
      <c r="B26">
        <v>0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8</v>
      </c>
      <c r="K26">
        <v>9</v>
      </c>
      <c r="L26">
        <v>10</v>
      </c>
    </row>
    <row r="27" spans="1:12" x14ac:dyDescent="0.2">
      <c r="A27">
        <v>0</v>
      </c>
      <c r="B27">
        <f t="array" ref="B27:L27">TRANSPOSE(J0!E$6:E$16)</f>
        <v>9.1203273040527078E-4</v>
      </c>
      <c r="C27">
        <v>0.10379398337629095</v>
      </c>
      <c r="D27">
        <v>0.89529398389330372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f>A27+1</f>
        <v>1</v>
      </c>
      <c r="B28">
        <f t="array" ref="B28:L28">TRANSPOSE('J1'!E$6:E$16)</f>
        <v>4.0363361351813482E-4</v>
      </c>
      <c r="C28">
        <v>5.7631348036023218E-2</v>
      </c>
      <c r="D28">
        <v>0.58195120222865682</v>
      </c>
      <c r="E28">
        <v>0.32037372926898217</v>
      </c>
      <c r="F28">
        <v>3.9640086852819736E-2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>
        <f t="shared" ref="A29:A33" si="18">A28+1</f>
        <v>2</v>
      </c>
      <c r="B29">
        <f t="array" ref="B29:L29">TRANSPOSE('J2'!E$6:E$16)</f>
        <v>1.6842829755514717E-2</v>
      </c>
      <c r="C29">
        <v>0.98315717024448535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>
        <f t="shared" si="18"/>
        <v>3</v>
      </c>
      <c r="B30">
        <f t="array" ref="B30:L30">TRANSPOSE('J3'!E$6:E$16)</f>
        <v>4.8391695252911178E-3</v>
      </c>
      <c r="C30">
        <v>0.39857131356624748</v>
      </c>
      <c r="D30">
        <v>0.49600338356450202</v>
      </c>
      <c r="E30">
        <v>0.10058613334395942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>
        <f t="shared" si="18"/>
        <v>4</v>
      </c>
      <c r="B31">
        <f t="array" ref="B31:L31">TRANSPOSE('J4'!E$6:E$16)</f>
        <v>4.0184568600806311E-2</v>
      </c>
      <c r="C31">
        <v>0.50259391756176308</v>
      </c>
      <c r="D31">
        <v>0.41113022072971717</v>
      </c>
      <c r="E31">
        <v>4.5070299281495044E-2</v>
      </c>
      <c r="F31">
        <v>1.0183871170470265E-3</v>
      </c>
      <c r="G31">
        <v>2.6052753888003982E-6</v>
      </c>
      <c r="H31">
        <v>1.4337824806222711E-9</v>
      </c>
      <c r="I31">
        <v>0</v>
      </c>
      <c r="J31">
        <v>0</v>
      </c>
      <c r="K31">
        <v>0</v>
      </c>
      <c r="L31">
        <v>0</v>
      </c>
    </row>
    <row r="32" spans="1:12" x14ac:dyDescent="0.2">
      <c r="A32">
        <f t="shared" si="18"/>
        <v>5</v>
      </c>
      <c r="B32">
        <f t="array" ref="B32:L32">TRANSPOSE('J5'!E$6:E$16)</f>
        <v>4.5214030996014808E-2</v>
      </c>
      <c r="C32">
        <v>0.5569084018194741</v>
      </c>
      <c r="D32">
        <v>0.37123413534858379</v>
      </c>
      <c r="E32">
        <v>2.6578314725195659E-2</v>
      </c>
      <c r="F32">
        <v>6.5117110731641555E-5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>
        <f t="shared" si="18"/>
        <v>6</v>
      </c>
      <c r="B33">
        <f t="array" ref="B33:L33">TRANSPOSE('J6'!E$6:E$16)</f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B992C-D545-1348-9A98-3FA3FD37BB44}">
  <dimension ref="A3:A10"/>
  <sheetViews>
    <sheetView workbookViewId="0">
      <selection activeCell="I19" sqref="I19"/>
    </sheetView>
  </sheetViews>
  <sheetFormatPr baseColWidth="10" defaultRowHeight="16" x14ac:dyDescent="0.2"/>
  <sheetData>
    <row r="3" spans="1:1" x14ac:dyDescent="0.2">
      <c r="A3" t="s">
        <v>1</v>
      </c>
    </row>
    <row r="4" spans="1:1" x14ac:dyDescent="0.2">
      <c r="A4">
        <v>0</v>
      </c>
    </row>
    <row r="5" spans="1:1" x14ac:dyDescent="0.2">
      <c r="A5">
        <f>A4+1</f>
        <v>1</v>
      </c>
    </row>
    <row r="6" spans="1:1" x14ac:dyDescent="0.2">
      <c r="A6">
        <f t="shared" ref="A6:A10" si="0">A5+1</f>
        <v>2</v>
      </c>
    </row>
    <row r="7" spans="1:1" x14ac:dyDescent="0.2">
      <c r="A7">
        <f t="shared" si="0"/>
        <v>3</v>
      </c>
    </row>
    <row r="8" spans="1:1" x14ac:dyDescent="0.2">
      <c r="A8">
        <f t="shared" si="0"/>
        <v>4</v>
      </c>
    </row>
    <row r="9" spans="1:1" x14ac:dyDescent="0.2">
      <c r="A9">
        <f t="shared" si="0"/>
        <v>5</v>
      </c>
    </row>
    <row r="10" spans="1:1" x14ac:dyDescent="0.2">
      <c r="A10">
        <f t="shared" si="0"/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CB509-6C6D-4948-A1E1-51154DA6A398}">
  <dimension ref="A1:C16"/>
  <sheetViews>
    <sheetView workbookViewId="0">
      <selection activeCell="C6" sqref="C6:C16"/>
    </sheetView>
  </sheetViews>
  <sheetFormatPr baseColWidth="10" defaultRowHeight="16" x14ac:dyDescent="0.2"/>
  <sheetData>
    <row r="1" spans="1:3" x14ac:dyDescent="0.2">
      <c r="B1" s="10" t="s">
        <v>30</v>
      </c>
      <c r="C1" s="11" t="s">
        <v>31</v>
      </c>
    </row>
    <row r="2" spans="1:3" x14ac:dyDescent="0.2">
      <c r="B2" s="12">
        <f>L!A3</f>
        <v>0</v>
      </c>
      <c r="C2" s="13">
        <f>L!F3</f>
        <v>2</v>
      </c>
    </row>
    <row r="5" spans="1:3" x14ac:dyDescent="0.2">
      <c r="A5" t="s">
        <v>18</v>
      </c>
      <c r="B5" t="s">
        <v>19</v>
      </c>
      <c r="C5" t="s">
        <v>62</v>
      </c>
    </row>
    <row r="6" spans="1:3" x14ac:dyDescent="0.2">
      <c r="A6">
        <v>0</v>
      </c>
      <c r="B6">
        <f>IF(A6=$C$2,1,0)</f>
        <v>0</v>
      </c>
      <c r="C6" t="e">
        <f>LN(B6)</f>
        <v>#NUM!</v>
      </c>
    </row>
    <row r="7" spans="1:3" x14ac:dyDescent="0.2">
      <c r="A7">
        <v>1</v>
      </c>
      <c r="B7">
        <f t="shared" ref="B7:B16" si="0">IF(A7=$C$2,1,0)</f>
        <v>0</v>
      </c>
      <c r="C7" t="e">
        <f t="shared" ref="C7:C16" si="1">LN(B7)</f>
        <v>#NUM!</v>
      </c>
    </row>
    <row r="8" spans="1:3" x14ac:dyDescent="0.2">
      <c r="A8">
        <v>2</v>
      </c>
      <c r="B8">
        <f t="shared" si="0"/>
        <v>1</v>
      </c>
      <c r="C8">
        <f t="shared" si="1"/>
        <v>0</v>
      </c>
    </row>
    <row r="9" spans="1:3" x14ac:dyDescent="0.2">
      <c r="A9">
        <v>3</v>
      </c>
      <c r="B9">
        <f t="shared" si="0"/>
        <v>0</v>
      </c>
      <c r="C9" t="e">
        <f t="shared" si="1"/>
        <v>#NUM!</v>
      </c>
    </row>
    <row r="10" spans="1:3" x14ac:dyDescent="0.2">
      <c r="A10">
        <v>4</v>
      </c>
      <c r="B10">
        <f t="shared" si="0"/>
        <v>0</v>
      </c>
      <c r="C10" t="e">
        <f t="shared" si="1"/>
        <v>#NUM!</v>
      </c>
    </row>
    <row r="11" spans="1:3" x14ac:dyDescent="0.2">
      <c r="A11">
        <v>5</v>
      </c>
      <c r="B11">
        <f t="shared" si="0"/>
        <v>0</v>
      </c>
      <c r="C11" t="e">
        <f t="shared" si="1"/>
        <v>#NUM!</v>
      </c>
    </row>
    <row r="12" spans="1:3" x14ac:dyDescent="0.2">
      <c r="A12">
        <v>6</v>
      </c>
      <c r="B12">
        <f t="shared" si="0"/>
        <v>0</v>
      </c>
      <c r="C12" t="e">
        <f t="shared" si="1"/>
        <v>#NUM!</v>
      </c>
    </row>
    <row r="13" spans="1:3" x14ac:dyDescent="0.2">
      <c r="A13">
        <v>7</v>
      </c>
      <c r="B13">
        <f t="shared" si="0"/>
        <v>0</v>
      </c>
      <c r="C13" t="e">
        <f t="shared" si="1"/>
        <v>#NUM!</v>
      </c>
    </row>
    <row r="14" spans="1:3" x14ac:dyDescent="0.2">
      <c r="A14">
        <v>8</v>
      </c>
      <c r="B14">
        <f t="shared" si="0"/>
        <v>0</v>
      </c>
      <c r="C14" t="e">
        <f t="shared" si="1"/>
        <v>#NUM!</v>
      </c>
    </row>
    <row r="15" spans="1:3" x14ac:dyDescent="0.2">
      <c r="A15">
        <v>9</v>
      </c>
      <c r="B15">
        <f t="shared" si="0"/>
        <v>0</v>
      </c>
      <c r="C15" t="e">
        <f t="shared" si="1"/>
        <v>#NUM!</v>
      </c>
    </row>
    <row r="16" spans="1:3" x14ac:dyDescent="0.2">
      <c r="A16">
        <v>10</v>
      </c>
      <c r="B16">
        <f t="shared" si="0"/>
        <v>0</v>
      </c>
      <c r="C16" t="e">
        <f t="shared" si="1"/>
        <v>#NUM!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9AE0-EEBB-4246-A625-25AB16F9FD2B}">
  <dimension ref="A1:Q84"/>
  <sheetViews>
    <sheetView workbookViewId="0">
      <selection activeCell="C2" sqref="C2"/>
    </sheetView>
  </sheetViews>
  <sheetFormatPr baseColWidth="10" defaultRowHeight="16" x14ac:dyDescent="0.2"/>
  <cols>
    <col min="5" max="6" width="12.1640625" bestFit="1" customWidth="1"/>
    <col min="7" max="7" width="12.5" bestFit="1" customWidth="1"/>
    <col min="8" max="8" width="12.1640625" customWidth="1"/>
    <col min="16" max="16" width="12.1640625" bestFit="1" customWidth="1"/>
  </cols>
  <sheetData>
    <row r="1" spans="1:17" x14ac:dyDescent="0.2">
      <c r="B1" s="5" t="s">
        <v>1</v>
      </c>
      <c r="C1" s="6" t="s">
        <v>21</v>
      </c>
      <c r="D1" s="6" t="s">
        <v>20</v>
      </c>
      <c r="E1" s="3" t="s">
        <v>26</v>
      </c>
      <c r="F1" s="3" t="s">
        <v>25</v>
      </c>
      <c r="G1" s="3" t="s">
        <v>27</v>
      </c>
    </row>
    <row r="2" spans="1:17" x14ac:dyDescent="0.2">
      <c r="B2" s="7">
        <f>L!A3</f>
        <v>0</v>
      </c>
      <c r="C2" s="8">
        <f>L!Q3</f>
        <v>1</v>
      </c>
      <c r="D2" s="8">
        <f>L!P3</f>
        <v>0.1000000000000002</v>
      </c>
      <c r="E2" s="4">
        <f>LN(D2)</f>
        <v>-2.3025850929940437</v>
      </c>
      <c r="F2" s="4">
        <f>LN(1-D2)</f>
        <v>-0.10536051565782652</v>
      </c>
      <c r="G2" s="4">
        <f>LN(C2)</f>
        <v>0</v>
      </c>
      <c r="M2" s="9" t="s">
        <v>28</v>
      </c>
      <c r="O2" t="s">
        <v>29</v>
      </c>
    </row>
    <row r="3" spans="1:17" x14ac:dyDescent="0.2">
      <c r="M3">
        <f>C2</f>
        <v>1</v>
      </c>
      <c r="N3">
        <v>1</v>
      </c>
      <c r="P3" t="s">
        <v>23</v>
      </c>
      <c r="Q3" t="s">
        <v>18</v>
      </c>
    </row>
    <row r="4" spans="1:17" x14ac:dyDescent="0.2">
      <c r="J4" s="15" t="s">
        <v>18</v>
      </c>
      <c r="K4" s="15" t="s">
        <v>33</v>
      </c>
      <c r="L4" t="s">
        <v>66</v>
      </c>
      <c r="M4">
        <v>1</v>
      </c>
      <c r="N4" t="s">
        <v>67</v>
      </c>
      <c r="O4">
        <f t="shared" ref="O4:O13" si="0">O5*(P4)</f>
        <v>3628800</v>
      </c>
      <c r="P4">
        <f>L15</f>
        <v>10</v>
      </c>
    </row>
    <row r="5" spans="1:17" x14ac:dyDescent="0.2">
      <c r="A5" s="43" t="s">
        <v>22</v>
      </c>
      <c r="B5" s="50" t="s">
        <v>35</v>
      </c>
      <c r="C5" s="51" t="s">
        <v>61</v>
      </c>
      <c r="J5" s="16">
        <v>0</v>
      </c>
      <c r="K5" s="16">
        <f>C0!B6</f>
        <v>0</v>
      </c>
      <c r="L5">
        <v>0</v>
      </c>
      <c r="M5">
        <v>1</v>
      </c>
      <c r="N5">
        <v>1</v>
      </c>
      <c r="O5">
        <f t="shared" si="0"/>
        <v>362880</v>
      </c>
      <c r="P5">
        <f>P4-1</f>
        <v>9</v>
      </c>
      <c r="Q5">
        <f>10-J5</f>
        <v>10</v>
      </c>
    </row>
    <row r="6" spans="1:17" x14ac:dyDescent="0.2">
      <c r="A6" s="35">
        <v>0</v>
      </c>
      <c r="B6" s="52">
        <f>SUM(H19:H29)</f>
        <v>9.0000000000000323E-3</v>
      </c>
      <c r="C6" s="53">
        <f>LN(B6)</f>
        <v>-4.7105307016459141</v>
      </c>
      <c r="J6" s="16">
        <f>J5+1</f>
        <v>1</v>
      </c>
      <c r="K6" s="16">
        <f>C0!B7</f>
        <v>0</v>
      </c>
      <c r="L6">
        <v>1</v>
      </c>
      <c r="M6">
        <f t="shared" ref="M6:M15" si="1">M5*(M$3+($L6-1))</f>
        <v>1</v>
      </c>
      <c r="N6">
        <f t="shared" ref="N6:N15" si="2">N5*(N$3+($L6-1))</f>
        <v>1</v>
      </c>
      <c r="O6">
        <f t="shared" si="0"/>
        <v>40320</v>
      </c>
      <c r="P6">
        <f t="shared" ref="P6:P14" si="3">P5-1</f>
        <v>8</v>
      </c>
      <c r="Q6">
        <f t="shared" ref="Q6:Q15" si="4">10-J6</f>
        <v>9</v>
      </c>
    </row>
    <row r="7" spans="1:17" x14ac:dyDescent="0.2">
      <c r="A7" s="35">
        <f>A6+1</f>
        <v>1</v>
      </c>
      <c r="B7" s="52">
        <f>SUM(H30:H39)</f>
        <v>0.16200000000000025</v>
      </c>
      <c r="C7" s="53">
        <f t="shared" ref="C7:C16" si="5">LN(B7)</f>
        <v>-1.8201589437497514</v>
      </c>
      <c r="J7" s="16">
        <f t="shared" ref="J7:J15" si="6">J6+1</f>
        <v>2</v>
      </c>
      <c r="K7" s="16">
        <f>C0!B8</f>
        <v>1</v>
      </c>
      <c r="L7">
        <v>2</v>
      </c>
      <c r="M7">
        <f t="shared" si="1"/>
        <v>2</v>
      </c>
      <c r="N7">
        <f t="shared" si="2"/>
        <v>2</v>
      </c>
      <c r="O7">
        <f t="shared" si="0"/>
        <v>5040</v>
      </c>
      <c r="P7">
        <f t="shared" si="3"/>
        <v>7</v>
      </c>
      <c r="Q7">
        <f t="shared" si="4"/>
        <v>8</v>
      </c>
    </row>
    <row r="8" spans="1:17" x14ac:dyDescent="0.2">
      <c r="A8" s="35">
        <f t="shared" ref="A8:A16" si="7">A7+1</f>
        <v>2</v>
      </c>
      <c r="B8" s="52">
        <f>SUM(H40:H48)</f>
        <v>0.72899999999999954</v>
      </c>
      <c r="C8" s="53">
        <f t="shared" si="5"/>
        <v>-0.31608154697347957</v>
      </c>
      <c r="J8" s="16">
        <f t="shared" si="6"/>
        <v>3</v>
      </c>
      <c r="K8" s="16">
        <f>C0!B9</f>
        <v>0</v>
      </c>
      <c r="L8">
        <v>3</v>
      </c>
      <c r="M8">
        <f t="shared" si="1"/>
        <v>6</v>
      </c>
      <c r="N8">
        <f t="shared" si="2"/>
        <v>6</v>
      </c>
      <c r="O8">
        <f t="shared" si="0"/>
        <v>720</v>
      </c>
      <c r="P8">
        <f t="shared" si="3"/>
        <v>6</v>
      </c>
      <c r="Q8">
        <f t="shared" si="4"/>
        <v>7</v>
      </c>
    </row>
    <row r="9" spans="1:17" x14ac:dyDescent="0.2">
      <c r="A9" s="35">
        <f t="shared" si="7"/>
        <v>3</v>
      </c>
      <c r="B9" s="52">
        <f>SUM(H49:H56)</f>
        <v>0</v>
      </c>
      <c r="C9" s="53" t="e">
        <f t="shared" si="5"/>
        <v>#NUM!</v>
      </c>
      <c r="J9" s="16">
        <f t="shared" si="6"/>
        <v>4</v>
      </c>
      <c r="K9" s="16">
        <f>C0!B10</f>
        <v>0</v>
      </c>
      <c r="L9">
        <v>4</v>
      </c>
      <c r="M9">
        <f t="shared" si="1"/>
        <v>24</v>
      </c>
      <c r="N9">
        <f t="shared" si="2"/>
        <v>24</v>
      </c>
      <c r="O9">
        <f t="shared" si="0"/>
        <v>120</v>
      </c>
      <c r="P9">
        <f t="shared" si="3"/>
        <v>5</v>
      </c>
      <c r="Q9">
        <f t="shared" si="4"/>
        <v>6</v>
      </c>
    </row>
    <row r="10" spans="1:17" x14ac:dyDescent="0.2">
      <c r="A10" s="35">
        <f t="shared" si="7"/>
        <v>4</v>
      </c>
      <c r="B10" s="52">
        <f>SUM(H57:H63)</f>
        <v>0</v>
      </c>
      <c r="C10" s="53" t="e">
        <f t="shared" si="5"/>
        <v>#NUM!</v>
      </c>
      <c r="J10" s="16">
        <f t="shared" si="6"/>
        <v>5</v>
      </c>
      <c r="K10" s="16">
        <f>C0!B11</f>
        <v>0</v>
      </c>
      <c r="L10">
        <v>5</v>
      </c>
      <c r="M10">
        <f t="shared" si="1"/>
        <v>120</v>
      </c>
      <c r="N10">
        <f t="shared" si="2"/>
        <v>120</v>
      </c>
      <c r="O10">
        <f t="shared" si="0"/>
        <v>24</v>
      </c>
      <c r="P10">
        <f t="shared" si="3"/>
        <v>4</v>
      </c>
      <c r="Q10">
        <f t="shared" si="4"/>
        <v>5</v>
      </c>
    </row>
    <row r="11" spans="1:17" x14ac:dyDescent="0.2">
      <c r="A11" s="35">
        <f t="shared" si="7"/>
        <v>5</v>
      </c>
      <c r="B11" s="52">
        <f>SUM(H64:H69)</f>
        <v>0</v>
      </c>
      <c r="C11" s="53" t="e">
        <f t="shared" si="5"/>
        <v>#NUM!</v>
      </c>
      <c r="J11" s="16">
        <f t="shared" si="6"/>
        <v>6</v>
      </c>
      <c r="K11" s="16">
        <f>C0!B12</f>
        <v>0</v>
      </c>
      <c r="L11">
        <v>6</v>
      </c>
      <c r="M11">
        <f t="shared" si="1"/>
        <v>720</v>
      </c>
      <c r="N11">
        <f t="shared" si="2"/>
        <v>720</v>
      </c>
      <c r="O11">
        <f t="shared" si="0"/>
        <v>6</v>
      </c>
      <c r="P11">
        <f t="shared" si="3"/>
        <v>3</v>
      </c>
      <c r="Q11">
        <f t="shared" si="4"/>
        <v>4</v>
      </c>
    </row>
    <row r="12" spans="1:17" x14ac:dyDescent="0.2">
      <c r="A12" s="35">
        <f t="shared" si="7"/>
        <v>6</v>
      </c>
      <c r="B12" s="52">
        <f>SUM(H70:H74)</f>
        <v>0</v>
      </c>
      <c r="C12" s="53" t="e">
        <f t="shared" si="5"/>
        <v>#NUM!</v>
      </c>
      <c r="J12" s="16">
        <f t="shared" si="6"/>
        <v>7</v>
      </c>
      <c r="K12" s="16">
        <f>C0!B13</f>
        <v>0</v>
      </c>
      <c r="L12">
        <v>7</v>
      </c>
      <c r="M12">
        <f t="shared" si="1"/>
        <v>5040</v>
      </c>
      <c r="N12">
        <f t="shared" si="2"/>
        <v>5040</v>
      </c>
      <c r="O12">
        <f t="shared" si="0"/>
        <v>2</v>
      </c>
      <c r="P12">
        <f t="shared" si="3"/>
        <v>2</v>
      </c>
      <c r="Q12">
        <f t="shared" si="4"/>
        <v>3</v>
      </c>
    </row>
    <row r="13" spans="1:17" x14ac:dyDescent="0.2">
      <c r="A13" s="35">
        <f t="shared" si="7"/>
        <v>7</v>
      </c>
      <c r="B13" s="52">
        <f>SUM(H75:H78)</f>
        <v>0</v>
      </c>
      <c r="C13" s="53" t="e">
        <f t="shared" si="5"/>
        <v>#NUM!</v>
      </c>
      <c r="J13" s="16">
        <f t="shared" si="6"/>
        <v>8</v>
      </c>
      <c r="K13" s="16">
        <f>C0!B14</f>
        <v>0</v>
      </c>
      <c r="L13">
        <v>8</v>
      </c>
      <c r="M13">
        <f t="shared" si="1"/>
        <v>40320</v>
      </c>
      <c r="N13">
        <f t="shared" si="2"/>
        <v>40320</v>
      </c>
      <c r="O13">
        <f t="shared" si="0"/>
        <v>1</v>
      </c>
      <c r="P13">
        <f t="shared" si="3"/>
        <v>1</v>
      </c>
      <c r="Q13">
        <f t="shared" si="4"/>
        <v>2</v>
      </c>
    </row>
    <row r="14" spans="1:17" x14ac:dyDescent="0.2">
      <c r="A14" s="35">
        <f t="shared" si="7"/>
        <v>8</v>
      </c>
      <c r="B14" s="52">
        <f>SUM(H79:H81)</f>
        <v>0</v>
      </c>
      <c r="C14" s="53" t="e">
        <f t="shared" si="5"/>
        <v>#NUM!</v>
      </c>
      <c r="J14" s="16">
        <f t="shared" si="6"/>
        <v>9</v>
      </c>
      <c r="K14" s="16">
        <f>C0!B15</f>
        <v>0</v>
      </c>
      <c r="L14">
        <v>9</v>
      </c>
      <c r="M14">
        <f t="shared" si="1"/>
        <v>362880</v>
      </c>
      <c r="N14">
        <f t="shared" si="2"/>
        <v>362880</v>
      </c>
      <c r="O14">
        <f>M5</f>
        <v>1</v>
      </c>
      <c r="P14">
        <f t="shared" si="3"/>
        <v>0</v>
      </c>
      <c r="Q14">
        <f t="shared" si="4"/>
        <v>1</v>
      </c>
    </row>
    <row r="15" spans="1:17" x14ac:dyDescent="0.2">
      <c r="A15" s="35">
        <f t="shared" si="7"/>
        <v>9</v>
      </c>
      <c r="B15" s="52">
        <f>SUM(H82:H83)</f>
        <v>0</v>
      </c>
      <c r="C15" s="53" t="e">
        <f t="shared" si="5"/>
        <v>#NUM!</v>
      </c>
      <c r="J15" s="16">
        <f t="shared" si="6"/>
        <v>10</v>
      </c>
      <c r="K15" s="16">
        <f>C0!B16</f>
        <v>0</v>
      </c>
      <c r="L15">
        <v>10</v>
      </c>
      <c r="M15">
        <f t="shared" si="1"/>
        <v>3628800</v>
      </c>
      <c r="N15">
        <f t="shared" si="2"/>
        <v>3628800</v>
      </c>
      <c r="Q15">
        <f t="shared" si="4"/>
        <v>0</v>
      </c>
    </row>
    <row r="16" spans="1:17" x14ac:dyDescent="0.2">
      <c r="A16" s="37">
        <f t="shared" si="7"/>
        <v>10</v>
      </c>
      <c r="B16" s="54">
        <f>SUM(H84)</f>
        <v>0</v>
      </c>
      <c r="C16" s="55" t="e">
        <f t="shared" si="5"/>
        <v>#NUM!</v>
      </c>
    </row>
    <row r="17" spans="2:11" x14ac:dyDescent="0.2">
      <c r="K17" t="s">
        <v>64</v>
      </c>
    </row>
    <row r="18" spans="2:11" x14ac:dyDescent="0.2">
      <c r="B18" t="s">
        <v>22</v>
      </c>
      <c r="C18" t="s">
        <v>18</v>
      </c>
      <c r="D18" t="s">
        <v>23</v>
      </c>
      <c r="E18" t="s">
        <v>19</v>
      </c>
      <c r="F18" t="s">
        <v>65</v>
      </c>
      <c r="G18" t="s">
        <v>68</v>
      </c>
      <c r="H18" t="s">
        <v>36</v>
      </c>
      <c r="I18" t="s">
        <v>63</v>
      </c>
    </row>
    <row r="19" spans="2:11" x14ac:dyDescent="0.2">
      <c r="B19">
        <v>0</v>
      </c>
      <c r="C19">
        <v>10</v>
      </c>
      <c r="D19">
        <f>C19-B19</f>
        <v>10</v>
      </c>
      <c r="E19">
        <f>VLOOKUP(C19,$J$5:$K$15,2)</f>
        <v>0</v>
      </c>
      <c r="F19">
        <f>IF($D$2&gt;0,VLOOKUP(C19,$L$4:$N$15,2)/VLOOKUP(B19,$L$4:$N$15,2)/VLOOKUP(D19,$L$4:$N$15,3),EXP(-$C$2)/VLOOKUP(D19,$L$4:$N$15,3))</f>
        <v>1</v>
      </c>
      <c r="G19">
        <f>IF($D$2&gt;0, EXP(($C$2+B19)*$F$2+$E$2*D19), EXP($E$2*D19))</f>
        <v>9.0000000000002003E-11</v>
      </c>
      <c r="H19">
        <f>E19*F19*G19</f>
        <v>0</v>
      </c>
      <c r="I19" t="e">
        <f>LN(H19)</f>
        <v>#NUM!</v>
      </c>
    </row>
    <row r="20" spans="2:11" x14ac:dyDescent="0.2">
      <c r="B20">
        <f>IF(C19=B19,B19+1,B19)</f>
        <v>0</v>
      </c>
      <c r="C20">
        <f>IF(C19=B19,10,C19-1)</f>
        <v>9</v>
      </c>
      <c r="D20">
        <f>C20-B20</f>
        <v>9</v>
      </c>
      <c r="E20">
        <f t="shared" ref="E20:E83" si="8">VLOOKUP(C20,$J$5:$K$15,2)</f>
        <v>0</v>
      </c>
      <c r="F20">
        <f t="shared" ref="F20:F83" si="9">IF($D$2&gt;0,VLOOKUP(C20,$L$4:$N$15,2)/VLOOKUP(B20,$L$4:$N$15,2)/VLOOKUP(D20,$L$4:$N$15,3),EXP(-$C$2)/VLOOKUP(D20,$L$4:$N$15,3))</f>
        <v>1</v>
      </c>
      <c r="G20">
        <f t="shared" ref="G20:G83" si="10">IF($D$2&gt;0, EXP(($C$2+B20)*$F$2+$E$2*D20), EXP($E$2*D20))</f>
        <v>9.0000000000001778E-10</v>
      </c>
      <c r="H20">
        <f t="shared" ref="H20:H83" si="11">E20*F20*G20</f>
        <v>0</v>
      </c>
      <c r="I20" t="e">
        <f t="shared" ref="I20:I83" si="12">LN(H20)</f>
        <v>#NUM!</v>
      </c>
    </row>
    <row r="21" spans="2:11" x14ac:dyDescent="0.2">
      <c r="B21">
        <f t="shared" ref="B21:B84" si="13">IF(C20=B20,B20+1,B20)</f>
        <v>0</v>
      </c>
      <c r="C21">
        <f>IF(C20=B20,10,C20-1)</f>
        <v>8</v>
      </c>
      <c r="D21">
        <f t="shared" ref="D21:D84" si="14">C21-B21</f>
        <v>8</v>
      </c>
      <c r="E21">
        <f t="shared" si="8"/>
        <v>0</v>
      </c>
      <c r="F21">
        <f t="shared" si="9"/>
        <v>1</v>
      </c>
      <c r="G21">
        <f t="shared" si="10"/>
        <v>9.0000000000001567E-9</v>
      </c>
      <c r="H21">
        <f t="shared" si="11"/>
        <v>0</v>
      </c>
      <c r="I21" t="e">
        <f t="shared" si="12"/>
        <v>#NUM!</v>
      </c>
    </row>
    <row r="22" spans="2:11" x14ac:dyDescent="0.2">
      <c r="B22">
        <f t="shared" si="13"/>
        <v>0</v>
      </c>
      <c r="C22">
        <f t="shared" ref="C22:C84" si="15">IF(C21=B21,10,C21-1)</f>
        <v>7</v>
      </c>
      <c r="D22">
        <f t="shared" si="14"/>
        <v>7</v>
      </c>
      <c r="E22">
        <f t="shared" si="8"/>
        <v>0</v>
      </c>
      <c r="F22">
        <f t="shared" si="9"/>
        <v>1</v>
      </c>
      <c r="G22">
        <f t="shared" si="10"/>
        <v>9.0000000000001335E-8</v>
      </c>
      <c r="H22">
        <f t="shared" si="11"/>
        <v>0</v>
      </c>
      <c r="I22" t="e">
        <f t="shared" si="12"/>
        <v>#NUM!</v>
      </c>
    </row>
    <row r="23" spans="2:11" x14ac:dyDescent="0.2">
      <c r="B23">
        <f t="shared" si="13"/>
        <v>0</v>
      </c>
      <c r="C23">
        <f t="shared" si="15"/>
        <v>6</v>
      </c>
      <c r="D23">
        <f t="shared" si="14"/>
        <v>6</v>
      </c>
      <c r="E23">
        <f t="shared" si="8"/>
        <v>0</v>
      </c>
      <c r="F23">
        <f t="shared" si="9"/>
        <v>1</v>
      </c>
      <c r="G23">
        <f t="shared" si="10"/>
        <v>9.0000000000000959E-7</v>
      </c>
      <c r="H23">
        <f t="shared" si="11"/>
        <v>0</v>
      </c>
      <c r="I23" t="e">
        <f t="shared" si="12"/>
        <v>#NUM!</v>
      </c>
    </row>
    <row r="24" spans="2:11" x14ac:dyDescent="0.2">
      <c r="B24">
        <f t="shared" si="13"/>
        <v>0</v>
      </c>
      <c r="C24">
        <f t="shared" si="15"/>
        <v>5</v>
      </c>
      <c r="D24">
        <f t="shared" si="14"/>
        <v>5</v>
      </c>
      <c r="E24">
        <f t="shared" si="8"/>
        <v>0</v>
      </c>
      <c r="F24">
        <f t="shared" si="9"/>
        <v>1</v>
      </c>
      <c r="G24">
        <f t="shared" si="10"/>
        <v>9.00000000000009E-6</v>
      </c>
      <c r="H24">
        <f t="shared" si="11"/>
        <v>0</v>
      </c>
      <c r="I24" t="e">
        <f t="shared" si="12"/>
        <v>#NUM!</v>
      </c>
    </row>
    <row r="25" spans="2:11" x14ac:dyDescent="0.2">
      <c r="B25">
        <f t="shared" si="13"/>
        <v>0</v>
      </c>
      <c r="C25">
        <f t="shared" si="15"/>
        <v>4</v>
      </c>
      <c r="D25">
        <f t="shared" si="14"/>
        <v>4</v>
      </c>
      <c r="E25">
        <f t="shared" si="8"/>
        <v>0</v>
      </c>
      <c r="F25">
        <f t="shared" si="9"/>
        <v>1</v>
      </c>
      <c r="G25">
        <f t="shared" si="10"/>
        <v>9.0000000000000683E-5</v>
      </c>
      <c r="H25">
        <f t="shared" si="11"/>
        <v>0</v>
      </c>
      <c r="I25" t="e">
        <f t="shared" si="12"/>
        <v>#NUM!</v>
      </c>
    </row>
    <row r="26" spans="2:11" x14ac:dyDescent="0.2">
      <c r="B26">
        <f t="shared" si="13"/>
        <v>0</v>
      </c>
      <c r="C26">
        <f t="shared" si="15"/>
        <v>3</v>
      </c>
      <c r="D26">
        <f t="shared" si="14"/>
        <v>3</v>
      </c>
      <c r="E26">
        <f t="shared" si="8"/>
        <v>0</v>
      </c>
      <c r="F26">
        <f t="shared" si="9"/>
        <v>1</v>
      </c>
      <c r="G26">
        <f t="shared" si="10"/>
        <v>9.0000000000000453E-4</v>
      </c>
      <c r="H26">
        <f t="shared" si="11"/>
        <v>0</v>
      </c>
      <c r="I26" t="e">
        <f t="shared" si="12"/>
        <v>#NUM!</v>
      </c>
    </row>
    <row r="27" spans="2:11" x14ac:dyDescent="0.2">
      <c r="B27">
        <f t="shared" si="13"/>
        <v>0</v>
      </c>
      <c r="C27">
        <f t="shared" si="15"/>
        <v>2</v>
      </c>
      <c r="D27">
        <f t="shared" si="14"/>
        <v>2</v>
      </c>
      <c r="E27">
        <f t="shared" si="8"/>
        <v>1</v>
      </c>
      <c r="F27">
        <f t="shared" si="9"/>
        <v>1</v>
      </c>
      <c r="G27">
        <f t="shared" si="10"/>
        <v>9.0000000000000323E-3</v>
      </c>
      <c r="H27">
        <f t="shared" si="11"/>
        <v>9.0000000000000323E-3</v>
      </c>
      <c r="I27">
        <f t="shared" si="12"/>
        <v>-4.7105307016459141</v>
      </c>
    </row>
    <row r="28" spans="2:11" x14ac:dyDescent="0.2">
      <c r="B28">
        <f t="shared" si="13"/>
        <v>0</v>
      </c>
      <c r="C28">
        <f t="shared" si="15"/>
        <v>1</v>
      </c>
      <c r="D28">
        <f t="shared" si="14"/>
        <v>1</v>
      </c>
      <c r="E28">
        <f t="shared" si="8"/>
        <v>0</v>
      </c>
      <c r="F28">
        <f t="shared" si="9"/>
        <v>1</v>
      </c>
      <c r="G28">
        <f t="shared" si="10"/>
        <v>9.0000000000000177E-2</v>
      </c>
      <c r="H28">
        <f t="shared" si="11"/>
        <v>0</v>
      </c>
      <c r="I28" t="e">
        <f t="shared" si="12"/>
        <v>#NUM!</v>
      </c>
    </row>
    <row r="29" spans="2:11" x14ac:dyDescent="0.2">
      <c r="B29">
        <f t="shared" si="13"/>
        <v>0</v>
      </c>
      <c r="C29">
        <f t="shared" si="15"/>
        <v>0</v>
      </c>
      <c r="D29">
        <f t="shared" si="14"/>
        <v>0</v>
      </c>
      <c r="E29">
        <f t="shared" si="8"/>
        <v>0</v>
      </c>
      <c r="F29">
        <f t="shared" si="9"/>
        <v>1</v>
      </c>
      <c r="G29">
        <f t="shared" si="10"/>
        <v>0.8999999999999998</v>
      </c>
      <c r="H29">
        <f t="shared" si="11"/>
        <v>0</v>
      </c>
      <c r="I29" t="e">
        <f t="shared" si="12"/>
        <v>#NUM!</v>
      </c>
    </row>
    <row r="30" spans="2:11" x14ac:dyDescent="0.2">
      <c r="B30">
        <f t="shared" si="13"/>
        <v>1</v>
      </c>
      <c r="C30">
        <f t="shared" si="15"/>
        <v>10</v>
      </c>
      <c r="D30">
        <f t="shared" si="14"/>
        <v>9</v>
      </c>
      <c r="E30">
        <f t="shared" si="8"/>
        <v>0</v>
      </c>
      <c r="F30">
        <f t="shared" si="9"/>
        <v>10</v>
      </c>
      <c r="G30">
        <f t="shared" si="10"/>
        <v>8.1000000000001416E-10</v>
      </c>
      <c r="H30">
        <f t="shared" si="11"/>
        <v>0</v>
      </c>
      <c r="I30" t="e">
        <f t="shared" si="12"/>
        <v>#NUM!</v>
      </c>
    </row>
    <row r="31" spans="2:11" x14ac:dyDescent="0.2">
      <c r="B31">
        <f t="shared" si="13"/>
        <v>1</v>
      </c>
      <c r="C31">
        <f t="shared" si="15"/>
        <v>9</v>
      </c>
      <c r="D31">
        <f t="shared" si="14"/>
        <v>8</v>
      </c>
      <c r="E31">
        <f t="shared" si="8"/>
        <v>0</v>
      </c>
      <c r="F31">
        <f t="shared" si="9"/>
        <v>9</v>
      </c>
      <c r="G31">
        <f t="shared" si="10"/>
        <v>8.1000000000001222E-9</v>
      </c>
      <c r="H31">
        <f t="shared" si="11"/>
        <v>0</v>
      </c>
      <c r="I31" t="e">
        <f t="shared" si="12"/>
        <v>#NUM!</v>
      </c>
    </row>
    <row r="32" spans="2:11" x14ac:dyDescent="0.2">
      <c r="B32">
        <f t="shared" si="13"/>
        <v>1</v>
      </c>
      <c r="C32">
        <f t="shared" si="15"/>
        <v>8</v>
      </c>
      <c r="D32">
        <f t="shared" si="14"/>
        <v>7</v>
      </c>
      <c r="E32">
        <f t="shared" si="8"/>
        <v>0</v>
      </c>
      <c r="F32">
        <f t="shared" si="9"/>
        <v>8</v>
      </c>
      <c r="G32">
        <f t="shared" si="10"/>
        <v>8.1000000000001016E-8</v>
      </c>
      <c r="H32">
        <f t="shared" si="11"/>
        <v>0</v>
      </c>
      <c r="I32" t="e">
        <f t="shared" si="12"/>
        <v>#NUM!</v>
      </c>
    </row>
    <row r="33" spans="2:9" x14ac:dyDescent="0.2">
      <c r="B33">
        <f t="shared" si="13"/>
        <v>1</v>
      </c>
      <c r="C33">
        <f t="shared" si="15"/>
        <v>7</v>
      </c>
      <c r="D33">
        <f t="shared" si="14"/>
        <v>6</v>
      </c>
      <c r="E33">
        <f t="shared" si="8"/>
        <v>0</v>
      </c>
      <c r="F33">
        <f t="shared" si="9"/>
        <v>7</v>
      </c>
      <c r="G33">
        <f t="shared" si="10"/>
        <v>8.1000000000000823E-7</v>
      </c>
      <c r="H33">
        <f t="shared" si="11"/>
        <v>0</v>
      </c>
      <c r="I33" t="e">
        <f t="shared" si="12"/>
        <v>#NUM!</v>
      </c>
    </row>
    <row r="34" spans="2:9" x14ac:dyDescent="0.2">
      <c r="B34">
        <f t="shared" si="13"/>
        <v>1</v>
      </c>
      <c r="C34">
        <f t="shared" si="15"/>
        <v>6</v>
      </c>
      <c r="D34">
        <f t="shared" si="14"/>
        <v>5</v>
      </c>
      <c r="E34">
        <f t="shared" si="8"/>
        <v>0</v>
      </c>
      <c r="F34">
        <f t="shared" si="9"/>
        <v>6</v>
      </c>
      <c r="G34">
        <f t="shared" si="10"/>
        <v>8.1000000000000766E-6</v>
      </c>
      <c r="H34">
        <f t="shared" si="11"/>
        <v>0</v>
      </c>
      <c r="I34" t="e">
        <f t="shared" si="12"/>
        <v>#NUM!</v>
      </c>
    </row>
    <row r="35" spans="2:9" x14ac:dyDescent="0.2">
      <c r="B35">
        <f t="shared" si="13"/>
        <v>1</v>
      </c>
      <c r="C35">
        <f t="shared" si="15"/>
        <v>5</v>
      </c>
      <c r="D35">
        <f t="shared" si="14"/>
        <v>4</v>
      </c>
      <c r="E35">
        <f t="shared" si="8"/>
        <v>0</v>
      </c>
      <c r="F35">
        <f t="shared" si="9"/>
        <v>5</v>
      </c>
      <c r="G35">
        <f t="shared" si="10"/>
        <v>8.1000000000000573E-5</v>
      </c>
      <c r="H35">
        <f t="shared" si="11"/>
        <v>0</v>
      </c>
      <c r="I35" t="e">
        <f t="shared" si="12"/>
        <v>#NUM!</v>
      </c>
    </row>
    <row r="36" spans="2:9" x14ac:dyDescent="0.2">
      <c r="B36">
        <f t="shared" si="13"/>
        <v>1</v>
      </c>
      <c r="C36">
        <f t="shared" si="15"/>
        <v>4</v>
      </c>
      <c r="D36">
        <f t="shared" si="14"/>
        <v>3</v>
      </c>
      <c r="E36">
        <f t="shared" si="8"/>
        <v>0</v>
      </c>
      <c r="F36">
        <f t="shared" si="9"/>
        <v>4</v>
      </c>
      <c r="G36">
        <f t="shared" si="10"/>
        <v>8.100000000000044E-4</v>
      </c>
      <c r="H36">
        <f t="shared" si="11"/>
        <v>0</v>
      </c>
      <c r="I36" t="e">
        <f t="shared" si="12"/>
        <v>#NUM!</v>
      </c>
    </row>
    <row r="37" spans="2:9" x14ac:dyDescent="0.2">
      <c r="B37">
        <f t="shared" si="13"/>
        <v>1</v>
      </c>
      <c r="C37">
        <f t="shared" si="15"/>
        <v>3</v>
      </c>
      <c r="D37">
        <f t="shared" si="14"/>
        <v>2</v>
      </c>
      <c r="E37">
        <f t="shared" si="8"/>
        <v>0</v>
      </c>
      <c r="F37">
        <f t="shared" si="9"/>
        <v>3</v>
      </c>
      <c r="G37">
        <f t="shared" si="10"/>
        <v>8.1000000000000325E-3</v>
      </c>
      <c r="H37">
        <f t="shared" si="11"/>
        <v>0</v>
      </c>
      <c r="I37" t="e">
        <f t="shared" si="12"/>
        <v>#NUM!</v>
      </c>
    </row>
    <row r="38" spans="2:9" x14ac:dyDescent="0.2">
      <c r="B38">
        <f t="shared" si="13"/>
        <v>1</v>
      </c>
      <c r="C38">
        <f t="shared" si="15"/>
        <v>2</v>
      </c>
      <c r="D38">
        <f t="shared" si="14"/>
        <v>1</v>
      </c>
      <c r="E38">
        <f t="shared" si="8"/>
        <v>1</v>
      </c>
      <c r="F38">
        <f t="shared" si="9"/>
        <v>2</v>
      </c>
      <c r="G38">
        <f t="shared" si="10"/>
        <v>8.1000000000000127E-2</v>
      </c>
      <c r="H38">
        <f t="shared" si="11"/>
        <v>0.16200000000000025</v>
      </c>
      <c r="I38">
        <f t="shared" si="12"/>
        <v>-1.8201589437497514</v>
      </c>
    </row>
    <row r="39" spans="2:9" x14ac:dyDescent="0.2">
      <c r="B39">
        <f t="shared" si="13"/>
        <v>1</v>
      </c>
      <c r="C39">
        <f t="shared" si="15"/>
        <v>1</v>
      </c>
      <c r="D39">
        <f t="shared" si="14"/>
        <v>0</v>
      </c>
      <c r="E39">
        <f t="shared" si="8"/>
        <v>0</v>
      </c>
      <c r="F39">
        <f t="shared" si="9"/>
        <v>1</v>
      </c>
      <c r="G39">
        <f t="shared" si="10"/>
        <v>0.80999999999999961</v>
      </c>
      <c r="H39">
        <f t="shared" si="11"/>
        <v>0</v>
      </c>
      <c r="I39" t="e">
        <f t="shared" si="12"/>
        <v>#NUM!</v>
      </c>
    </row>
    <row r="40" spans="2:9" x14ac:dyDescent="0.2">
      <c r="B40">
        <f t="shared" si="13"/>
        <v>2</v>
      </c>
      <c r="C40">
        <f t="shared" si="15"/>
        <v>10</v>
      </c>
      <c r="D40">
        <f t="shared" si="14"/>
        <v>8</v>
      </c>
      <c r="E40">
        <f t="shared" si="8"/>
        <v>0</v>
      </c>
      <c r="F40">
        <f t="shared" si="9"/>
        <v>45</v>
      </c>
      <c r="G40">
        <f t="shared" si="10"/>
        <v>7.2900000000001194E-9</v>
      </c>
      <c r="H40">
        <f t="shared" si="11"/>
        <v>0</v>
      </c>
      <c r="I40" t="e">
        <f t="shared" si="12"/>
        <v>#NUM!</v>
      </c>
    </row>
    <row r="41" spans="2:9" x14ac:dyDescent="0.2">
      <c r="B41">
        <f t="shared" si="13"/>
        <v>2</v>
      </c>
      <c r="C41">
        <f t="shared" si="15"/>
        <v>9</v>
      </c>
      <c r="D41">
        <f t="shared" si="14"/>
        <v>7</v>
      </c>
      <c r="E41">
        <f t="shared" si="8"/>
        <v>0</v>
      </c>
      <c r="F41">
        <f t="shared" si="9"/>
        <v>36</v>
      </c>
      <c r="G41">
        <f t="shared" si="10"/>
        <v>7.2900000000001017E-8</v>
      </c>
      <c r="H41">
        <f t="shared" si="11"/>
        <v>0</v>
      </c>
      <c r="I41" t="e">
        <f t="shared" si="12"/>
        <v>#NUM!</v>
      </c>
    </row>
    <row r="42" spans="2:9" x14ac:dyDescent="0.2">
      <c r="B42">
        <f t="shared" si="13"/>
        <v>2</v>
      </c>
      <c r="C42">
        <f t="shared" si="15"/>
        <v>8</v>
      </c>
      <c r="D42">
        <f t="shared" si="14"/>
        <v>6</v>
      </c>
      <c r="E42">
        <f t="shared" si="8"/>
        <v>0</v>
      </c>
      <c r="F42">
        <f t="shared" si="9"/>
        <v>28</v>
      </c>
      <c r="G42">
        <f t="shared" si="10"/>
        <v>7.2900000000000702E-7</v>
      </c>
      <c r="H42">
        <f t="shared" si="11"/>
        <v>0</v>
      </c>
      <c r="I42" t="e">
        <f t="shared" si="12"/>
        <v>#NUM!</v>
      </c>
    </row>
    <row r="43" spans="2:9" x14ac:dyDescent="0.2">
      <c r="B43">
        <f t="shared" si="13"/>
        <v>2</v>
      </c>
      <c r="C43">
        <f t="shared" si="15"/>
        <v>7</v>
      </c>
      <c r="D43">
        <f t="shared" si="14"/>
        <v>5</v>
      </c>
      <c r="E43">
        <f t="shared" si="8"/>
        <v>0</v>
      </c>
      <c r="F43">
        <f t="shared" si="9"/>
        <v>21</v>
      </c>
      <c r="G43">
        <f t="shared" si="10"/>
        <v>7.2900000000000657E-6</v>
      </c>
      <c r="H43">
        <f t="shared" si="11"/>
        <v>0</v>
      </c>
      <c r="I43" t="e">
        <f t="shared" si="12"/>
        <v>#NUM!</v>
      </c>
    </row>
    <row r="44" spans="2:9" x14ac:dyDescent="0.2">
      <c r="B44">
        <f t="shared" si="13"/>
        <v>2</v>
      </c>
      <c r="C44">
        <f t="shared" si="15"/>
        <v>6</v>
      </c>
      <c r="D44">
        <f t="shared" si="14"/>
        <v>4</v>
      </c>
      <c r="E44">
        <f t="shared" si="8"/>
        <v>0</v>
      </c>
      <c r="F44">
        <f t="shared" si="9"/>
        <v>15</v>
      </c>
      <c r="G44">
        <f t="shared" si="10"/>
        <v>7.2900000000000484E-5</v>
      </c>
      <c r="H44">
        <f t="shared" si="11"/>
        <v>0</v>
      </c>
      <c r="I44" t="e">
        <f t="shared" si="12"/>
        <v>#NUM!</v>
      </c>
    </row>
    <row r="45" spans="2:9" x14ac:dyDescent="0.2">
      <c r="B45">
        <f t="shared" si="13"/>
        <v>2</v>
      </c>
      <c r="C45">
        <f t="shared" si="15"/>
        <v>5</v>
      </c>
      <c r="D45">
        <f t="shared" si="14"/>
        <v>3</v>
      </c>
      <c r="E45">
        <f t="shared" si="8"/>
        <v>0</v>
      </c>
      <c r="F45">
        <f t="shared" si="9"/>
        <v>10</v>
      </c>
      <c r="G45">
        <f t="shared" si="10"/>
        <v>7.2900000000000363E-4</v>
      </c>
      <c r="H45">
        <f t="shared" si="11"/>
        <v>0</v>
      </c>
      <c r="I45" t="e">
        <f t="shared" si="12"/>
        <v>#NUM!</v>
      </c>
    </row>
    <row r="46" spans="2:9" x14ac:dyDescent="0.2">
      <c r="B46">
        <f t="shared" si="13"/>
        <v>2</v>
      </c>
      <c r="C46">
        <f t="shared" si="15"/>
        <v>4</v>
      </c>
      <c r="D46">
        <f t="shared" si="14"/>
        <v>2</v>
      </c>
      <c r="E46">
        <f t="shared" si="8"/>
        <v>0</v>
      </c>
      <c r="F46">
        <f t="shared" si="9"/>
        <v>6</v>
      </c>
      <c r="G46">
        <f t="shared" si="10"/>
        <v>7.2900000000000248E-3</v>
      </c>
      <c r="H46">
        <f t="shared" si="11"/>
        <v>0</v>
      </c>
      <c r="I46" t="e">
        <f t="shared" si="12"/>
        <v>#NUM!</v>
      </c>
    </row>
    <row r="47" spans="2:9" x14ac:dyDescent="0.2">
      <c r="B47">
        <f t="shared" si="13"/>
        <v>2</v>
      </c>
      <c r="C47">
        <f t="shared" si="15"/>
        <v>3</v>
      </c>
      <c r="D47">
        <f t="shared" si="14"/>
        <v>1</v>
      </c>
      <c r="E47">
        <f t="shared" si="8"/>
        <v>0</v>
      </c>
      <c r="F47">
        <f t="shared" si="9"/>
        <v>3</v>
      </c>
      <c r="G47">
        <f t="shared" si="10"/>
        <v>7.2900000000000104E-2</v>
      </c>
      <c r="H47">
        <f t="shared" si="11"/>
        <v>0</v>
      </c>
      <c r="I47" t="e">
        <f t="shared" si="12"/>
        <v>#NUM!</v>
      </c>
    </row>
    <row r="48" spans="2:9" x14ac:dyDescent="0.2">
      <c r="B48">
        <f t="shared" si="13"/>
        <v>2</v>
      </c>
      <c r="C48">
        <f t="shared" si="15"/>
        <v>2</v>
      </c>
      <c r="D48">
        <f t="shared" si="14"/>
        <v>0</v>
      </c>
      <c r="E48">
        <f t="shared" si="8"/>
        <v>1</v>
      </c>
      <c r="F48">
        <f t="shared" si="9"/>
        <v>1</v>
      </c>
      <c r="G48">
        <f t="shared" si="10"/>
        <v>0.72899999999999954</v>
      </c>
      <c r="H48">
        <f t="shared" si="11"/>
        <v>0.72899999999999954</v>
      </c>
      <c r="I48">
        <f t="shared" si="12"/>
        <v>-0.31608154697347957</v>
      </c>
    </row>
    <row r="49" spans="2:9" x14ac:dyDescent="0.2">
      <c r="B49">
        <f t="shared" si="13"/>
        <v>3</v>
      </c>
      <c r="C49">
        <f t="shared" si="15"/>
        <v>10</v>
      </c>
      <c r="D49">
        <f t="shared" si="14"/>
        <v>7</v>
      </c>
      <c r="E49">
        <f t="shared" si="8"/>
        <v>0</v>
      </c>
      <c r="F49">
        <f t="shared" si="9"/>
        <v>120</v>
      </c>
      <c r="G49">
        <f t="shared" si="10"/>
        <v>6.5610000000000771E-8</v>
      </c>
      <c r="H49">
        <f t="shared" si="11"/>
        <v>0</v>
      </c>
      <c r="I49" t="e">
        <f t="shared" si="12"/>
        <v>#NUM!</v>
      </c>
    </row>
    <row r="50" spans="2:9" x14ac:dyDescent="0.2">
      <c r="B50">
        <f t="shared" si="13"/>
        <v>3</v>
      </c>
      <c r="C50">
        <f t="shared" si="15"/>
        <v>9</v>
      </c>
      <c r="D50">
        <f t="shared" si="14"/>
        <v>6</v>
      </c>
      <c r="E50">
        <f t="shared" si="8"/>
        <v>0</v>
      </c>
      <c r="F50">
        <f t="shared" si="9"/>
        <v>84</v>
      </c>
      <c r="G50">
        <f t="shared" si="10"/>
        <v>6.5610000000000726E-7</v>
      </c>
      <c r="H50">
        <f t="shared" si="11"/>
        <v>0</v>
      </c>
      <c r="I50" t="e">
        <f t="shared" si="12"/>
        <v>#NUM!</v>
      </c>
    </row>
    <row r="51" spans="2:9" x14ac:dyDescent="0.2">
      <c r="B51">
        <f t="shared" si="13"/>
        <v>3</v>
      </c>
      <c r="C51">
        <f t="shared" si="15"/>
        <v>8</v>
      </c>
      <c r="D51">
        <f t="shared" si="14"/>
        <v>5</v>
      </c>
      <c r="E51">
        <f t="shared" si="8"/>
        <v>0</v>
      </c>
      <c r="F51">
        <f t="shared" si="9"/>
        <v>56</v>
      </c>
      <c r="G51">
        <f t="shared" si="10"/>
        <v>6.5610000000000673E-6</v>
      </c>
      <c r="H51">
        <f t="shared" si="11"/>
        <v>0</v>
      </c>
      <c r="I51" t="e">
        <f t="shared" si="12"/>
        <v>#NUM!</v>
      </c>
    </row>
    <row r="52" spans="2:9" x14ac:dyDescent="0.2">
      <c r="B52">
        <f t="shared" si="13"/>
        <v>3</v>
      </c>
      <c r="C52">
        <f t="shared" si="15"/>
        <v>7</v>
      </c>
      <c r="D52">
        <f t="shared" si="14"/>
        <v>4</v>
      </c>
      <c r="E52">
        <f t="shared" si="8"/>
        <v>0</v>
      </c>
      <c r="F52">
        <f t="shared" si="9"/>
        <v>35</v>
      </c>
      <c r="G52">
        <f t="shared" si="10"/>
        <v>6.5610000000000519E-5</v>
      </c>
      <c r="H52">
        <f t="shared" si="11"/>
        <v>0</v>
      </c>
      <c r="I52" t="e">
        <f t="shared" si="12"/>
        <v>#NUM!</v>
      </c>
    </row>
    <row r="53" spans="2:9" x14ac:dyDescent="0.2">
      <c r="B53">
        <f t="shared" si="13"/>
        <v>3</v>
      </c>
      <c r="C53">
        <f t="shared" si="15"/>
        <v>6</v>
      </c>
      <c r="D53">
        <f t="shared" si="14"/>
        <v>3</v>
      </c>
      <c r="E53">
        <f t="shared" si="8"/>
        <v>0</v>
      </c>
      <c r="F53">
        <f t="shared" si="9"/>
        <v>20</v>
      </c>
      <c r="G53">
        <f t="shared" si="10"/>
        <v>6.5610000000000299E-4</v>
      </c>
      <c r="H53">
        <f t="shared" si="11"/>
        <v>0</v>
      </c>
      <c r="I53" t="e">
        <f t="shared" si="12"/>
        <v>#NUM!</v>
      </c>
    </row>
    <row r="54" spans="2:9" x14ac:dyDescent="0.2">
      <c r="B54">
        <f t="shared" si="13"/>
        <v>3</v>
      </c>
      <c r="C54">
        <f t="shared" si="15"/>
        <v>5</v>
      </c>
      <c r="D54">
        <f t="shared" si="14"/>
        <v>2</v>
      </c>
      <c r="E54">
        <f t="shared" si="8"/>
        <v>0</v>
      </c>
      <c r="F54">
        <f t="shared" si="9"/>
        <v>10</v>
      </c>
      <c r="G54">
        <f t="shared" si="10"/>
        <v>6.5610000000000199E-3</v>
      </c>
      <c r="H54">
        <f t="shared" si="11"/>
        <v>0</v>
      </c>
      <c r="I54" t="e">
        <f t="shared" si="12"/>
        <v>#NUM!</v>
      </c>
    </row>
    <row r="55" spans="2:9" x14ac:dyDescent="0.2">
      <c r="B55">
        <f t="shared" si="13"/>
        <v>3</v>
      </c>
      <c r="C55">
        <f t="shared" si="15"/>
        <v>4</v>
      </c>
      <c r="D55">
        <f t="shared" si="14"/>
        <v>1</v>
      </c>
      <c r="E55">
        <f t="shared" si="8"/>
        <v>0</v>
      </c>
      <c r="F55">
        <f t="shared" si="9"/>
        <v>4</v>
      </c>
      <c r="G55">
        <f t="shared" si="10"/>
        <v>6.5610000000000057E-2</v>
      </c>
      <c r="H55">
        <f t="shared" si="11"/>
        <v>0</v>
      </c>
      <c r="I55" t="e">
        <f t="shared" si="12"/>
        <v>#NUM!</v>
      </c>
    </row>
    <row r="56" spans="2:9" x14ac:dyDescent="0.2">
      <c r="B56">
        <f t="shared" si="13"/>
        <v>3</v>
      </c>
      <c r="C56">
        <f t="shared" si="15"/>
        <v>3</v>
      </c>
      <c r="D56">
        <f t="shared" si="14"/>
        <v>0</v>
      </c>
      <c r="E56">
        <f t="shared" si="8"/>
        <v>0</v>
      </c>
      <c r="F56">
        <f t="shared" si="9"/>
        <v>1</v>
      </c>
      <c r="G56">
        <f t="shared" si="10"/>
        <v>0.65609999999999946</v>
      </c>
      <c r="H56">
        <f t="shared" si="11"/>
        <v>0</v>
      </c>
      <c r="I56" t="e">
        <f t="shared" si="12"/>
        <v>#NUM!</v>
      </c>
    </row>
    <row r="57" spans="2:9" x14ac:dyDescent="0.2">
      <c r="B57">
        <f t="shared" si="13"/>
        <v>4</v>
      </c>
      <c r="C57">
        <f t="shared" si="15"/>
        <v>10</v>
      </c>
      <c r="D57">
        <f t="shared" si="14"/>
        <v>6</v>
      </c>
      <c r="E57">
        <f t="shared" si="8"/>
        <v>0</v>
      </c>
      <c r="F57">
        <f t="shared" si="9"/>
        <v>210</v>
      </c>
      <c r="G57">
        <f t="shared" si="10"/>
        <v>5.9049000000000618E-7</v>
      </c>
      <c r="H57">
        <f t="shared" si="11"/>
        <v>0</v>
      </c>
      <c r="I57" t="e">
        <f t="shared" si="12"/>
        <v>#NUM!</v>
      </c>
    </row>
    <row r="58" spans="2:9" x14ac:dyDescent="0.2">
      <c r="B58">
        <f t="shared" si="13"/>
        <v>4</v>
      </c>
      <c r="C58">
        <f t="shared" si="15"/>
        <v>9</v>
      </c>
      <c r="D58">
        <f t="shared" si="14"/>
        <v>5</v>
      </c>
      <c r="E58">
        <f t="shared" si="8"/>
        <v>0</v>
      </c>
      <c r="F58">
        <f t="shared" si="9"/>
        <v>126</v>
      </c>
      <c r="G58">
        <f t="shared" si="10"/>
        <v>5.9049000000000584E-6</v>
      </c>
      <c r="H58">
        <f t="shared" si="11"/>
        <v>0</v>
      </c>
      <c r="I58" t="e">
        <f t="shared" si="12"/>
        <v>#NUM!</v>
      </c>
    </row>
    <row r="59" spans="2:9" x14ac:dyDescent="0.2">
      <c r="B59">
        <f t="shared" si="13"/>
        <v>4</v>
      </c>
      <c r="C59">
        <f t="shared" si="15"/>
        <v>8</v>
      </c>
      <c r="D59">
        <f t="shared" si="14"/>
        <v>4</v>
      </c>
      <c r="E59">
        <f t="shared" si="8"/>
        <v>0</v>
      </c>
      <c r="F59">
        <f t="shared" si="9"/>
        <v>70</v>
      </c>
      <c r="G59">
        <f t="shared" si="10"/>
        <v>5.9049000000000437E-5</v>
      </c>
      <c r="H59">
        <f t="shared" si="11"/>
        <v>0</v>
      </c>
      <c r="I59" t="e">
        <f t="shared" si="12"/>
        <v>#NUM!</v>
      </c>
    </row>
    <row r="60" spans="2:9" x14ac:dyDescent="0.2">
      <c r="B60">
        <f t="shared" si="13"/>
        <v>4</v>
      </c>
      <c r="C60">
        <f t="shared" si="15"/>
        <v>7</v>
      </c>
      <c r="D60">
        <f t="shared" si="14"/>
        <v>3</v>
      </c>
      <c r="E60">
        <f t="shared" si="8"/>
        <v>0</v>
      </c>
      <c r="F60">
        <f t="shared" si="9"/>
        <v>35</v>
      </c>
      <c r="G60">
        <f t="shared" si="10"/>
        <v>5.9049000000000287E-4</v>
      </c>
      <c r="H60">
        <f t="shared" si="11"/>
        <v>0</v>
      </c>
      <c r="I60" t="e">
        <f t="shared" si="12"/>
        <v>#NUM!</v>
      </c>
    </row>
    <row r="61" spans="2:9" x14ac:dyDescent="0.2">
      <c r="B61">
        <f t="shared" si="13"/>
        <v>4</v>
      </c>
      <c r="C61">
        <f t="shared" si="15"/>
        <v>6</v>
      </c>
      <c r="D61">
        <f t="shared" si="14"/>
        <v>2</v>
      </c>
      <c r="E61">
        <f t="shared" si="8"/>
        <v>0</v>
      </c>
      <c r="F61">
        <f t="shared" si="9"/>
        <v>15</v>
      </c>
      <c r="G61">
        <f t="shared" si="10"/>
        <v>5.904900000000015E-3</v>
      </c>
      <c r="H61">
        <f t="shared" si="11"/>
        <v>0</v>
      </c>
      <c r="I61" t="e">
        <f t="shared" si="12"/>
        <v>#NUM!</v>
      </c>
    </row>
    <row r="62" spans="2:9" x14ac:dyDescent="0.2">
      <c r="B62">
        <f t="shared" si="13"/>
        <v>4</v>
      </c>
      <c r="C62">
        <f t="shared" si="15"/>
        <v>5</v>
      </c>
      <c r="D62">
        <f t="shared" si="14"/>
        <v>1</v>
      </c>
      <c r="E62">
        <f t="shared" si="8"/>
        <v>0</v>
      </c>
      <c r="F62">
        <f t="shared" si="9"/>
        <v>5</v>
      </c>
      <c r="G62">
        <f t="shared" si="10"/>
        <v>5.9049000000000053E-2</v>
      </c>
      <c r="H62">
        <f t="shared" si="11"/>
        <v>0</v>
      </c>
      <c r="I62" t="e">
        <f t="shared" si="12"/>
        <v>#NUM!</v>
      </c>
    </row>
    <row r="63" spans="2:9" x14ac:dyDescent="0.2">
      <c r="B63">
        <f t="shared" si="13"/>
        <v>4</v>
      </c>
      <c r="C63">
        <f t="shared" si="15"/>
        <v>4</v>
      </c>
      <c r="D63">
        <f t="shared" si="14"/>
        <v>0</v>
      </c>
      <c r="E63">
        <f t="shared" si="8"/>
        <v>0</v>
      </c>
      <c r="F63">
        <f t="shared" si="9"/>
        <v>1</v>
      </c>
      <c r="G63">
        <f t="shared" si="10"/>
        <v>0.5904899999999994</v>
      </c>
      <c r="H63">
        <f t="shared" si="11"/>
        <v>0</v>
      </c>
      <c r="I63" t="e">
        <f t="shared" si="12"/>
        <v>#NUM!</v>
      </c>
    </row>
    <row r="64" spans="2:9" x14ac:dyDescent="0.2">
      <c r="B64">
        <f t="shared" si="13"/>
        <v>5</v>
      </c>
      <c r="C64">
        <f t="shared" si="15"/>
        <v>10</v>
      </c>
      <c r="D64">
        <f t="shared" si="14"/>
        <v>5</v>
      </c>
      <c r="E64">
        <f t="shared" si="8"/>
        <v>0</v>
      </c>
      <c r="F64">
        <f t="shared" si="9"/>
        <v>252</v>
      </c>
      <c r="G64">
        <f t="shared" si="10"/>
        <v>5.3144100000000501E-6</v>
      </c>
      <c r="H64">
        <f t="shared" si="11"/>
        <v>0</v>
      </c>
      <c r="I64" t="e">
        <f t="shared" si="12"/>
        <v>#NUM!</v>
      </c>
    </row>
    <row r="65" spans="2:9" x14ac:dyDescent="0.2">
      <c r="B65">
        <f t="shared" si="13"/>
        <v>5</v>
      </c>
      <c r="C65">
        <f t="shared" si="15"/>
        <v>9</v>
      </c>
      <c r="D65">
        <f t="shared" si="14"/>
        <v>4</v>
      </c>
      <c r="E65">
        <f t="shared" si="8"/>
        <v>0</v>
      </c>
      <c r="F65">
        <f t="shared" si="9"/>
        <v>126</v>
      </c>
      <c r="G65">
        <f t="shared" si="10"/>
        <v>5.3144100000000364E-5</v>
      </c>
      <c r="H65">
        <f t="shared" si="11"/>
        <v>0</v>
      </c>
      <c r="I65" t="e">
        <f t="shared" si="12"/>
        <v>#NUM!</v>
      </c>
    </row>
    <row r="66" spans="2:9" x14ac:dyDescent="0.2">
      <c r="B66">
        <f t="shared" si="13"/>
        <v>5</v>
      </c>
      <c r="C66">
        <f t="shared" si="15"/>
        <v>8</v>
      </c>
      <c r="D66">
        <f t="shared" si="14"/>
        <v>3</v>
      </c>
      <c r="E66">
        <f t="shared" si="8"/>
        <v>0</v>
      </c>
      <c r="F66">
        <f t="shared" si="9"/>
        <v>56</v>
      </c>
      <c r="G66">
        <f t="shared" si="10"/>
        <v>5.3144100000000239E-4</v>
      </c>
      <c r="H66">
        <f t="shared" si="11"/>
        <v>0</v>
      </c>
      <c r="I66" t="e">
        <f t="shared" si="12"/>
        <v>#NUM!</v>
      </c>
    </row>
    <row r="67" spans="2:9" x14ac:dyDescent="0.2">
      <c r="B67">
        <f t="shared" si="13"/>
        <v>5</v>
      </c>
      <c r="C67">
        <f t="shared" si="15"/>
        <v>7</v>
      </c>
      <c r="D67">
        <f t="shared" si="14"/>
        <v>2</v>
      </c>
      <c r="E67">
        <f t="shared" si="8"/>
        <v>0</v>
      </c>
      <c r="F67">
        <f t="shared" si="9"/>
        <v>21</v>
      </c>
      <c r="G67">
        <f t="shared" si="10"/>
        <v>5.3144100000000151E-3</v>
      </c>
      <c r="H67">
        <f t="shared" si="11"/>
        <v>0</v>
      </c>
      <c r="I67" t="e">
        <f t="shared" si="12"/>
        <v>#NUM!</v>
      </c>
    </row>
    <row r="68" spans="2:9" x14ac:dyDescent="0.2">
      <c r="B68">
        <f t="shared" si="13"/>
        <v>5</v>
      </c>
      <c r="C68">
        <f t="shared" si="15"/>
        <v>6</v>
      </c>
      <c r="D68">
        <f t="shared" si="14"/>
        <v>1</v>
      </c>
      <c r="E68">
        <f t="shared" si="8"/>
        <v>0</v>
      </c>
      <c r="F68">
        <f t="shared" si="9"/>
        <v>6</v>
      </c>
      <c r="G68">
        <f t="shared" si="10"/>
        <v>5.3144100000000027E-2</v>
      </c>
      <c r="H68">
        <f t="shared" si="11"/>
        <v>0</v>
      </c>
      <c r="I68" t="e">
        <f t="shared" si="12"/>
        <v>#NUM!</v>
      </c>
    </row>
    <row r="69" spans="2:9" x14ac:dyDescent="0.2">
      <c r="B69">
        <f t="shared" si="13"/>
        <v>5</v>
      </c>
      <c r="C69">
        <f t="shared" si="15"/>
        <v>5</v>
      </c>
      <c r="D69">
        <f t="shared" si="14"/>
        <v>0</v>
      </c>
      <c r="E69">
        <f t="shared" si="8"/>
        <v>0</v>
      </c>
      <c r="F69">
        <f t="shared" si="9"/>
        <v>1</v>
      </c>
      <c r="G69">
        <f t="shared" si="10"/>
        <v>0.53144099999999928</v>
      </c>
      <c r="H69">
        <f t="shared" si="11"/>
        <v>0</v>
      </c>
      <c r="I69" t="e">
        <f t="shared" si="12"/>
        <v>#NUM!</v>
      </c>
    </row>
    <row r="70" spans="2:9" x14ac:dyDescent="0.2">
      <c r="B70">
        <f t="shared" si="13"/>
        <v>6</v>
      </c>
      <c r="C70">
        <f t="shared" si="15"/>
        <v>10</v>
      </c>
      <c r="D70">
        <f t="shared" si="14"/>
        <v>4</v>
      </c>
      <c r="E70">
        <f t="shared" si="8"/>
        <v>0</v>
      </c>
      <c r="F70">
        <f t="shared" si="9"/>
        <v>210</v>
      </c>
      <c r="G70">
        <f t="shared" si="10"/>
        <v>4.7829690000000305E-5</v>
      </c>
      <c r="H70">
        <f t="shared" si="11"/>
        <v>0</v>
      </c>
      <c r="I70" t="e">
        <f t="shared" si="12"/>
        <v>#NUM!</v>
      </c>
    </row>
    <row r="71" spans="2:9" x14ac:dyDescent="0.2">
      <c r="B71">
        <f t="shared" si="13"/>
        <v>6</v>
      </c>
      <c r="C71">
        <f t="shared" si="15"/>
        <v>9</v>
      </c>
      <c r="D71">
        <f t="shared" si="14"/>
        <v>3</v>
      </c>
      <c r="E71">
        <f t="shared" si="8"/>
        <v>0</v>
      </c>
      <c r="F71">
        <f t="shared" si="9"/>
        <v>84</v>
      </c>
      <c r="G71">
        <f t="shared" si="10"/>
        <v>4.782969000000019E-4</v>
      </c>
      <c r="H71">
        <f t="shared" si="11"/>
        <v>0</v>
      </c>
      <c r="I71" t="e">
        <f t="shared" si="12"/>
        <v>#NUM!</v>
      </c>
    </row>
    <row r="72" spans="2:9" x14ac:dyDescent="0.2">
      <c r="B72">
        <f t="shared" si="13"/>
        <v>6</v>
      </c>
      <c r="C72">
        <f t="shared" si="15"/>
        <v>8</v>
      </c>
      <c r="D72">
        <f t="shared" si="14"/>
        <v>2</v>
      </c>
      <c r="E72">
        <f t="shared" si="8"/>
        <v>0</v>
      </c>
      <c r="F72">
        <f t="shared" si="9"/>
        <v>28</v>
      </c>
      <c r="G72">
        <f t="shared" si="10"/>
        <v>4.7829690000000119E-3</v>
      </c>
      <c r="H72">
        <f t="shared" si="11"/>
        <v>0</v>
      </c>
      <c r="I72" t="e">
        <f t="shared" si="12"/>
        <v>#NUM!</v>
      </c>
    </row>
    <row r="73" spans="2:9" x14ac:dyDescent="0.2">
      <c r="B73">
        <f t="shared" si="13"/>
        <v>6</v>
      </c>
      <c r="C73">
        <f t="shared" si="15"/>
        <v>7</v>
      </c>
      <c r="D73">
        <f t="shared" si="14"/>
        <v>1</v>
      </c>
      <c r="E73">
        <f t="shared" si="8"/>
        <v>0</v>
      </c>
      <c r="F73">
        <f t="shared" si="9"/>
        <v>7</v>
      </c>
      <c r="G73">
        <f t="shared" si="10"/>
        <v>4.7829690000000022E-2</v>
      </c>
      <c r="H73">
        <f t="shared" si="11"/>
        <v>0</v>
      </c>
      <c r="I73" t="e">
        <f t="shared" si="12"/>
        <v>#NUM!</v>
      </c>
    </row>
    <row r="74" spans="2:9" x14ac:dyDescent="0.2">
      <c r="B74">
        <f t="shared" si="13"/>
        <v>6</v>
      </c>
      <c r="C74">
        <f t="shared" si="15"/>
        <v>6</v>
      </c>
      <c r="D74">
        <f t="shared" si="14"/>
        <v>0</v>
      </c>
      <c r="E74">
        <f t="shared" si="8"/>
        <v>0</v>
      </c>
      <c r="F74">
        <f t="shared" si="9"/>
        <v>1</v>
      </c>
      <c r="G74">
        <f t="shared" si="10"/>
        <v>0.4782968999999993</v>
      </c>
      <c r="H74">
        <f t="shared" si="11"/>
        <v>0</v>
      </c>
      <c r="I74" t="e">
        <f t="shared" si="12"/>
        <v>#NUM!</v>
      </c>
    </row>
    <row r="75" spans="2:9" x14ac:dyDescent="0.2">
      <c r="B75">
        <f t="shared" si="13"/>
        <v>7</v>
      </c>
      <c r="C75">
        <f t="shared" si="15"/>
        <v>10</v>
      </c>
      <c r="D75">
        <f t="shared" si="14"/>
        <v>3</v>
      </c>
      <c r="E75">
        <f t="shared" si="8"/>
        <v>0</v>
      </c>
      <c r="F75">
        <f t="shared" si="9"/>
        <v>120</v>
      </c>
      <c r="G75">
        <f t="shared" si="10"/>
        <v>4.3046721000000152E-4</v>
      </c>
      <c r="H75">
        <f t="shared" si="11"/>
        <v>0</v>
      </c>
      <c r="I75" t="e">
        <f t="shared" si="12"/>
        <v>#NUM!</v>
      </c>
    </row>
    <row r="76" spans="2:9" x14ac:dyDescent="0.2">
      <c r="B76">
        <f t="shared" si="13"/>
        <v>7</v>
      </c>
      <c r="C76">
        <f t="shared" si="15"/>
        <v>9</v>
      </c>
      <c r="D76">
        <f t="shared" si="14"/>
        <v>2</v>
      </c>
      <c r="E76">
        <f t="shared" si="8"/>
        <v>0</v>
      </c>
      <c r="F76">
        <f t="shared" si="9"/>
        <v>36</v>
      </c>
      <c r="G76">
        <f t="shared" si="10"/>
        <v>4.3046721000000081E-3</v>
      </c>
      <c r="H76">
        <f t="shared" si="11"/>
        <v>0</v>
      </c>
      <c r="I76" t="e">
        <f t="shared" si="12"/>
        <v>#NUM!</v>
      </c>
    </row>
    <row r="77" spans="2:9" x14ac:dyDescent="0.2">
      <c r="B77">
        <f t="shared" si="13"/>
        <v>7</v>
      </c>
      <c r="C77">
        <f t="shared" si="15"/>
        <v>8</v>
      </c>
      <c r="D77">
        <f t="shared" si="14"/>
        <v>1</v>
      </c>
      <c r="E77">
        <f t="shared" si="8"/>
        <v>0</v>
      </c>
      <c r="F77">
        <f t="shared" si="9"/>
        <v>8</v>
      </c>
      <c r="G77">
        <f t="shared" si="10"/>
        <v>4.3046721000000017E-2</v>
      </c>
      <c r="H77">
        <f t="shared" si="11"/>
        <v>0</v>
      </c>
      <c r="I77" t="e">
        <f t="shared" si="12"/>
        <v>#NUM!</v>
      </c>
    </row>
    <row r="78" spans="2:9" x14ac:dyDescent="0.2">
      <c r="B78">
        <f t="shared" si="13"/>
        <v>7</v>
      </c>
      <c r="C78">
        <f t="shared" si="15"/>
        <v>7</v>
      </c>
      <c r="D78">
        <f t="shared" si="14"/>
        <v>0</v>
      </c>
      <c r="E78">
        <f t="shared" si="8"/>
        <v>0</v>
      </c>
      <c r="F78">
        <f t="shared" si="9"/>
        <v>1</v>
      </c>
      <c r="G78">
        <f t="shared" si="10"/>
        <v>0.43046720999999927</v>
      </c>
      <c r="H78">
        <f t="shared" si="11"/>
        <v>0</v>
      </c>
      <c r="I78" t="e">
        <f t="shared" si="12"/>
        <v>#NUM!</v>
      </c>
    </row>
    <row r="79" spans="2:9" x14ac:dyDescent="0.2">
      <c r="B79">
        <f t="shared" si="13"/>
        <v>8</v>
      </c>
      <c r="C79">
        <f t="shared" si="15"/>
        <v>10</v>
      </c>
      <c r="D79">
        <f t="shared" si="14"/>
        <v>2</v>
      </c>
      <c r="E79">
        <f t="shared" si="8"/>
        <v>0</v>
      </c>
      <c r="F79">
        <f t="shared" si="9"/>
        <v>45</v>
      </c>
      <c r="G79">
        <f t="shared" si="10"/>
        <v>3.874204890000009E-3</v>
      </c>
      <c r="H79">
        <f t="shared" si="11"/>
        <v>0</v>
      </c>
      <c r="I79" t="e">
        <f t="shared" si="12"/>
        <v>#NUM!</v>
      </c>
    </row>
    <row r="80" spans="2:9" x14ac:dyDescent="0.2">
      <c r="B80">
        <f t="shared" si="13"/>
        <v>8</v>
      </c>
      <c r="C80">
        <f t="shared" si="15"/>
        <v>9</v>
      </c>
      <c r="D80">
        <f t="shared" si="14"/>
        <v>1</v>
      </c>
      <c r="E80">
        <f t="shared" si="8"/>
        <v>0</v>
      </c>
      <c r="F80">
        <f t="shared" si="9"/>
        <v>9</v>
      </c>
      <c r="G80">
        <f t="shared" si="10"/>
        <v>3.8742048899999999E-2</v>
      </c>
      <c r="H80">
        <f t="shared" si="11"/>
        <v>0</v>
      </c>
      <c r="I80" t="e">
        <f t="shared" si="12"/>
        <v>#NUM!</v>
      </c>
    </row>
    <row r="81" spans="2:9" x14ac:dyDescent="0.2">
      <c r="B81">
        <f t="shared" si="13"/>
        <v>8</v>
      </c>
      <c r="C81">
        <f t="shared" si="15"/>
        <v>8</v>
      </c>
      <c r="D81">
        <f t="shared" si="14"/>
        <v>0</v>
      </c>
      <c r="E81">
        <f t="shared" si="8"/>
        <v>0</v>
      </c>
      <c r="F81">
        <f t="shared" si="9"/>
        <v>1</v>
      </c>
      <c r="G81">
        <f t="shared" si="10"/>
        <v>0.38742048899999926</v>
      </c>
      <c r="H81">
        <f t="shared" si="11"/>
        <v>0</v>
      </c>
      <c r="I81" t="e">
        <f t="shared" si="12"/>
        <v>#NUM!</v>
      </c>
    </row>
    <row r="82" spans="2:9" x14ac:dyDescent="0.2">
      <c r="B82">
        <f t="shared" si="13"/>
        <v>9</v>
      </c>
      <c r="C82">
        <f t="shared" si="15"/>
        <v>10</v>
      </c>
      <c r="D82">
        <f t="shared" si="14"/>
        <v>1</v>
      </c>
      <c r="E82">
        <f t="shared" si="8"/>
        <v>0</v>
      </c>
      <c r="F82">
        <f t="shared" si="9"/>
        <v>10</v>
      </c>
      <c r="G82">
        <f t="shared" si="10"/>
        <v>3.4867844009999996E-2</v>
      </c>
      <c r="H82">
        <f t="shared" si="11"/>
        <v>0</v>
      </c>
      <c r="I82" t="e">
        <f t="shared" si="12"/>
        <v>#NUM!</v>
      </c>
    </row>
    <row r="83" spans="2:9" x14ac:dyDescent="0.2">
      <c r="B83">
        <f t="shared" si="13"/>
        <v>9</v>
      </c>
      <c r="C83">
        <f t="shared" si="15"/>
        <v>9</v>
      </c>
      <c r="D83">
        <f t="shared" si="14"/>
        <v>0</v>
      </c>
      <c r="E83">
        <f t="shared" si="8"/>
        <v>0</v>
      </c>
      <c r="F83">
        <f t="shared" si="9"/>
        <v>1</v>
      </c>
      <c r="G83">
        <f t="shared" si="10"/>
        <v>0.34867844009999927</v>
      </c>
      <c r="H83">
        <f t="shared" si="11"/>
        <v>0</v>
      </c>
      <c r="I83" t="e">
        <f t="shared" si="12"/>
        <v>#NUM!</v>
      </c>
    </row>
    <row r="84" spans="2:9" x14ac:dyDescent="0.2">
      <c r="B84">
        <f t="shared" si="13"/>
        <v>10</v>
      </c>
      <c r="C84">
        <f t="shared" si="15"/>
        <v>10</v>
      </c>
      <c r="D84">
        <f t="shared" si="14"/>
        <v>0</v>
      </c>
      <c r="E84">
        <f t="shared" ref="E84" si="16">VLOOKUP(C84,$J$5:$K$15,2)</f>
        <v>0</v>
      </c>
      <c r="F84">
        <f t="shared" ref="F84" si="17">IF($D$2&gt;0,VLOOKUP(C84,$L$4:$N$15,2)/VLOOKUP(B84,$L$4:$N$15,2)/VLOOKUP(D84,$L$4:$N$15,3),EXP(-$C$2)/VLOOKUP(D84,$L$4:$N$15,3))</f>
        <v>1</v>
      </c>
      <c r="G84">
        <f t="shared" ref="G84" si="18">IF($D$2&gt;0, EXP(($C$2+B84)*$F$2+$E$2*D84), EXP($E$2*D84))</f>
        <v>0.31381059608999923</v>
      </c>
      <c r="H84">
        <f t="shared" ref="H84" si="19">E84*F84*G84</f>
        <v>0</v>
      </c>
      <c r="I84" t="e">
        <f t="shared" ref="I84" si="20">LN(H84)</f>
        <v>#NUM!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6884-D69C-6A4C-A2C9-642FE5F47965}">
  <dimension ref="A1:D17"/>
  <sheetViews>
    <sheetView workbookViewId="0">
      <selection activeCell="D11" sqref="D11"/>
    </sheetView>
  </sheetViews>
  <sheetFormatPr baseColWidth="10" defaultRowHeight="16" x14ac:dyDescent="0.2"/>
  <sheetData>
    <row r="1" spans="1:4" x14ac:dyDescent="0.2">
      <c r="B1" s="10" t="s">
        <v>30</v>
      </c>
      <c r="C1" s="11" t="s">
        <v>31</v>
      </c>
    </row>
    <row r="2" spans="1:4" x14ac:dyDescent="0.2">
      <c r="B2" s="12">
        <v>1</v>
      </c>
      <c r="C2" s="13">
        <f>L!F4</f>
        <v>4</v>
      </c>
    </row>
    <row r="4" spans="1:4" ht="17" thickBot="1" x14ac:dyDescent="0.25"/>
    <row r="5" spans="1:4" ht="17" thickTop="1" x14ac:dyDescent="0.2">
      <c r="A5" s="31" t="s">
        <v>18</v>
      </c>
      <c r="B5" s="32" t="s">
        <v>19</v>
      </c>
      <c r="C5" t="s">
        <v>32</v>
      </c>
      <c r="D5" t="s">
        <v>24</v>
      </c>
    </row>
    <row r="6" spans="1:4" x14ac:dyDescent="0.2">
      <c r="A6" s="27">
        <v>0</v>
      </c>
      <c r="B6" s="28">
        <f>IF(A6=$C$2,1,0)</f>
        <v>0</v>
      </c>
      <c r="C6">
        <f>IF(D6=$C$2,1,0)</f>
        <v>0</v>
      </c>
      <c r="D6">
        <f>A$16-A6</f>
        <v>10</v>
      </c>
    </row>
    <row r="7" spans="1:4" x14ac:dyDescent="0.2">
      <c r="A7" s="27">
        <v>1</v>
      </c>
      <c r="B7" s="28">
        <f t="shared" ref="B7:B16" si="0">IF(A7=$C$2,1,0)</f>
        <v>0</v>
      </c>
      <c r="C7">
        <f t="shared" ref="C7:C16" si="1">IF(D7=$C$2,1,0)</f>
        <v>0</v>
      </c>
      <c r="D7">
        <f t="shared" ref="D7:D16" si="2">A$16-A7</f>
        <v>9</v>
      </c>
    </row>
    <row r="8" spans="1:4" x14ac:dyDescent="0.2">
      <c r="A8" s="27">
        <v>2</v>
      </c>
      <c r="B8" s="28">
        <f t="shared" si="0"/>
        <v>0</v>
      </c>
      <c r="C8">
        <f t="shared" si="1"/>
        <v>0</v>
      </c>
      <c r="D8">
        <f t="shared" si="2"/>
        <v>8</v>
      </c>
    </row>
    <row r="9" spans="1:4" x14ac:dyDescent="0.2">
      <c r="A9" s="27">
        <v>3</v>
      </c>
      <c r="B9" s="28">
        <f t="shared" si="0"/>
        <v>0</v>
      </c>
      <c r="C9">
        <f t="shared" si="1"/>
        <v>0</v>
      </c>
      <c r="D9">
        <f t="shared" si="2"/>
        <v>7</v>
      </c>
    </row>
    <row r="10" spans="1:4" x14ac:dyDescent="0.2">
      <c r="A10" s="27">
        <v>4</v>
      </c>
      <c r="B10" s="28">
        <f t="shared" si="0"/>
        <v>1</v>
      </c>
      <c r="C10">
        <f t="shared" si="1"/>
        <v>0</v>
      </c>
      <c r="D10">
        <f t="shared" si="2"/>
        <v>6</v>
      </c>
    </row>
    <row r="11" spans="1:4" x14ac:dyDescent="0.2">
      <c r="A11" s="27">
        <v>5</v>
      </c>
      <c r="B11" s="28">
        <f t="shared" si="0"/>
        <v>0</v>
      </c>
      <c r="C11">
        <f t="shared" si="1"/>
        <v>0</v>
      </c>
      <c r="D11">
        <f t="shared" si="2"/>
        <v>5</v>
      </c>
    </row>
    <row r="12" spans="1:4" x14ac:dyDescent="0.2">
      <c r="A12" s="27">
        <v>6</v>
      </c>
      <c r="B12" s="28">
        <f t="shared" si="0"/>
        <v>0</v>
      </c>
      <c r="C12">
        <f t="shared" si="1"/>
        <v>1</v>
      </c>
      <c r="D12">
        <f t="shared" si="2"/>
        <v>4</v>
      </c>
    </row>
    <row r="13" spans="1:4" x14ac:dyDescent="0.2">
      <c r="A13" s="27">
        <v>7</v>
      </c>
      <c r="B13" s="28">
        <f t="shared" si="0"/>
        <v>0</v>
      </c>
      <c r="C13">
        <f t="shared" si="1"/>
        <v>0</v>
      </c>
      <c r="D13">
        <f t="shared" si="2"/>
        <v>3</v>
      </c>
    </row>
    <row r="14" spans="1:4" x14ac:dyDescent="0.2">
      <c r="A14" s="27">
        <v>8</v>
      </c>
      <c r="B14" s="28">
        <f t="shared" si="0"/>
        <v>0</v>
      </c>
      <c r="C14">
        <f t="shared" si="1"/>
        <v>0</v>
      </c>
      <c r="D14">
        <f t="shared" si="2"/>
        <v>2</v>
      </c>
    </row>
    <row r="15" spans="1:4" x14ac:dyDescent="0.2">
      <c r="A15" s="27">
        <v>9</v>
      </c>
      <c r="B15" s="28">
        <f t="shared" si="0"/>
        <v>0</v>
      </c>
      <c r="C15">
        <f t="shared" si="1"/>
        <v>0</v>
      </c>
      <c r="D15">
        <f t="shared" si="2"/>
        <v>1</v>
      </c>
    </row>
    <row r="16" spans="1:4" ht="17" thickBot="1" x14ac:dyDescent="0.25">
      <c r="A16" s="29">
        <v>10</v>
      </c>
      <c r="B16" s="30">
        <f t="shared" si="0"/>
        <v>0</v>
      </c>
      <c r="C16">
        <f t="shared" si="1"/>
        <v>0</v>
      </c>
      <c r="D16">
        <f t="shared" si="2"/>
        <v>0</v>
      </c>
    </row>
    <row r="17" ht="17" thickTop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760A-7B9F-6541-8A82-4C46E39C9D0D}">
  <dimension ref="A1:Q84"/>
  <sheetViews>
    <sheetView workbookViewId="0">
      <selection activeCell="J6" sqref="J6"/>
    </sheetView>
  </sheetViews>
  <sheetFormatPr baseColWidth="10" defaultRowHeight="16" x14ac:dyDescent="0.2"/>
  <cols>
    <col min="5" max="6" width="12.1640625" bestFit="1" customWidth="1"/>
    <col min="7" max="7" width="12.5" bestFit="1" customWidth="1"/>
    <col min="8" max="8" width="12.1640625" customWidth="1"/>
  </cols>
  <sheetData>
    <row r="1" spans="1:17" x14ac:dyDescent="0.2">
      <c r="B1" s="5" t="s">
        <v>1</v>
      </c>
      <c r="C1" s="6" t="s">
        <v>21</v>
      </c>
      <c r="D1" s="6" t="s">
        <v>20</v>
      </c>
      <c r="E1" s="3" t="s">
        <v>26</v>
      </c>
      <c r="F1" s="3" t="s">
        <v>25</v>
      </c>
      <c r="G1" s="3" t="s">
        <v>27</v>
      </c>
    </row>
    <row r="2" spans="1:17" x14ac:dyDescent="0.2">
      <c r="B2" s="7">
        <f>L!A4</f>
        <v>1</v>
      </c>
      <c r="C2" s="8">
        <f>L!Q4</f>
        <v>1</v>
      </c>
      <c r="D2" s="8">
        <f>L!P4</f>
        <v>0.1000000000000002</v>
      </c>
      <c r="E2" s="4">
        <f>LN(D2)</f>
        <v>-2.3025850929940437</v>
      </c>
      <c r="F2" s="4">
        <f>LN(1-D2)</f>
        <v>-0.10536051565782652</v>
      </c>
      <c r="G2" s="4">
        <f>LN(C2)</f>
        <v>0</v>
      </c>
      <c r="M2" s="9" t="s">
        <v>28</v>
      </c>
      <c r="O2" t="s">
        <v>29</v>
      </c>
    </row>
    <row r="3" spans="1:17" x14ac:dyDescent="0.2">
      <c r="M3">
        <f>C2</f>
        <v>1</v>
      </c>
      <c r="N3">
        <v>1</v>
      </c>
      <c r="P3" t="s">
        <v>23</v>
      </c>
      <c r="Q3" t="s">
        <v>18</v>
      </c>
    </row>
    <row r="4" spans="1:17" x14ac:dyDescent="0.2">
      <c r="J4" s="15" t="s">
        <v>18</v>
      </c>
      <c r="K4" s="15" t="s">
        <v>33</v>
      </c>
      <c r="L4" t="s">
        <v>66</v>
      </c>
      <c r="M4">
        <v>1</v>
      </c>
      <c r="N4" t="s">
        <v>67</v>
      </c>
      <c r="O4">
        <f t="shared" ref="O4:O13" si="0">O5*(P4)</f>
        <v>3628800</v>
      </c>
      <c r="P4">
        <f>L15</f>
        <v>10</v>
      </c>
    </row>
    <row r="5" spans="1:17" x14ac:dyDescent="0.2">
      <c r="A5" s="43" t="s">
        <v>22</v>
      </c>
      <c r="B5" s="50" t="s">
        <v>35</v>
      </c>
      <c r="C5" s="51" t="s">
        <v>61</v>
      </c>
      <c r="J5" s="16">
        <v>0</v>
      </c>
      <c r="K5" s="16">
        <f>'C1'!B6</f>
        <v>0</v>
      </c>
      <c r="L5">
        <v>0</v>
      </c>
      <c r="M5">
        <v>1</v>
      </c>
      <c r="N5">
        <v>1</v>
      </c>
      <c r="O5">
        <f t="shared" si="0"/>
        <v>362880</v>
      </c>
      <c r="P5">
        <f>P4-1</f>
        <v>9</v>
      </c>
      <c r="Q5">
        <f>10-J5</f>
        <v>10</v>
      </c>
    </row>
    <row r="6" spans="1:17" x14ac:dyDescent="0.2">
      <c r="A6" s="35">
        <v>0</v>
      </c>
      <c r="B6" s="52">
        <f>SUM(H19:H29)</f>
        <v>9.0000000000000683E-5</v>
      </c>
      <c r="C6" s="53">
        <f>LN(B6)</f>
        <v>-9.3157008876340015</v>
      </c>
      <c r="J6" s="16">
        <f>J5+1</f>
        <v>1</v>
      </c>
      <c r="K6" s="16">
        <f>'C1'!B7</f>
        <v>0</v>
      </c>
      <c r="L6">
        <v>1</v>
      </c>
      <c r="M6">
        <f t="shared" ref="M6:M15" si="1">M5*(M$3+($L6-1))</f>
        <v>1</v>
      </c>
      <c r="N6">
        <f t="shared" ref="N6:N15" si="2">N5*(N$3+($L6-1))</f>
        <v>1</v>
      </c>
      <c r="O6">
        <f t="shared" si="0"/>
        <v>40320</v>
      </c>
      <c r="P6">
        <f t="shared" ref="P6:P14" si="3">P5-1</f>
        <v>8</v>
      </c>
      <c r="Q6">
        <f t="shared" ref="Q6:Q15" si="4">10-J6</f>
        <v>9</v>
      </c>
    </row>
    <row r="7" spans="1:17" x14ac:dyDescent="0.2">
      <c r="A7" s="35">
        <f>A6+1</f>
        <v>1</v>
      </c>
      <c r="B7" s="52">
        <f>SUM(H30:H39)</f>
        <v>3.2400000000000176E-3</v>
      </c>
      <c r="C7" s="53">
        <f t="shared" ref="C7:C16" si="5">LN(B7)</f>
        <v>-5.7321819491778934</v>
      </c>
      <c r="J7" s="16">
        <f t="shared" ref="J7:J15" si="6">J6+1</f>
        <v>2</v>
      </c>
      <c r="K7" s="16">
        <f>'C1'!B8</f>
        <v>0</v>
      </c>
      <c r="L7">
        <v>2</v>
      </c>
      <c r="M7">
        <f t="shared" si="1"/>
        <v>2</v>
      </c>
      <c r="N7">
        <f t="shared" si="2"/>
        <v>2</v>
      </c>
      <c r="O7">
        <f t="shared" si="0"/>
        <v>5040</v>
      </c>
      <c r="P7">
        <f t="shared" si="3"/>
        <v>7</v>
      </c>
      <c r="Q7">
        <f t="shared" si="4"/>
        <v>8</v>
      </c>
    </row>
    <row r="8" spans="1:17" x14ac:dyDescent="0.2">
      <c r="A8" s="35">
        <f t="shared" ref="A8:A16" si="7">A7+1</f>
        <v>2</v>
      </c>
      <c r="B8" s="52">
        <f>SUM(H40:H48)</f>
        <v>4.3740000000000147E-2</v>
      </c>
      <c r="C8" s="53">
        <f t="shared" si="5"/>
        <v>-3.1294922637335119</v>
      </c>
      <c r="J8" s="16">
        <f t="shared" si="6"/>
        <v>3</v>
      </c>
      <c r="K8" s="16">
        <f>'C1'!B9</f>
        <v>0</v>
      </c>
      <c r="L8">
        <v>3</v>
      </c>
      <c r="M8">
        <f t="shared" si="1"/>
        <v>6</v>
      </c>
      <c r="N8">
        <f t="shared" si="2"/>
        <v>6</v>
      </c>
      <c r="O8">
        <f t="shared" si="0"/>
        <v>720</v>
      </c>
      <c r="P8">
        <f t="shared" si="3"/>
        <v>6</v>
      </c>
      <c r="Q8">
        <f t="shared" si="4"/>
        <v>7</v>
      </c>
    </row>
    <row r="9" spans="1:17" x14ac:dyDescent="0.2">
      <c r="A9" s="35">
        <f t="shared" si="7"/>
        <v>3</v>
      </c>
      <c r="B9" s="52">
        <f>SUM(H49:H56)</f>
        <v>0.26244000000000023</v>
      </c>
      <c r="C9" s="53">
        <f t="shared" si="5"/>
        <v>-1.3377327945054593</v>
      </c>
      <c r="J9" s="16">
        <f t="shared" si="6"/>
        <v>4</v>
      </c>
      <c r="K9" s="16">
        <f>'C1'!B10</f>
        <v>1</v>
      </c>
      <c r="L9">
        <v>4</v>
      </c>
      <c r="M9">
        <f t="shared" si="1"/>
        <v>24</v>
      </c>
      <c r="N9">
        <f t="shared" si="2"/>
        <v>24</v>
      </c>
      <c r="O9">
        <f t="shared" si="0"/>
        <v>120</v>
      </c>
      <c r="P9">
        <f t="shared" si="3"/>
        <v>5</v>
      </c>
      <c r="Q9">
        <f t="shared" si="4"/>
        <v>6</v>
      </c>
    </row>
    <row r="10" spans="1:17" x14ac:dyDescent="0.2">
      <c r="A10" s="35">
        <f t="shared" si="7"/>
        <v>4</v>
      </c>
      <c r="B10" s="52">
        <f>SUM(H57:H63)</f>
        <v>0.5904899999999994</v>
      </c>
      <c r="C10" s="53">
        <f t="shared" si="5"/>
        <v>-0.52680257828913246</v>
      </c>
      <c r="J10" s="16">
        <f t="shared" si="6"/>
        <v>5</v>
      </c>
      <c r="K10" s="16">
        <f>'C1'!B11</f>
        <v>0</v>
      </c>
      <c r="L10">
        <v>5</v>
      </c>
      <c r="M10">
        <f t="shared" si="1"/>
        <v>120</v>
      </c>
      <c r="N10">
        <f t="shared" si="2"/>
        <v>120</v>
      </c>
      <c r="O10">
        <f t="shared" si="0"/>
        <v>24</v>
      </c>
      <c r="P10">
        <f t="shared" si="3"/>
        <v>4</v>
      </c>
      <c r="Q10">
        <f t="shared" si="4"/>
        <v>5</v>
      </c>
    </row>
    <row r="11" spans="1:17" x14ac:dyDescent="0.2">
      <c r="A11" s="35">
        <f t="shared" si="7"/>
        <v>5</v>
      </c>
      <c r="B11" s="52">
        <f>SUM(H64:H69)</f>
        <v>0</v>
      </c>
      <c r="C11" s="53" t="e">
        <f t="shared" si="5"/>
        <v>#NUM!</v>
      </c>
      <c r="J11" s="16">
        <f t="shared" si="6"/>
        <v>6</v>
      </c>
      <c r="K11" s="16">
        <f>'C1'!B12</f>
        <v>0</v>
      </c>
      <c r="L11">
        <v>6</v>
      </c>
      <c r="M11">
        <f t="shared" si="1"/>
        <v>720</v>
      </c>
      <c r="N11">
        <f t="shared" si="2"/>
        <v>720</v>
      </c>
      <c r="O11">
        <f t="shared" si="0"/>
        <v>6</v>
      </c>
      <c r="P11">
        <f t="shared" si="3"/>
        <v>3</v>
      </c>
      <c r="Q11">
        <f t="shared" si="4"/>
        <v>4</v>
      </c>
    </row>
    <row r="12" spans="1:17" x14ac:dyDescent="0.2">
      <c r="A12" s="35">
        <f t="shared" si="7"/>
        <v>6</v>
      </c>
      <c r="B12" s="52">
        <f>SUM(H70:H74)</f>
        <v>0</v>
      </c>
      <c r="C12" s="53" t="e">
        <f t="shared" si="5"/>
        <v>#NUM!</v>
      </c>
      <c r="J12" s="16">
        <f t="shared" si="6"/>
        <v>7</v>
      </c>
      <c r="K12" s="16">
        <f>'C1'!B13</f>
        <v>0</v>
      </c>
      <c r="L12">
        <v>7</v>
      </c>
      <c r="M12">
        <f t="shared" si="1"/>
        <v>5040</v>
      </c>
      <c r="N12">
        <f t="shared" si="2"/>
        <v>5040</v>
      </c>
      <c r="O12">
        <f t="shared" si="0"/>
        <v>2</v>
      </c>
      <c r="P12">
        <f t="shared" si="3"/>
        <v>2</v>
      </c>
      <c r="Q12">
        <f t="shared" si="4"/>
        <v>3</v>
      </c>
    </row>
    <row r="13" spans="1:17" x14ac:dyDescent="0.2">
      <c r="A13" s="35">
        <f t="shared" si="7"/>
        <v>7</v>
      </c>
      <c r="B13" s="52">
        <f>SUM(H75:H78)</f>
        <v>0</v>
      </c>
      <c r="C13" s="53" t="e">
        <f t="shared" si="5"/>
        <v>#NUM!</v>
      </c>
      <c r="J13" s="16">
        <f t="shared" si="6"/>
        <v>8</v>
      </c>
      <c r="K13" s="16">
        <f>'C1'!B14</f>
        <v>0</v>
      </c>
      <c r="L13">
        <v>8</v>
      </c>
      <c r="M13">
        <f t="shared" si="1"/>
        <v>40320</v>
      </c>
      <c r="N13">
        <f t="shared" si="2"/>
        <v>40320</v>
      </c>
      <c r="O13">
        <f t="shared" si="0"/>
        <v>1</v>
      </c>
      <c r="P13">
        <f t="shared" si="3"/>
        <v>1</v>
      </c>
      <c r="Q13">
        <f t="shared" si="4"/>
        <v>2</v>
      </c>
    </row>
    <row r="14" spans="1:17" x14ac:dyDescent="0.2">
      <c r="A14" s="35">
        <f t="shared" si="7"/>
        <v>8</v>
      </c>
      <c r="B14" s="52">
        <f>SUM(H79:H81)</f>
        <v>0</v>
      </c>
      <c r="C14" s="53" t="e">
        <f t="shared" si="5"/>
        <v>#NUM!</v>
      </c>
      <c r="J14" s="16">
        <f t="shared" si="6"/>
        <v>9</v>
      </c>
      <c r="K14" s="16">
        <f>'C1'!B15</f>
        <v>0</v>
      </c>
      <c r="L14">
        <v>9</v>
      </c>
      <c r="M14">
        <f t="shared" si="1"/>
        <v>362880</v>
      </c>
      <c r="N14">
        <f t="shared" si="2"/>
        <v>362880</v>
      </c>
      <c r="O14">
        <f>M5</f>
        <v>1</v>
      </c>
      <c r="P14">
        <f t="shared" si="3"/>
        <v>0</v>
      </c>
      <c r="Q14">
        <f t="shared" si="4"/>
        <v>1</v>
      </c>
    </row>
    <row r="15" spans="1:17" x14ac:dyDescent="0.2">
      <c r="A15" s="35">
        <f t="shared" si="7"/>
        <v>9</v>
      </c>
      <c r="B15" s="52">
        <f>SUM(H82:H83)</f>
        <v>0</v>
      </c>
      <c r="C15" s="53" t="e">
        <f t="shared" si="5"/>
        <v>#NUM!</v>
      </c>
      <c r="J15" s="16">
        <f t="shared" si="6"/>
        <v>10</v>
      </c>
      <c r="K15" s="16">
        <f>'C1'!B16</f>
        <v>0</v>
      </c>
      <c r="L15">
        <v>10</v>
      </c>
      <c r="M15">
        <f t="shared" si="1"/>
        <v>3628800</v>
      </c>
      <c r="N15">
        <f t="shared" si="2"/>
        <v>3628800</v>
      </c>
      <c r="Q15">
        <f t="shared" si="4"/>
        <v>0</v>
      </c>
    </row>
    <row r="16" spans="1:17" x14ac:dyDescent="0.2">
      <c r="A16" s="37">
        <f t="shared" si="7"/>
        <v>10</v>
      </c>
      <c r="B16" s="54">
        <f>SUM(H84)</f>
        <v>0</v>
      </c>
      <c r="C16" s="55" t="e">
        <f t="shared" si="5"/>
        <v>#NUM!</v>
      </c>
    </row>
    <row r="17" spans="2:11" x14ac:dyDescent="0.2">
      <c r="K17" t="s">
        <v>64</v>
      </c>
    </row>
    <row r="18" spans="2:11" x14ac:dyDescent="0.2">
      <c r="B18" t="s">
        <v>22</v>
      </c>
      <c r="C18" t="s">
        <v>18</v>
      </c>
      <c r="D18" t="s">
        <v>23</v>
      </c>
      <c r="E18" t="s">
        <v>19</v>
      </c>
      <c r="F18" t="s">
        <v>65</v>
      </c>
      <c r="G18" t="s">
        <v>68</v>
      </c>
      <c r="H18" t="s">
        <v>36</v>
      </c>
      <c r="I18" t="s">
        <v>63</v>
      </c>
    </row>
    <row r="19" spans="2:11" x14ac:dyDescent="0.2">
      <c r="B19">
        <v>0</v>
      </c>
      <c r="C19">
        <v>10</v>
      </c>
      <c r="D19">
        <f>C19-B19</f>
        <v>10</v>
      </c>
      <c r="E19">
        <f>VLOOKUP(C19,$J$5:$K$15,2)</f>
        <v>0</v>
      </c>
      <c r="F19">
        <f>IF($D$2&gt;0,VLOOKUP(C19,$L$4:$N$15,2)/VLOOKUP(B19,$L$4:$N$15,2)/VLOOKUP(D19,$L$4:$N$15,3),EXP(-$C$2)/VLOOKUP(D19,$L$4:$N$15,3))</f>
        <v>1</v>
      </c>
      <c r="G19">
        <f>IF($D$2&gt;0, EXP(($C$2+B19)*$F$2+$E$2*D19), EXP($E$2*D19))</f>
        <v>9.0000000000002003E-11</v>
      </c>
      <c r="H19">
        <f>E19*F19*G19</f>
        <v>0</v>
      </c>
      <c r="I19" t="e">
        <f>LN(H19)</f>
        <v>#NUM!</v>
      </c>
    </row>
    <row r="20" spans="2:11" x14ac:dyDescent="0.2">
      <c r="B20">
        <f>IF(C19=B19,B19+1,B19)</f>
        <v>0</v>
      </c>
      <c r="C20">
        <f>IF(C19=B19,10,C19-1)</f>
        <v>9</v>
      </c>
      <c r="D20">
        <f>C20-B20</f>
        <v>9</v>
      </c>
      <c r="E20">
        <f t="shared" ref="E20:E83" si="8">VLOOKUP(C20,$J$5:$K$15,2)</f>
        <v>0</v>
      </c>
      <c r="F20">
        <f t="shared" ref="F20:F83" si="9">IF($D$2&gt;0,VLOOKUP(C20,$L$4:$N$15,2)/VLOOKUP(B20,$L$4:$N$15,2)/VLOOKUP(D20,$L$4:$N$15,3),EXP(-$C$2)/VLOOKUP(D20,$L$4:$N$15,3))</f>
        <v>1</v>
      </c>
      <c r="G20">
        <f t="shared" ref="G20:G83" si="10">IF($D$2&gt;0, EXP(($C$2+B20)*$F$2+$E$2*D20), EXP($E$2*D20))</f>
        <v>9.0000000000001778E-10</v>
      </c>
      <c r="H20">
        <f t="shared" ref="H20:H83" si="11">E20*F20*G20</f>
        <v>0</v>
      </c>
      <c r="I20" t="e">
        <f t="shared" ref="I20:I83" si="12">LN(H20)</f>
        <v>#NUM!</v>
      </c>
    </row>
    <row r="21" spans="2:11" x14ac:dyDescent="0.2">
      <c r="B21">
        <f t="shared" ref="B21:B84" si="13">IF(C20=B20,B20+1,B20)</f>
        <v>0</v>
      </c>
      <c r="C21">
        <f>IF(C20=B20,10,C20-1)</f>
        <v>8</v>
      </c>
      <c r="D21">
        <f t="shared" ref="D21:D84" si="14">C21-B21</f>
        <v>8</v>
      </c>
      <c r="E21">
        <f t="shared" si="8"/>
        <v>0</v>
      </c>
      <c r="F21">
        <f t="shared" si="9"/>
        <v>1</v>
      </c>
      <c r="G21">
        <f t="shared" si="10"/>
        <v>9.0000000000001567E-9</v>
      </c>
      <c r="H21">
        <f t="shared" si="11"/>
        <v>0</v>
      </c>
      <c r="I21" t="e">
        <f t="shared" si="12"/>
        <v>#NUM!</v>
      </c>
    </row>
    <row r="22" spans="2:11" x14ac:dyDescent="0.2">
      <c r="B22">
        <f t="shared" si="13"/>
        <v>0</v>
      </c>
      <c r="C22">
        <f t="shared" ref="C22:C84" si="15">IF(C21=B21,10,C21-1)</f>
        <v>7</v>
      </c>
      <c r="D22">
        <f t="shared" si="14"/>
        <v>7</v>
      </c>
      <c r="E22">
        <f t="shared" si="8"/>
        <v>0</v>
      </c>
      <c r="F22">
        <f t="shared" si="9"/>
        <v>1</v>
      </c>
      <c r="G22">
        <f t="shared" si="10"/>
        <v>9.0000000000001335E-8</v>
      </c>
      <c r="H22">
        <f t="shared" si="11"/>
        <v>0</v>
      </c>
      <c r="I22" t="e">
        <f t="shared" si="12"/>
        <v>#NUM!</v>
      </c>
    </row>
    <row r="23" spans="2:11" x14ac:dyDescent="0.2">
      <c r="B23">
        <f t="shared" si="13"/>
        <v>0</v>
      </c>
      <c r="C23">
        <f t="shared" si="15"/>
        <v>6</v>
      </c>
      <c r="D23">
        <f t="shared" si="14"/>
        <v>6</v>
      </c>
      <c r="E23">
        <f t="shared" si="8"/>
        <v>0</v>
      </c>
      <c r="F23">
        <f t="shared" si="9"/>
        <v>1</v>
      </c>
      <c r="G23">
        <f t="shared" si="10"/>
        <v>9.0000000000000959E-7</v>
      </c>
      <c r="H23">
        <f t="shared" si="11"/>
        <v>0</v>
      </c>
      <c r="I23" t="e">
        <f t="shared" si="12"/>
        <v>#NUM!</v>
      </c>
    </row>
    <row r="24" spans="2:11" x14ac:dyDescent="0.2">
      <c r="B24">
        <f t="shared" si="13"/>
        <v>0</v>
      </c>
      <c r="C24">
        <f t="shared" si="15"/>
        <v>5</v>
      </c>
      <c r="D24">
        <f t="shared" si="14"/>
        <v>5</v>
      </c>
      <c r="E24">
        <f t="shared" si="8"/>
        <v>0</v>
      </c>
      <c r="F24">
        <f t="shared" si="9"/>
        <v>1</v>
      </c>
      <c r="G24">
        <f t="shared" si="10"/>
        <v>9.00000000000009E-6</v>
      </c>
      <c r="H24">
        <f t="shared" si="11"/>
        <v>0</v>
      </c>
      <c r="I24" t="e">
        <f t="shared" si="12"/>
        <v>#NUM!</v>
      </c>
    </row>
    <row r="25" spans="2:11" x14ac:dyDescent="0.2">
      <c r="B25">
        <f t="shared" si="13"/>
        <v>0</v>
      </c>
      <c r="C25">
        <f t="shared" si="15"/>
        <v>4</v>
      </c>
      <c r="D25">
        <f t="shared" si="14"/>
        <v>4</v>
      </c>
      <c r="E25">
        <f t="shared" si="8"/>
        <v>1</v>
      </c>
      <c r="F25">
        <f t="shared" si="9"/>
        <v>1</v>
      </c>
      <c r="G25">
        <f t="shared" si="10"/>
        <v>9.0000000000000683E-5</v>
      </c>
      <c r="H25">
        <f t="shared" si="11"/>
        <v>9.0000000000000683E-5</v>
      </c>
      <c r="I25">
        <f t="shared" si="12"/>
        <v>-9.3157008876340015</v>
      </c>
    </row>
    <row r="26" spans="2:11" x14ac:dyDescent="0.2">
      <c r="B26">
        <f t="shared" si="13"/>
        <v>0</v>
      </c>
      <c r="C26">
        <f t="shared" si="15"/>
        <v>3</v>
      </c>
      <c r="D26">
        <f t="shared" si="14"/>
        <v>3</v>
      </c>
      <c r="E26">
        <f t="shared" si="8"/>
        <v>0</v>
      </c>
      <c r="F26">
        <f t="shared" si="9"/>
        <v>1</v>
      </c>
      <c r="G26">
        <f t="shared" si="10"/>
        <v>9.0000000000000453E-4</v>
      </c>
      <c r="H26">
        <f t="shared" si="11"/>
        <v>0</v>
      </c>
      <c r="I26" t="e">
        <f t="shared" si="12"/>
        <v>#NUM!</v>
      </c>
    </row>
    <row r="27" spans="2:11" x14ac:dyDescent="0.2">
      <c r="B27">
        <f t="shared" si="13"/>
        <v>0</v>
      </c>
      <c r="C27">
        <f t="shared" si="15"/>
        <v>2</v>
      </c>
      <c r="D27">
        <f t="shared" si="14"/>
        <v>2</v>
      </c>
      <c r="E27">
        <f t="shared" si="8"/>
        <v>0</v>
      </c>
      <c r="F27">
        <f t="shared" si="9"/>
        <v>1</v>
      </c>
      <c r="G27">
        <f t="shared" si="10"/>
        <v>9.0000000000000323E-3</v>
      </c>
      <c r="H27">
        <f t="shared" si="11"/>
        <v>0</v>
      </c>
      <c r="I27" t="e">
        <f t="shared" si="12"/>
        <v>#NUM!</v>
      </c>
    </row>
    <row r="28" spans="2:11" x14ac:dyDescent="0.2">
      <c r="B28">
        <f t="shared" si="13"/>
        <v>0</v>
      </c>
      <c r="C28">
        <f t="shared" si="15"/>
        <v>1</v>
      </c>
      <c r="D28">
        <f t="shared" si="14"/>
        <v>1</v>
      </c>
      <c r="E28">
        <f t="shared" si="8"/>
        <v>0</v>
      </c>
      <c r="F28">
        <f t="shared" si="9"/>
        <v>1</v>
      </c>
      <c r="G28">
        <f t="shared" si="10"/>
        <v>9.0000000000000177E-2</v>
      </c>
      <c r="H28">
        <f t="shared" si="11"/>
        <v>0</v>
      </c>
      <c r="I28" t="e">
        <f t="shared" si="12"/>
        <v>#NUM!</v>
      </c>
    </row>
    <row r="29" spans="2:11" x14ac:dyDescent="0.2">
      <c r="B29">
        <f t="shared" si="13"/>
        <v>0</v>
      </c>
      <c r="C29">
        <f t="shared" si="15"/>
        <v>0</v>
      </c>
      <c r="D29">
        <f t="shared" si="14"/>
        <v>0</v>
      </c>
      <c r="E29">
        <f t="shared" si="8"/>
        <v>0</v>
      </c>
      <c r="F29">
        <f t="shared" si="9"/>
        <v>1</v>
      </c>
      <c r="G29">
        <f t="shared" si="10"/>
        <v>0.8999999999999998</v>
      </c>
      <c r="H29">
        <f t="shared" si="11"/>
        <v>0</v>
      </c>
      <c r="I29" t="e">
        <f t="shared" si="12"/>
        <v>#NUM!</v>
      </c>
    </row>
    <row r="30" spans="2:11" x14ac:dyDescent="0.2">
      <c r="B30">
        <f t="shared" si="13"/>
        <v>1</v>
      </c>
      <c r="C30">
        <f t="shared" si="15"/>
        <v>10</v>
      </c>
      <c r="D30">
        <f t="shared" si="14"/>
        <v>9</v>
      </c>
      <c r="E30">
        <f t="shared" si="8"/>
        <v>0</v>
      </c>
      <c r="F30">
        <f t="shared" si="9"/>
        <v>10</v>
      </c>
      <c r="G30">
        <f t="shared" si="10"/>
        <v>8.1000000000001416E-10</v>
      </c>
      <c r="H30">
        <f t="shared" si="11"/>
        <v>0</v>
      </c>
      <c r="I30" t="e">
        <f t="shared" si="12"/>
        <v>#NUM!</v>
      </c>
    </row>
    <row r="31" spans="2:11" x14ac:dyDescent="0.2">
      <c r="B31">
        <f t="shared" si="13"/>
        <v>1</v>
      </c>
      <c r="C31">
        <f t="shared" si="15"/>
        <v>9</v>
      </c>
      <c r="D31">
        <f t="shared" si="14"/>
        <v>8</v>
      </c>
      <c r="E31">
        <f t="shared" si="8"/>
        <v>0</v>
      </c>
      <c r="F31">
        <f t="shared" si="9"/>
        <v>9</v>
      </c>
      <c r="G31">
        <f t="shared" si="10"/>
        <v>8.1000000000001222E-9</v>
      </c>
      <c r="H31">
        <f t="shared" si="11"/>
        <v>0</v>
      </c>
      <c r="I31" t="e">
        <f t="shared" si="12"/>
        <v>#NUM!</v>
      </c>
    </row>
    <row r="32" spans="2:11" x14ac:dyDescent="0.2">
      <c r="B32">
        <f t="shared" si="13"/>
        <v>1</v>
      </c>
      <c r="C32">
        <f t="shared" si="15"/>
        <v>8</v>
      </c>
      <c r="D32">
        <f t="shared" si="14"/>
        <v>7</v>
      </c>
      <c r="E32">
        <f t="shared" si="8"/>
        <v>0</v>
      </c>
      <c r="F32">
        <f t="shared" si="9"/>
        <v>8</v>
      </c>
      <c r="G32">
        <f t="shared" si="10"/>
        <v>8.1000000000001016E-8</v>
      </c>
      <c r="H32">
        <f t="shared" si="11"/>
        <v>0</v>
      </c>
      <c r="I32" t="e">
        <f t="shared" si="12"/>
        <v>#NUM!</v>
      </c>
    </row>
    <row r="33" spans="2:9" x14ac:dyDescent="0.2">
      <c r="B33">
        <f t="shared" si="13"/>
        <v>1</v>
      </c>
      <c r="C33">
        <f t="shared" si="15"/>
        <v>7</v>
      </c>
      <c r="D33">
        <f t="shared" si="14"/>
        <v>6</v>
      </c>
      <c r="E33">
        <f t="shared" si="8"/>
        <v>0</v>
      </c>
      <c r="F33">
        <f t="shared" si="9"/>
        <v>7</v>
      </c>
      <c r="G33">
        <f t="shared" si="10"/>
        <v>8.1000000000000823E-7</v>
      </c>
      <c r="H33">
        <f t="shared" si="11"/>
        <v>0</v>
      </c>
      <c r="I33" t="e">
        <f t="shared" si="12"/>
        <v>#NUM!</v>
      </c>
    </row>
    <row r="34" spans="2:9" x14ac:dyDescent="0.2">
      <c r="B34">
        <f t="shared" si="13"/>
        <v>1</v>
      </c>
      <c r="C34">
        <f t="shared" si="15"/>
        <v>6</v>
      </c>
      <c r="D34">
        <f t="shared" si="14"/>
        <v>5</v>
      </c>
      <c r="E34">
        <f t="shared" si="8"/>
        <v>0</v>
      </c>
      <c r="F34">
        <f t="shared" si="9"/>
        <v>6</v>
      </c>
      <c r="G34">
        <f t="shared" si="10"/>
        <v>8.1000000000000766E-6</v>
      </c>
      <c r="H34">
        <f t="shared" si="11"/>
        <v>0</v>
      </c>
      <c r="I34" t="e">
        <f t="shared" si="12"/>
        <v>#NUM!</v>
      </c>
    </row>
    <row r="35" spans="2:9" x14ac:dyDescent="0.2">
      <c r="B35">
        <f t="shared" si="13"/>
        <v>1</v>
      </c>
      <c r="C35">
        <f t="shared" si="15"/>
        <v>5</v>
      </c>
      <c r="D35">
        <f t="shared" si="14"/>
        <v>4</v>
      </c>
      <c r="E35">
        <f t="shared" si="8"/>
        <v>0</v>
      </c>
      <c r="F35">
        <f t="shared" si="9"/>
        <v>5</v>
      </c>
      <c r="G35">
        <f t="shared" si="10"/>
        <v>8.1000000000000573E-5</v>
      </c>
      <c r="H35">
        <f t="shared" si="11"/>
        <v>0</v>
      </c>
      <c r="I35" t="e">
        <f t="shared" si="12"/>
        <v>#NUM!</v>
      </c>
    </row>
    <row r="36" spans="2:9" x14ac:dyDescent="0.2">
      <c r="B36">
        <f t="shared" si="13"/>
        <v>1</v>
      </c>
      <c r="C36">
        <f t="shared" si="15"/>
        <v>4</v>
      </c>
      <c r="D36">
        <f t="shared" si="14"/>
        <v>3</v>
      </c>
      <c r="E36">
        <f t="shared" si="8"/>
        <v>1</v>
      </c>
      <c r="F36">
        <f t="shared" si="9"/>
        <v>4</v>
      </c>
      <c r="G36">
        <f t="shared" si="10"/>
        <v>8.100000000000044E-4</v>
      </c>
      <c r="H36">
        <f t="shared" si="11"/>
        <v>3.2400000000000176E-3</v>
      </c>
      <c r="I36">
        <f t="shared" si="12"/>
        <v>-5.7321819491778934</v>
      </c>
    </row>
    <row r="37" spans="2:9" x14ac:dyDescent="0.2">
      <c r="B37">
        <f t="shared" si="13"/>
        <v>1</v>
      </c>
      <c r="C37">
        <f t="shared" si="15"/>
        <v>3</v>
      </c>
      <c r="D37">
        <f t="shared" si="14"/>
        <v>2</v>
      </c>
      <c r="E37">
        <f t="shared" si="8"/>
        <v>0</v>
      </c>
      <c r="F37">
        <f t="shared" si="9"/>
        <v>3</v>
      </c>
      <c r="G37">
        <f t="shared" si="10"/>
        <v>8.1000000000000325E-3</v>
      </c>
      <c r="H37">
        <f t="shared" si="11"/>
        <v>0</v>
      </c>
      <c r="I37" t="e">
        <f t="shared" si="12"/>
        <v>#NUM!</v>
      </c>
    </row>
    <row r="38" spans="2:9" x14ac:dyDescent="0.2">
      <c r="B38">
        <f t="shared" si="13"/>
        <v>1</v>
      </c>
      <c r="C38">
        <f t="shared" si="15"/>
        <v>2</v>
      </c>
      <c r="D38">
        <f t="shared" si="14"/>
        <v>1</v>
      </c>
      <c r="E38">
        <f t="shared" si="8"/>
        <v>0</v>
      </c>
      <c r="F38">
        <f t="shared" si="9"/>
        <v>2</v>
      </c>
      <c r="G38">
        <f t="shared" si="10"/>
        <v>8.1000000000000127E-2</v>
      </c>
      <c r="H38">
        <f t="shared" si="11"/>
        <v>0</v>
      </c>
      <c r="I38" t="e">
        <f t="shared" si="12"/>
        <v>#NUM!</v>
      </c>
    </row>
    <row r="39" spans="2:9" x14ac:dyDescent="0.2">
      <c r="B39">
        <f t="shared" si="13"/>
        <v>1</v>
      </c>
      <c r="C39">
        <f t="shared" si="15"/>
        <v>1</v>
      </c>
      <c r="D39">
        <f t="shared" si="14"/>
        <v>0</v>
      </c>
      <c r="E39">
        <f t="shared" si="8"/>
        <v>0</v>
      </c>
      <c r="F39">
        <f t="shared" si="9"/>
        <v>1</v>
      </c>
      <c r="G39">
        <f t="shared" si="10"/>
        <v>0.80999999999999961</v>
      </c>
      <c r="H39">
        <f t="shared" si="11"/>
        <v>0</v>
      </c>
      <c r="I39" t="e">
        <f t="shared" si="12"/>
        <v>#NUM!</v>
      </c>
    </row>
    <row r="40" spans="2:9" x14ac:dyDescent="0.2">
      <c r="B40">
        <f t="shared" si="13"/>
        <v>2</v>
      </c>
      <c r="C40">
        <f t="shared" si="15"/>
        <v>10</v>
      </c>
      <c r="D40">
        <f t="shared" si="14"/>
        <v>8</v>
      </c>
      <c r="E40">
        <f t="shared" si="8"/>
        <v>0</v>
      </c>
      <c r="F40">
        <f t="shared" si="9"/>
        <v>45</v>
      </c>
      <c r="G40">
        <f t="shared" si="10"/>
        <v>7.2900000000001194E-9</v>
      </c>
      <c r="H40">
        <f t="shared" si="11"/>
        <v>0</v>
      </c>
      <c r="I40" t="e">
        <f t="shared" si="12"/>
        <v>#NUM!</v>
      </c>
    </row>
    <row r="41" spans="2:9" x14ac:dyDescent="0.2">
      <c r="B41">
        <f t="shared" si="13"/>
        <v>2</v>
      </c>
      <c r="C41">
        <f t="shared" si="15"/>
        <v>9</v>
      </c>
      <c r="D41">
        <f t="shared" si="14"/>
        <v>7</v>
      </c>
      <c r="E41">
        <f t="shared" si="8"/>
        <v>0</v>
      </c>
      <c r="F41">
        <f t="shared" si="9"/>
        <v>36</v>
      </c>
      <c r="G41">
        <f t="shared" si="10"/>
        <v>7.2900000000001017E-8</v>
      </c>
      <c r="H41">
        <f t="shared" si="11"/>
        <v>0</v>
      </c>
      <c r="I41" t="e">
        <f t="shared" si="12"/>
        <v>#NUM!</v>
      </c>
    </row>
    <row r="42" spans="2:9" x14ac:dyDescent="0.2">
      <c r="B42">
        <f t="shared" si="13"/>
        <v>2</v>
      </c>
      <c r="C42">
        <f t="shared" si="15"/>
        <v>8</v>
      </c>
      <c r="D42">
        <f t="shared" si="14"/>
        <v>6</v>
      </c>
      <c r="E42">
        <f t="shared" si="8"/>
        <v>0</v>
      </c>
      <c r="F42">
        <f t="shared" si="9"/>
        <v>28</v>
      </c>
      <c r="G42">
        <f t="shared" si="10"/>
        <v>7.2900000000000702E-7</v>
      </c>
      <c r="H42">
        <f t="shared" si="11"/>
        <v>0</v>
      </c>
      <c r="I42" t="e">
        <f t="shared" si="12"/>
        <v>#NUM!</v>
      </c>
    </row>
    <row r="43" spans="2:9" x14ac:dyDescent="0.2">
      <c r="B43">
        <f t="shared" si="13"/>
        <v>2</v>
      </c>
      <c r="C43">
        <f t="shared" si="15"/>
        <v>7</v>
      </c>
      <c r="D43">
        <f t="shared" si="14"/>
        <v>5</v>
      </c>
      <c r="E43">
        <f t="shared" si="8"/>
        <v>0</v>
      </c>
      <c r="F43">
        <f t="shared" si="9"/>
        <v>21</v>
      </c>
      <c r="G43">
        <f t="shared" si="10"/>
        <v>7.2900000000000657E-6</v>
      </c>
      <c r="H43">
        <f t="shared" si="11"/>
        <v>0</v>
      </c>
      <c r="I43" t="e">
        <f t="shared" si="12"/>
        <v>#NUM!</v>
      </c>
    </row>
    <row r="44" spans="2:9" x14ac:dyDescent="0.2">
      <c r="B44">
        <f t="shared" si="13"/>
        <v>2</v>
      </c>
      <c r="C44">
        <f t="shared" si="15"/>
        <v>6</v>
      </c>
      <c r="D44">
        <f t="shared" si="14"/>
        <v>4</v>
      </c>
      <c r="E44">
        <f t="shared" si="8"/>
        <v>0</v>
      </c>
      <c r="F44">
        <f t="shared" si="9"/>
        <v>15</v>
      </c>
      <c r="G44">
        <f t="shared" si="10"/>
        <v>7.2900000000000484E-5</v>
      </c>
      <c r="H44">
        <f t="shared" si="11"/>
        <v>0</v>
      </c>
      <c r="I44" t="e">
        <f t="shared" si="12"/>
        <v>#NUM!</v>
      </c>
    </row>
    <row r="45" spans="2:9" x14ac:dyDescent="0.2">
      <c r="B45">
        <f t="shared" si="13"/>
        <v>2</v>
      </c>
      <c r="C45">
        <f t="shared" si="15"/>
        <v>5</v>
      </c>
      <c r="D45">
        <f t="shared" si="14"/>
        <v>3</v>
      </c>
      <c r="E45">
        <f t="shared" si="8"/>
        <v>0</v>
      </c>
      <c r="F45">
        <f t="shared" si="9"/>
        <v>10</v>
      </c>
      <c r="G45">
        <f t="shared" si="10"/>
        <v>7.2900000000000363E-4</v>
      </c>
      <c r="H45">
        <f t="shared" si="11"/>
        <v>0</v>
      </c>
      <c r="I45" t="e">
        <f t="shared" si="12"/>
        <v>#NUM!</v>
      </c>
    </row>
    <row r="46" spans="2:9" x14ac:dyDescent="0.2">
      <c r="B46">
        <f t="shared" si="13"/>
        <v>2</v>
      </c>
      <c r="C46">
        <f t="shared" si="15"/>
        <v>4</v>
      </c>
      <c r="D46">
        <f t="shared" si="14"/>
        <v>2</v>
      </c>
      <c r="E46">
        <f t="shared" si="8"/>
        <v>1</v>
      </c>
      <c r="F46">
        <f t="shared" si="9"/>
        <v>6</v>
      </c>
      <c r="G46">
        <f t="shared" si="10"/>
        <v>7.2900000000000248E-3</v>
      </c>
      <c r="H46">
        <f t="shared" si="11"/>
        <v>4.3740000000000147E-2</v>
      </c>
      <c r="I46">
        <f t="shared" si="12"/>
        <v>-3.1294922637335119</v>
      </c>
    </row>
    <row r="47" spans="2:9" x14ac:dyDescent="0.2">
      <c r="B47">
        <f t="shared" si="13"/>
        <v>2</v>
      </c>
      <c r="C47">
        <f t="shared" si="15"/>
        <v>3</v>
      </c>
      <c r="D47">
        <f t="shared" si="14"/>
        <v>1</v>
      </c>
      <c r="E47">
        <f t="shared" si="8"/>
        <v>0</v>
      </c>
      <c r="F47">
        <f t="shared" si="9"/>
        <v>3</v>
      </c>
      <c r="G47">
        <f t="shared" si="10"/>
        <v>7.2900000000000104E-2</v>
      </c>
      <c r="H47">
        <f t="shared" si="11"/>
        <v>0</v>
      </c>
      <c r="I47" t="e">
        <f t="shared" si="12"/>
        <v>#NUM!</v>
      </c>
    </row>
    <row r="48" spans="2:9" x14ac:dyDescent="0.2">
      <c r="B48">
        <f t="shared" si="13"/>
        <v>2</v>
      </c>
      <c r="C48">
        <f t="shared" si="15"/>
        <v>2</v>
      </c>
      <c r="D48">
        <f t="shared" si="14"/>
        <v>0</v>
      </c>
      <c r="E48">
        <f t="shared" si="8"/>
        <v>0</v>
      </c>
      <c r="F48">
        <f t="shared" si="9"/>
        <v>1</v>
      </c>
      <c r="G48">
        <f t="shared" si="10"/>
        <v>0.72899999999999954</v>
      </c>
      <c r="H48">
        <f t="shared" si="11"/>
        <v>0</v>
      </c>
      <c r="I48" t="e">
        <f t="shared" si="12"/>
        <v>#NUM!</v>
      </c>
    </row>
    <row r="49" spans="2:9" x14ac:dyDescent="0.2">
      <c r="B49">
        <f t="shared" si="13"/>
        <v>3</v>
      </c>
      <c r="C49">
        <f t="shared" si="15"/>
        <v>10</v>
      </c>
      <c r="D49">
        <f t="shared" si="14"/>
        <v>7</v>
      </c>
      <c r="E49">
        <f t="shared" si="8"/>
        <v>0</v>
      </c>
      <c r="F49">
        <f t="shared" si="9"/>
        <v>120</v>
      </c>
      <c r="G49">
        <f t="shared" si="10"/>
        <v>6.5610000000000771E-8</v>
      </c>
      <c r="H49">
        <f t="shared" si="11"/>
        <v>0</v>
      </c>
      <c r="I49" t="e">
        <f t="shared" si="12"/>
        <v>#NUM!</v>
      </c>
    </row>
    <row r="50" spans="2:9" x14ac:dyDescent="0.2">
      <c r="B50">
        <f t="shared" si="13"/>
        <v>3</v>
      </c>
      <c r="C50">
        <f t="shared" si="15"/>
        <v>9</v>
      </c>
      <c r="D50">
        <f t="shared" si="14"/>
        <v>6</v>
      </c>
      <c r="E50">
        <f t="shared" si="8"/>
        <v>0</v>
      </c>
      <c r="F50">
        <f t="shared" si="9"/>
        <v>84</v>
      </c>
      <c r="G50">
        <f t="shared" si="10"/>
        <v>6.5610000000000726E-7</v>
      </c>
      <c r="H50">
        <f t="shared" si="11"/>
        <v>0</v>
      </c>
      <c r="I50" t="e">
        <f t="shared" si="12"/>
        <v>#NUM!</v>
      </c>
    </row>
    <row r="51" spans="2:9" x14ac:dyDescent="0.2">
      <c r="B51">
        <f t="shared" si="13"/>
        <v>3</v>
      </c>
      <c r="C51">
        <f t="shared" si="15"/>
        <v>8</v>
      </c>
      <c r="D51">
        <f t="shared" si="14"/>
        <v>5</v>
      </c>
      <c r="E51">
        <f t="shared" si="8"/>
        <v>0</v>
      </c>
      <c r="F51">
        <f t="shared" si="9"/>
        <v>56</v>
      </c>
      <c r="G51">
        <f t="shared" si="10"/>
        <v>6.5610000000000673E-6</v>
      </c>
      <c r="H51">
        <f t="shared" si="11"/>
        <v>0</v>
      </c>
      <c r="I51" t="e">
        <f t="shared" si="12"/>
        <v>#NUM!</v>
      </c>
    </row>
    <row r="52" spans="2:9" x14ac:dyDescent="0.2">
      <c r="B52">
        <f t="shared" si="13"/>
        <v>3</v>
      </c>
      <c r="C52">
        <f t="shared" si="15"/>
        <v>7</v>
      </c>
      <c r="D52">
        <f t="shared" si="14"/>
        <v>4</v>
      </c>
      <c r="E52">
        <f t="shared" si="8"/>
        <v>0</v>
      </c>
      <c r="F52">
        <f t="shared" si="9"/>
        <v>35</v>
      </c>
      <c r="G52">
        <f t="shared" si="10"/>
        <v>6.5610000000000519E-5</v>
      </c>
      <c r="H52">
        <f t="shared" si="11"/>
        <v>0</v>
      </c>
      <c r="I52" t="e">
        <f t="shared" si="12"/>
        <v>#NUM!</v>
      </c>
    </row>
    <row r="53" spans="2:9" x14ac:dyDescent="0.2">
      <c r="B53">
        <f t="shared" si="13"/>
        <v>3</v>
      </c>
      <c r="C53">
        <f t="shared" si="15"/>
        <v>6</v>
      </c>
      <c r="D53">
        <f t="shared" si="14"/>
        <v>3</v>
      </c>
      <c r="E53">
        <f t="shared" si="8"/>
        <v>0</v>
      </c>
      <c r="F53">
        <f t="shared" si="9"/>
        <v>20</v>
      </c>
      <c r="G53">
        <f t="shared" si="10"/>
        <v>6.5610000000000299E-4</v>
      </c>
      <c r="H53">
        <f t="shared" si="11"/>
        <v>0</v>
      </c>
      <c r="I53" t="e">
        <f t="shared" si="12"/>
        <v>#NUM!</v>
      </c>
    </row>
    <row r="54" spans="2:9" x14ac:dyDescent="0.2">
      <c r="B54">
        <f t="shared" si="13"/>
        <v>3</v>
      </c>
      <c r="C54">
        <f t="shared" si="15"/>
        <v>5</v>
      </c>
      <c r="D54">
        <f t="shared" si="14"/>
        <v>2</v>
      </c>
      <c r="E54">
        <f t="shared" si="8"/>
        <v>0</v>
      </c>
      <c r="F54">
        <f t="shared" si="9"/>
        <v>10</v>
      </c>
      <c r="G54">
        <f t="shared" si="10"/>
        <v>6.5610000000000199E-3</v>
      </c>
      <c r="H54">
        <f t="shared" si="11"/>
        <v>0</v>
      </c>
      <c r="I54" t="e">
        <f t="shared" si="12"/>
        <v>#NUM!</v>
      </c>
    </row>
    <row r="55" spans="2:9" x14ac:dyDescent="0.2">
      <c r="B55">
        <f t="shared" si="13"/>
        <v>3</v>
      </c>
      <c r="C55">
        <f t="shared" si="15"/>
        <v>4</v>
      </c>
      <c r="D55">
        <f t="shared" si="14"/>
        <v>1</v>
      </c>
      <c r="E55">
        <f t="shared" si="8"/>
        <v>1</v>
      </c>
      <c r="F55">
        <f t="shared" si="9"/>
        <v>4</v>
      </c>
      <c r="G55">
        <f t="shared" si="10"/>
        <v>6.5610000000000057E-2</v>
      </c>
      <c r="H55">
        <f t="shared" si="11"/>
        <v>0.26244000000000023</v>
      </c>
      <c r="I55">
        <f t="shared" si="12"/>
        <v>-1.3377327945054593</v>
      </c>
    </row>
    <row r="56" spans="2:9" x14ac:dyDescent="0.2">
      <c r="B56">
        <f t="shared" si="13"/>
        <v>3</v>
      </c>
      <c r="C56">
        <f t="shared" si="15"/>
        <v>3</v>
      </c>
      <c r="D56">
        <f t="shared" si="14"/>
        <v>0</v>
      </c>
      <c r="E56">
        <f t="shared" si="8"/>
        <v>0</v>
      </c>
      <c r="F56">
        <f t="shared" si="9"/>
        <v>1</v>
      </c>
      <c r="G56">
        <f t="shared" si="10"/>
        <v>0.65609999999999946</v>
      </c>
      <c r="H56">
        <f t="shared" si="11"/>
        <v>0</v>
      </c>
      <c r="I56" t="e">
        <f t="shared" si="12"/>
        <v>#NUM!</v>
      </c>
    </row>
    <row r="57" spans="2:9" x14ac:dyDescent="0.2">
      <c r="B57">
        <f t="shared" si="13"/>
        <v>4</v>
      </c>
      <c r="C57">
        <f t="shared" si="15"/>
        <v>10</v>
      </c>
      <c r="D57">
        <f t="shared" si="14"/>
        <v>6</v>
      </c>
      <c r="E57">
        <f t="shared" si="8"/>
        <v>0</v>
      </c>
      <c r="F57">
        <f t="shared" si="9"/>
        <v>210</v>
      </c>
      <c r="G57">
        <f t="shared" si="10"/>
        <v>5.9049000000000618E-7</v>
      </c>
      <c r="H57">
        <f t="shared" si="11"/>
        <v>0</v>
      </c>
      <c r="I57" t="e">
        <f t="shared" si="12"/>
        <v>#NUM!</v>
      </c>
    </row>
    <row r="58" spans="2:9" x14ac:dyDescent="0.2">
      <c r="B58">
        <f t="shared" si="13"/>
        <v>4</v>
      </c>
      <c r="C58">
        <f t="shared" si="15"/>
        <v>9</v>
      </c>
      <c r="D58">
        <f t="shared" si="14"/>
        <v>5</v>
      </c>
      <c r="E58">
        <f t="shared" si="8"/>
        <v>0</v>
      </c>
      <c r="F58">
        <f t="shared" si="9"/>
        <v>126</v>
      </c>
      <c r="G58">
        <f t="shared" si="10"/>
        <v>5.9049000000000584E-6</v>
      </c>
      <c r="H58">
        <f t="shared" si="11"/>
        <v>0</v>
      </c>
      <c r="I58" t="e">
        <f t="shared" si="12"/>
        <v>#NUM!</v>
      </c>
    </row>
    <row r="59" spans="2:9" x14ac:dyDescent="0.2">
      <c r="B59">
        <f t="shared" si="13"/>
        <v>4</v>
      </c>
      <c r="C59">
        <f t="shared" si="15"/>
        <v>8</v>
      </c>
      <c r="D59">
        <f t="shared" si="14"/>
        <v>4</v>
      </c>
      <c r="E59">
        <f t="shared" si="8"/>
        <v>0</v>
      </c>
      <c r="F59">
        <f t="shared" si="9"/>
        <v>70</v>
      </c>
      <c r="G59">
        <f t="shared" si="10"/>
        <v>5.9049000000000437E-5</v>
      </c>
      <c r="H59">
        <f t="shared" si="11"/>
        <v>0</v>
      </c>
      <c r="I59" t="e">
        <f t="shared" si="12"/>
        <v>#NUM!</v>
      </c>
    </row>
    <row r="60" spans="2:9" x14ac:dyDescent="0.2">
      <c r="B60">
        <f t="shared" si="13"/>
        <v>4</v>
      </c>
      <c r="C60">
        <f t="shared" si="15"/>
        <v>7</v>
      </c>
      <c r="D60">
        <f t="shared" si="14"/>
        <v>3</v>
      </c>
      <c r="E60">
        <f t="shared" si="8"/>
        <v>0</v>
      </c>
      <c r="F60">
        <f t="shared" si="9"/>
        <v>35</v>
      </c>
      <c r="G60">
        <f t="shared" si="10"/>
        <v>5.9049000000000287E-4</v>
      </c>
      <c r="H60">
        <f t="shared" si="11"/>
        <v>0</v>
      </c>
      <c r="I60" t="e">
        <f t="shared" si="12"/>
        <v>#NUM!</v>
      </c>
    </row>
    <row r="61" spans="2:9" x14ac:dyDescent="0.2">
      <c r="B61">
        <f t="shared" si="13"/>
        <v>4</v>
      </c>
      <c r="C61">
        <f t="shared" si="15"/>
        <v>6</v>
      </c>
      <c r="D61">
        <f t="shared" si="14"/>
        <v>2</v>
      </c>
      <c r="E61">
        <f t="shared" si="8"/>
        <v>0</v>
      </c>
      <c r="F61">
        <f t="shared" si="9"/>
        <v>15</v>
      </c>
      <c r="G61">
        <f t="shared" si="10"/>
        <v>5.904900000000015E-3</v>
      </c>
      <c r="H61">
        <f t="shared" si="11"/>
        <v>0</v>
      </c>
      <c r="I61" t="e">
        <f t="shared" si="12"/>
        <v>#NUM!</v>
      </c>
    </row>
    <row r="62" spans="2:9" x14ac:dyDescent="0.2">
      <c r="B62">
        <f t="shared" si="13"/>
        <v>4</v>
      </c>
      <c r="C62">
        <f t="shared" si="15"/>
        <v>5</v>
      </c>
      <c r="D62">
        <f t="shared" si="14"/>
        <v>1</v>
      </c>
      <c r="E62">
        <f t="shared" si="8"/>
        <v>0</v>
      </c>
      <c r="F62">
        <f t="shared" si="9"/>
        <v>5</v>
      </c>
      <c r="G62">
        <f t="shared" si="10"/>
        <v>5.9049000000000053E-2</v>
      </c>
      <c r="H62">
        <f t="shared" si="11"/>
        <v>0</v>
      </c>
      <c r="I62" t="e">
        <f t="shared" si="12"/>
        <v>#NUM!</v>
      </c>
    </row>
    <row r="63" spans="2:9" x14ac:dyDescent="0.2">
      <c r="B63">
        <f t="shared" si="13"/>
        <v>4</v>
      </c>
      <c r="C63">
        <f t="shared" si="15"/>
        <v>4</v>
      </c>
      <c r="D63">
        <f t="shared" si="14"/>
        <v>0</v>
      </c>
      <c r="E63">
        <f t="shared" si="8"/>
        <v>1</v>
      </c>
      <c r="F63">
        <f t="shared" si="9"/>
        <v>1</v>
      </c>
      <c r="G63">
        <f t="shared" si="10"/>
        <v>0.5904899999999994</v>
      </c>
      <c r="H63">
        <f t="shared" si="11"/>
        <v>0.5904899999999994</v>
      </c>
      <c r="I63">
        <f t="shared" si="12"/>
        <v>-0.52680257828913246</v>
      </c>
    </row>
    <row r="64" spans="2:9" x14ac:dyDescent="0.2">
      <c r="B64">
        <f t="shared" si="13"/>
        <v>5</v>
      </c>
      <c r="C64">
        <f t="shared" si="15"/>
        <v>10</v>
      </c>
      <c r="D64">
        <f t="shared" si="14"/>
        <v>5</v>
      </c>
      <c r="E64">
        <f t="shared" si="8"/>
        <v>0</v>
      </c>
      <c r="F64">
        <f t="shared" si="9"/>
        <v>252</v>
      </c>
      <c r="G64">
        <f t="shared" si="10"/>
        <v>5.3144100000000501E-6</v>
      </c>
      <c r="H64">
        <f t="shared" si="11"/>
        <v>0</v>
      </c>
      <c r="I64" t="e">
        <f t="shared" si="12"/>
        <v>#NUM!</v>
      </c>
    </row>
    <row r="65" spans="2:9" x14ac:dyDescent="0.2">
      <c r="B65">
        <f t="shared" si="13"/>
        <v>5</v>
      </c>
      <c r="C65">
        <f t="shared" si="15"/>
        <v>9</v>
      </c>
      <c r="D65">
        <f t="shared" si="14"/>
        <v>4</v>
      </c>
      <c r="E65">
        <f t="shared" si="8"/>
        <v>0</v>
      </c>
      <c r="F65">
        <f t="shared" si="9"/>
        <v>126</v>
      </c>
      <c r="G65">
        <f t="shared" si="10"/>
        <v>5.3144100000000364E-5</v>
      </c>
      <c r="H65">
        <f t="shared" si="11"/>
        <v>0</v>
      </c>
      <c r="I65" t="e">
        <f t="shared" si="12"/>
        <v>#NUM!</v>
      </c>
    </row>
    <row r="66" spans="2:9" x14ac:dyDescent="0.2">
      <c r="B66">
        <f t="shared" si="13"/>
        <v>5</v>
      </c>
      <c r="C66">
        <f t="shared" si="15"/>
        <v>8</v>
      </c>
      <c r="D66">
        <f t="shared" si="14"/>
        <v>3</v>
      </c>
      <c r="E66">
        <f t="shared" si="8"/>
        <v>0</v>
      </c>
      <c r="F66">
        <f t="shared" si="9"/>
        <v>56</v>
      </c>
      <c r="G66">
        <f t="shared" si="10"/>
        <v>5.3144100000000239E-4</v>
      </c>
      <c r="H66">
        <f t="shared" si="11"/>
        <v>0</v>
      </c>
      <c r="I66" t="e">
        <f t="shared" si="12"/>
        <v>#NUM!</v>
      </c>
    </row>
    <row r="67" spans="2:9" x14ac:dyDescent="0.2">
      <c r="B67">
        <f t="shared" si="13"/>
        <v>5</v>
      </c>
      <c r="C67">
        <f t="shared" si="15"/>
        <v>7</v>
      </c>
      <c r="D67">
        <f t="shared" si="14"/>
        <v>2</v>
      </c>
      <c r="E67">
        <f t="shared" si="8"/>
        <v>0</v>
      </c>
      <c r="F67">
        <f t="shared" si="9"/>
        <v>21</v>
      </c>
      <c r="G67">
        <f t="shared" si="10"/>
        <v>5.3144100000000151E-3</v>
      </c>
      <c r="H67">
        <f t="shared" si="11"/>
        <v>0</v>
      </c>
      <c r="I67" t="e">
        <f t="shared" si="12"/>
        <v>#NUM!</v>
      </c>
    </row>
    <row r="68" spans="2:9" x14ac:dyDescent="0.2">
      <c r="B68">
        <f t="shared" si="13"/>
        <v>5</v>
      </c>
      <c r="C68">
        <f t="shared" si="15"/>
        <v>6</v>
      </c>
      <c r="D68">
        <f t="shared" si="14"/>
        <v>1</v>
      </c>
      <c r="E68">
        <f t="shared" si="8"/>
        <v>0</v>
      </c>
      <c r="F68">
        <f t="shared" si="9"/>
        <v>6</v>
      </c>
      <c r="G68">
        <f t="shared" si="10"/>
        <v>5.3144100000000027E-2</v>
      </c>
      <c r="H68">
        <f t="shared" si="11"/>
        <v>0</v>
      </c>
      <c r="I68" t="e">
        <f t="shared" si="12"/>
        <v>#NUM!</v>
      </c>
    </row>
    <row r="69" spans="2:9" x14ac:dyDescent="0.2">
      <c r="B69">
        <f t="shared" si="13"/>
        <v>5</v>
      </c>
      <c r="C69">
        <f t="shared" si="15"/>
        <v>5</v>
      </c>
      <c r="D69">
        <f t="shared" si="14"/>
        <v>0</v>
      </c>
      <c r="E69">
        <f t="shared" si="8"/>
        <v>0</v>
      </c>
      <c r="F69">
        <f t="shared" si="9"/>
        <v>1</v>
      </c>
      <c r="G69">
        <f t="shared" si="10"/>
        <v>0.53144099999999928</v>
      </c>
      <c r="H69">
        <f t="shared" si="11"/>
        <v>0</v>
      </c>
      <c r="I69" t="e">
        <f t="shared" si="12"/>
        <v>#NUM!</v>
      </c>
    </row>
    <row r="70" spans="2:9" x14ac:dyDescent="0.2">
      <c r="B70">
        <f t="shared" si="13"/>
        <v>6</v>
      </c>
      <c r="C70">
        <f t="shared" si="15"/>
        <v>10</v>
      </c>
      <c r="D70">
        <f t="shared" si="14"/>
        <v>4</v>
      </c>
      <c r="E70">
        <f t="shared" si="8"/>
        <v>0</v>
      </c>
      <c r="F70">
        <f t="shared" si="9"/>
        <v>210</v>
      </c>
      <c r="G70">
        <f t="shared" si="10"/>
        <v>4.7829690000000305E-5</v>
      </c>
      <c r="H70">
        <f t="shared" si="11"/>
        <v>0</v>
      </c>
      <c r="I70" t="e">
        <f t="shared" si="12"/>
        <v>#NUM!</v>
      </c>
    </row>
    <row r="71" spans="2:9" x14ac:dyDescent="0.2">
      <c r="B71">
        <f t="shared" si="13"/>
        <v>6</v>
      </c>
      <c r="C71">
        <f t="shared" si="15"/>
        <v>9</v>
      </c>
      <c r="D71">
        <f t="shared" si="14"/>
        <v>3</v>
      </c>
      <c r="E71">
        <f t="shared" si="8"/>
        <v>0</v>
      </c>
      <c r="F71">
        <f t="shared" si="9"/>
        <v>84</v>
      </c>
      <c r="G71">
        <f t="shared" si="10"/>
        <v>4.782969000000019E-4</v>
      </c>
      <c r="H71">
        <f t="shared" si="11"/>
        <v>0</v>
      </c>
      <c r="I71" t="e">
        <f t="shared" si="12"/>
        <v>#NUM!</v>
      </c>
    </row>
    <row r="72" spans="2:9" x14ac:dyDescent="0.2">
      <c r="B72">
        <f t="shared" si="13"/>
        <v>6</v>
      </c>
      <c r="C72">
        <f t="shared" si="15"/>
        <v>8</v>
      </c>
      <c r="D72">
        <f t="shared" si="14"/>
        <v>2</v>
      </c>
      <c r="E72">
        <f t="shared" si="8"/>
        <v>0</v>
      </c>
      <c r="F72">
        <f t="shared" si="9"/>
        <v>28</v>
      </c>
      <c r="G72">
        <f t="shared" si="10"/>
        <v>4.7829690000000119E-3</v>
      </c>
      <c r="H72">
        <f t="shared" si="11"/>
        <v>0</v>
      </c>
      <c r="I72" t="e">
        <f t="shared" si="12"/>
        <v>#NUM!</v>
      </c>
    </row>
    <row r="73" spans="2:9" x14ac:dyDescent="0.2">
      <c r="B73">
        <f t="shared" si="13"/>
        <v>6</v>
      </c>
      <c r="C73">
        <f t="shared" si="15"/>
        <v>7</v>
      </c>
      <c r="D73">
        <f t="shared" si="14"/>
        <v>1</v>
      </c>
      <c r="E73">
        <f t="shared" si="8"/>
        <v>0</v>
      </c>
      <c r="F73">
        <f t="shared" si="9"/>
        <v>7</v>
      </c>
      <c r="G73">
        <f t="shared" si="10"/>
        <v>4.7829690000000022E-2</v>
      </c>
      <c r="H73">
        <f t="shared" si="11"/>
        <v>0</v>
      </c>
      <c r="I73" t="e">
        <f t="shared" si="12"/>
        <v>#NUM!</v>
      </c>
    </row>
    <row r="74" spans="2:9" x14ac:dyDescent="0.2">
      <c r="B74">
        <f t="shared" si="13"/>
        <v>6</v>
      </c>
      <c r="C74">
        <f t="shared" si="15"/>
        <v>6</v>
      </c>
      <c r="D74">
        <f t="shared" si="14"/>
        <v>0</v>
      </c>
      <c r="E74">
        <f t="shared" si="8"/>
        <v>0</v>
      </c>
      <c r="F74">
        <f t="shared" si="9"/>
        <v>1</v>
      </c>
      <c r="G74">
        <f t="shared" si="10"/>
        <v>0.4782968999999993</v>
      </c>
      <c r="H74">
        <f t="shared" si="11"/>
        <v>0</v>
      </c>
      <c r="I74" t="e">
        <f t="shared" si="12"/>
        <v>#NUM!</v>
      </c>
    </row>
    <row r="75" spans="2:9" x14ac:dyDescent="0.2">
      <c r="B75">
        <f t="shared" si="13"/>
        <v>7</v>
      </c>
      <c r="C75">
        <f t="shared" si="15"/>
        <v>10</v>
      </c>
      <c r="D75">
        <f t="shared" si="14"/>
        <v>3</v>
      </c>
      <c r="E75">
        <f t="shared" si="8"/>
        <v>0</v>
      </c>
      <c r="F75">
        <f t="shared" si="9"/>
        <v>120</v>
      </c>
      <c r="G75">
        <f t="shared" si="10"/>
        <v>4.3046721000000152E-4</v>
      </c>
      <c r="H75">
        <f t="shared" si="11"/>
        <v>0</v>
      </c>
      <c r="I75" t="e">
        <f t="shared" si="12"/>
        <v>#NUM!</v>
      </c>
    </row>
    <row r="76" spans="2:9" x14ac:dyDescent="0.2">
      <c r="B76">
        <f t="shared" si="13"/>
        <v>7</v>
      </c>
      <c r="C76">
        <f t="shared" si="15"/>
        <v>9</v>
      </c>
      <c r="D76">
        <f t="shared" si="14"/>
        <v>2</v>
      </c>
      <c r="E76">
        <f t="shared" si="8"/>
        <v>0</v>
      </c>
      <c r="F76">
        <f t="shared" si="9"/>
        <v>36</v>
      </c>
      <c r="G76">
        <f t="shared" si="10"/>
        <v>4.3046721000000081E-3</v>
      </c>
      <c r="H76">
        <f t="shared" si="11"/>
        <v>0</v>
      </c>
      <c r="I76" t="e">
        <f t="shared" si="12"/>
        <v>#NUM!</v>
      </c>
    </row>
    <row r="77" spans="2:9" x14ac:dyDescent="0.2">
      <c r="B77">
        <f t="shared" si="13"/>
        <v>7</v>
      </c>
      <c r="C77">
        <f t="shared" si="15"/>
        <v>8</v>
      </c>
      <c r="D77">
        <f t="shared" si="14"/>
        <v>1</v>
      </c>
      <c r="E77">
        <f t="shared" si="8"/>
        <v>0</v>
      </c>
      <c r="F77">
        <f t="shared" si="9"/>
        <v>8</v>
      </c>
      <c r="G77">
        <f t="shared" si="10"/>
        <v>4.3046721000000017E-2</v>
      </c>
      <c r="H77">
        <f t="shared" si="11"/>
        <v>0</v>
      </c>
      <c r="I77" t="e">
        <f t="shared" si="12"/>
        <v>#NUM!</v>
      </c>
    </row>
    <row r="78" spans="2:9" x14ac:dyDescent="0.2">
      <c r="B78">
        <f t="shared" si="13"/>
        <v>7</v>
      </c>
      <c r="C78">
        <f t="shared" si="15"/>
        <v>7</v>
      </c>
      <c r="D78">
        <f t="shared" si="14"/>
        <v>0</v>
      </c>
      <c r="E78">
        <f t="shared" si="8"/>
        <v>0</v>
      </c>
      <c r="F78">
        <f t="shared" si="9"/>
        <v>1</v>
      </c>
      <c r="G78">
        <f t="shared" si="10"/>
        <v>0.43046720999999927</v>
      </c>
      <c r="H78">
        <f t="shared" si="11"/>
        <v>0</v>
      </c>
      <c r="I78" t="e">
        <f t="shared" si="12"/>
        <v>#NUM!</v>
      </c>
    </row>
    <row r="79" spans="2:9" x14ac:dyDescent="0.2">
      <c r="B79">
        <f t="shared" si="13"/>
        <v>8</v>
      </c>
      <c r="C79">
        <f t="shared" si="15"/>
        <v>10</v>
      </c>
      <c r="D79">
        <f t="shared" si="14"/>
        <v>2</v>
      </c>
      <c r="E79">
        <f t="shared" si="8"/>
        <v>0</v>
      </c>
      <c r="F79">
        <f t="shared" si="9"/>
        <v>45</v>
      </c>
      <c r="G79">
        <f t="shared" si="10"/>
        <v>3.874204890000009E-3</v>
      </c>
      <c r="H79">
        <f t="shared" si="11"/>
        <v>0</v>
      </c>
      <c r="I79" t="e">
        <f t="shared" si="12"/>
        <v>#NUM!</v>
      </c>
    </row>
    <row r="80" spans="2:9" x14ac:dyDescent="0.2">
      <c r="B80">
        <f t="shared" si="13"/>
        <v>8</v>
      </c>
      <c r="C80">
        <f t="shared" si="15"/>
        <v>9</v>
      </c>
      <c r="D80">
        <f t="shared" si="14"/>
        <v>1</v>
      </c>
      <c r="E80">
        <f t="shared" si="8"/>
        <v>0</v>
      </c>
      <c r="F80">
        <f t="shared" si="9"/>
        <v>9</v>
      </c>
      <c r="G80">
        <f t="shared" si="10"/>
        <v>3.8742048899999999E-2</v>
      </c>
      <c r="H80">
        <f t="shared" si="11"/>
        <v>0</v>
      </c>
      <c r="I80" t="e">
        <f t="shared" si="12"/>
        <v>#NUM!</v>
      </c>
    </row>
    <row r="81" spans="2:9" x14ac:dyDescent="0.2">
      <c r="B81">
        <f t="shared" si="13"/>
        <v>8</v>
      </c>
      <c r="C81">
        <f t="shared" si="15"/>
        <v>8</v>
      </c>
      <c r="D81">
        <f t="shared" si="14"/>
        <v>0</v>
      </c>
      <c r="E81">
        <f t="shared" si="8"/>
        <v>0</v>
      </c>
      <c r="F81">
        <f t="shared" si="9"/>
        <v>1</v>
      </c>
      <c r="G81">
        <f t="shared" si="10"/>
        <v>0.38742048899999926</v>
      </c>
      <c r="H81">
        <f t="shared" si="11"/>
        <v>0</v>
      </c>
      <c r="I81" t="e">
        <f t="shared" si="12"/>
        <v>#NUM!</v>
      </c>
    </row>
    <row r="82" spans="2:9" x14ac:dyDescent="0.2">
      <c r="B82">
        <f t="shared" si="13"/>
        <v>9</v>
      </c>
      <c r="C82">
        <f t="shared" si="15"/>
        <v>10</v>
      </c>
      <c r="D82">
        <f t="shared" si="14"/>
        <v>1</v>
      </c>
      <c r="E82">
        <f t="shared" si="8"/>
        <v>0</v>
      </c>
      <c r="F82">
        <f t="shared" si="9"/>
        <v>10</v>
      </c>
      <c r="G82">
        <f t="shared" si="10"/>
        <v>3.4867844009999996E-2</v>
      </c>
      <c r="H82">
        <f t="shared" si="11"/>
        <v>0</v>
      </c>
      <c r="I82" t="e">
        <f t="shared" si="12"/>
        <v>#NUM!</v>
      </c>
    </row>
    <row r="83" spans="2:9" x14ac:dyDescent="0.2">
      <c r="B83">
        <f t="shared" si="13"/>
        <v>9</v>
      </c>
      <c r="C83">
        <f t="shared" si="15"/>
        <v>9</v>
      </c>
      <c r="D83">
        <f t="shared" si="14"/>
        <v>0</v>
      </c>
      <c r="E83">
        <f t="shared" si="8"/>
        <v>0</v>
      </c>
      <c r="F83">
        <f t="shared" si="9"/>
        <v>1</v>
      </c>
      <c r="G83">
        <f t="shared" si="10"/>
        <v>0.34867844009999927</v>
      </c>
      <c r="H83">
        <f t="shared" si="11"/>
        <v>0</v>
      </c>
      <c r="I83" t="e">
        <f t="shared" si="12"/>
        <v>#NUM!</v>
      </c>
    </row>
    <row r="84" spans="2:9" x14ac:dyDescent="0.2">
      <c r="B84">
        <f t="shared" si="13"/>
        <v>10</v>
      </c>
      <c r="C84">
        <f t="shared" si="15"/>
        <v>10</v>
      </c>
      <c r="D84">
        <f t="shared" si="14"/>
        <v>0</v>
      </c>
      <c r="E84">
        <f t="shared" ref="E84" si="16">VLOOKUP(C84,$J$5:$K$15,2)</f>
        <v>0</v>
      </c>
      <c r="F84">
        <f t="shared" ref="F84" si="17">IF($D$2&gt;0,VLOOKUP(C84,$L$4:$N$15,2)/VLOOKUP(B84,$L$4:$N$15,2)/VLOOKUP(D84,$L$4:$N$15,3),EXP(-$C$2)/VLOOKUP(D84,$L$4:$N$15,3))</f>
        <v>1</v>
      </c>
      <c r="G84">
        <f t="shared" ref="G84" si="18">IF($D$2&gt;0, EXP(($C$2+B84)*$F$2+$E$2*D84), EXP($E$2*D84))</f>
        <v>0.31381059608999923</v>
      </c>
      <c r="H84">
        <f t="shared" ref="H84" si="19">E84*F84*G84</f>
        <v>0</v>
      </c>
      <c r="I84" t="e">
        <f t="shared" ref="I84" si="20">LN(H84)</f>
        <v>#NUM!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8BBD7-C2D8-E545-B461-C3DFB8B00967}">
  <dimension ref="A1:D16"/>
  <sheetViews>
    <sheetView workbookViewId="0">
      <selection activeCell="A5" sqref="A5:B5"/>
    </sheetView>
  </sheetViews>
  <sheetFormatPr baseColWidth="10" defaultRowHeight="16" x14ac:dyDescent="0.2"/>
  <sheetData>
    <row r="1" spans="1:4" x14ac:dyDescent="0.2">
      <c r="B1" s="10" t="s">
        <v>30</v>
      </c>
      <c r="C1" s="11" t="s">
        <v>31</v>
      </c>
    </row>
    <row r="2" spans="1:4" x14ac:dyDescent="0.2">
      <c r="B2" s="12">
        <v>2</v>
      </c>
      <c r="C2" s="13">
        <f>L!F5</f>
        <v>1</v>
      </c>
    </row>
    <row r="5" spans="1:4" x14ac:dyDescent="0.2">
      <c r="A5" s="41" t="s">
        <v>18</v>
      </c>
      <c r="B5" s="42" t="s">
        <v>19</v>
      </c>
      <c r="C5" t="s">
        <v>32</v>
      </c>
      <c r="D5" t="s">
        <v>24</v>
      </c>
    </row>
    <row r="6" spans="1:4" x14ac:dyDescent="0.2">
      <c r="A6" s="39">
        <v>0</v>
      </c>
      <c r="B6" s="40">
        <f>IF(A6=$C$2,1,0)</f>
        <v>0</v>
      </c>
      <c r="C6">
        <f>IF(D6=$C$2,1,0)</f>
        <v>0</v>
      </c>
      <c r="D6">
        <f>A$16-A6</f>
        <v>10</v>
      </c>
    </row>
    <row r="7" spans="1:4" x14ac:dyDescent="0.2">
      <c r="A7" s="39">
        <v>1</v>
      </c>
      <c r="B7" s="40">
        <f t="shared" ref="B7:B16" si="0">IF(A7=$C$2,1,0)</f>
        <v>1</v>
      </c>
      <c r="C7">
        <f t="shared" ref="C7:C16" si="1">IF(D7=$C$2,1,0)</f>
        <v>0</v>
      </c>
      <c r="D7">
        <f t="shared" ref="D7:D16" si="2">A$16-A7</f>
        <v>9</v>
      </c>
    </row>
    <row r="8" spans="1:4" x14ac:dyDescent="0.2">
      <c r="A8" s="39">
        <v>2</v>
      </c>
      <c r="B8" s="40">
        <f t="shared" si="0"/>
        <v>0</v>
      </c>
      <c r="C8">
        <f t="shared" si="1"/>
        <v>0</v>
      </c>
      <c r="D8">
        <f t="shared" si="2"/>
        <v>8</v>
      </c>
    </row>
    <row r="9" spans="1:4" x14ac:dyDescent="0.2">
      <c r="A9" s="39">
        <v>3</v>
      </c>
      <c r="B9" s="40">
        <f t="shared" si="0"/>
        <v>0</v>
      </c>
      <c r="C9">
        <f t="shared" si="1"/>
        <v>0</v>
      </c>
      <c r="D9">
        <f t="shared" si="2"/>
        <v>7</v>
      </c>
    </row>
    <row r="10" spans="1:4" x14ac:dyDescent="0.2">
      <c r="A10" s="39">
        <v>4</v>
      </c>
      <c r="B10" s="40">
        <f t="shared" si="0"/>
        <v>0</v>
      </c>
      <c r="C10">
        <f t="shared" si="1"/>
        <v>0</v>
      </c>
      <c r="D10">
        <f t="shared" si="2"/>
        <v>6</v>
      </c>
    </row>
    <row r="11" spans="1:4" x14ac:dyDescent="0.2">
      <c r="A11" s="39">
        <v>5</v>
      </c>
      <c r="B11" s="40">
        <f t="shared" si="0"/>
        <v>0</v>
      </c>
      <c r="C11">
        <f t="shared" si="1"/>
        <v>0</v>
      </c>
      <c r="D11">
        <f t="shared" si="2"/>
        <v>5</v>
      </c>
    </row>
    <row r="12" spans="1:4" x14ac:dyDescent="0.2">
      <c r="A12" s="39">
        <v>6</v>
      </c>
      <c r="B12" s="40">
        <f t="shared" si="0"/>
        <v>0</v>
      </c>
      <c r="C12">
        <f t="shared" si="1"/>
        <v>0</v>
      </c>
      <c r="D12">
        <f t="shared" si="2"/>
        <v>4</v>
      </c>
    </row>
    <row r="13" spans="1:4" x14ac:dyDescent="0.2">
      <c r="A13" s="39">
        <v>7</v>
      </c>
      <c r="B13" s="40">
        <f t="shared" si="0"/>
        <v>0</v>
      </c>
      <c r="C13">
        <f t="shared" si="1"/>
        <v>0</v>
      </c>
      <c r="D13">
        <f t="shared" si="2"/>
        <v>3</v>
      </c>
    </row>
    <row r="14" spans="1:4" x14ac:dyDescent="0.2">
      <c r="A14" s="39">
        <v>8</v>
      </c>
      <c r="B14" s="40">
        <f t="shared" si="0"/>
        <v>0</v>
      </c>
      <c r="C14">
        <f t="shared" si="1"/>
        <v>0</v>
      </c>
      <c r="D14">
        <f t="shared" si="2"/>
        <v>2</v>
      </c>
    </row>
    <row r="15" spans="1:4" x14ac:dyDescent="0.2">
      <c r="A15" s="39">
        <v>9</v>
      </c>
      <c r="B15" s="40">
        <f t="shared" si="0"/>
        <v>0</v>
      </c>
      <c r="C15">
        <f t="shared" si="1"/>
        <v>1</v>
      </c>
      <c r="D15">
        <f t="shared" si="2"/>
        <v>1</v>
      </c>
    </row>
    <row r="16" spans="1:4" x14ac:dyDescent="0.2">
      <c r="A16" s="12">
        <v>10</v>
      </c>
      <c r="B16" s="13">
        <f t="shared" si="0"/>
        <v>0</v>
      </c>
      <c r="C16">
        <f t="shared" si="1"/>
        <v>0</v>
      </c>
      <c r="D16">
        <f t="shared" si="2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0869-655A-F64A-80FD-F6705F32B66A}">
  <dimension ref="A1:Q84"/>
  <sheetViews>
    <sheetView workbookViewId="0">
      <selection activeCell="J6" sqref="J6"/>
    </sheetView>
  </sheetViews>
  <sheetFormatPr baseColWidth="10" defaultRowHeight="16" x14ac:dyDescent="0.2"/>
  <cols>
    <col min="5" max="6" width="12.1640625" bestFit="1" customWidth="1"/>
    <col min="7" max="7" width="12.5" bestFit="1" customWidth="1"/>
    <col min="8" max="8" width="12.1640625" customWidth="1"/>
  </cols>
  <sheetData>
    <row r="1" spans="1:17" x14ac:dyDescent="0.2">
      <c r="B1" s="5" t="s">
        <v>1</v>
      </c>
      <c r="C1" s="6" t="s">
        <v>21</v>
      </c>
      <c r="D1" s="6" t="s">
        <v>20</v>
      </c>
      <c r="E1" s="3" t="s">
        <v>26</v>
      </c>
      <c r="F1" s="3" t="s">
        <v>25</v>
      </c>
      <c r="G1" s="3" t="s">
        <v>27</v>
      </c>
    </row>
    <row r="2" spans="1:17" x14ac:dyDescent="0.2">
      <c r="B2" s="7">
        <f>L!A5</f>
        <v>2</v>
      </c>
      <c r="C2" s="8">
        <f>L!Q5</f>
        <v>1</v>
      </c>
      <c r="D2" s="8">
        <f>L!P5</f>
        <v>0.1000000000000002</v>
      </c>
      <c r="E2" s="4">
        <f>LN(D2)</f>
        <v>-2.3025850929940437</v>
      </c>
      <c r="F2" s="4">
        <f>LN(1-D2)</f>
        <v>-0.10536051565782652</v>
      </c>
      <c r="G2" s="4">
        <f>LN(C2)</f>
        <v>0</v>
      </c>
      <c r="M2" s="9" t="s">
        <v>28</v>
      </c>
      <c r="O2" t="s">
        <v>29</v>
      </c>
    </row>
    <row r="3" spans="1:17" x14ac:dyDescent="0.2">
      <c r="M3">
        <f>C2</f>
        <v>1</v>
      </c>
      <c r="N3">
        <v>1</v>
      </c>
      <c r="P3" t="s">
        <v>23</v>
      </c>
      <c r="Q3" t="s">
        <v>18</v>
      </c>
    </row>
    <row r="4" spans="1:17" x14ac:dyDescent="0.2">
      <c r="J4" s="15" t="s">
        <v>18</v>
      </c>
      <c r="K4" s="15" t="s">
        <v>33</v>
      </c>
      <c r="L4" t="s">
        <v>66</v>
      </c>
      <c r="M4">
        <v>1</v>
      </c>
      <c r="N4" t="s">
        <v>67</v>
      </c>
      <c r="O4">
        <f t="shared" ref="O4:O13" si="0">O5*(P4)</f>
        <v>3628800</v>
      </c>
      <c r="P4">
        <f>L15</f>
        <v>10</v>
      </c>
    </row>
    <row r="5" spans="1:17" x14ac:dyDescent="0.2">
      <c r="A5" s="43" t="s">
        <v>22</v>
      </c>
      <c r="B5" s="50" t="s">
        <v>35</v>
      </c>
      <c r="C5" s="51" t="s">
        <v>61</v>
      </c>
      <c r="J5" s="16">
        <v>0</v>
      </c>
      <c r="K5" s="16">
        <f>'C2'!B6</f>
        <v>0</v>
      </c>
      <c r="L5">
        <v>0</v>
      </c>
      <c r="M5">
        <v>1</v>
      </c>
      <c r="N5">
        <v>1</v>
      </c>
      <c r="O5">
        <f t="shared" si="0"/>
        <v>362880</v>
      </c>
      <c r="P5">
        <f>P4-1</f>
        <v>9</v>
      </c>
      <c r="Q5">
        <f>10-J5</f>
        <v>10</v>
      </c>
    </row>
    <row r="6" spans="1:17" x14ac:dyDescent="0.2">
      <c r="A6" s="35">
        <v>0</v>
      </c>
      <c r="B6" s="52">
        <f>SUM(H19:H29)</f>
        <v>9.0000000000000177E-2</v>
      </c>
      <c r="C6" s="53">
        <f>LN(B6)</f>
        <v>-2.40794560865187</v>
      </c>
      <c r="J6" s="16">
        <f>J5+1</f>
        <v>1</v>
      </c>
      <c r="K6" s="16">
        <f>'C2'!B7</f>
        <v>1</v>
      </c>
      <c r="L6">
        <v>1</v>
      </c>
      <c r="M6">
        <f t="shared" ref="M6:M15" si="1">M5*(M$3+($L6-1))</f>
        <v>1</v>
      </c>
      <c r="N6">
        <f t="shared" ref="N6:N15" si="2">N5*(N$3+($L6-1))</f>
        <v>1</v>
      </c>
      <c r="O6">
        <f t="shared" si="0"/>
        <v>40320</v>
      </c>
      <c r="P6">
        <f t="shared" ref="P6:P14" si="3">P5-1</f>
        <v>8</v>
      </c>
      <c r="Q6">
        <f t="shared" ref="Q6:Q15" si="4">10-J6</f>
        <v>9</v>
      </c>
    </row>
    <row r="7" spans="1:17" x14ac:dyDescent="0.2">
      <c r="A7" s="35">
        <f>A6+1</f>
        <v>1</v>
      </c>
      <c r="B7" s="52">
        <f>SUM(H30:H39)</f>
        <v>0.80999999999999961</v>
      </c>
      <c r="C7" s="53">
        <f t="shared" ref="C7:C16" si="5">LN(B7)</f>
        <v>-0.21072103131565309</v>
      </c>
      <c r="J7" s="16">
        <f t="shared" ref="J7:J15" si="6">J6+1</f>
        <v>2</v>
      </c>
      <c r="K7" s="16">
        <f>'C2'!B8</f>
        <v>0</v>
      </c>
      <c r="L7">
        <v>2</v>
      </c>
      <c r="M7">
        <f t="shared" si="1"/>
        <v>2</v>
      </c>
      <c r="N7">
        <f t="shared" si="2"/>
        <v>2</v>
      </c>
      <c r="O7">
        <f t="shared" si="0"/>
        <v>5040</v>
      </c>
      <c r="P7">
        <f t="shared" si="3"/>
        <v>7</v>
      </c>
      <c r="Q7">
        <f t="shared" si="4"/>
        <v>8</v>
      </c>
    </row>
    <row r="8" spans="1:17" x14ac:dyDescent="0.2">
      <c r="A8" s="35">
        <f t="shared" ref="A8:A16" si="7">A7+1</f>
        <v>2</v>
      </c>
      <c r="B8" s="52">
        <f>SUM(H40:H48)</f>
        <v>0</v>
      </c>
      <c r="C8" s="53" t="e">
        <f t="shared" si="5"/>
        <v>#NUM!</v>
      </c>
      <c r="J8" s="16">
        <f t="shared" si="6"/>
        <v>3</v>
      </c>
      <c r="K8" s="16">
        <f>'C2'!B9</f>
        <v>0</v>
      </c>
      <c r="L8">
        <v>3</v>
      </c>
      <c r="M8">
        <f t="shared" si="1"/>
        <v>6</v>
      </c>
      <c r="N8">
        <f t="shared" si="2"/>
        <v>6</v>
      </c>
      <c r="O8">
        <f t="shared" si="0"/>
        <v>720</v>
      </c>
      <c r="P8">
        <f t="shared" si="3"/>
        <v>6</v>
      </c>
      <c r="Q8">
        <f t="shared" si="4"/>
        <v>7</v>
      </c>
    </row>
    <row r="9" spans="1:17" x14ac:dyDescent="0.2">
      <c r="A9" s="35">
        <f t="shared" si="7"/>
        <v>3</v>
      </c>
      <c r="B9" s="52">
        <f>SUM(H49:H56)</f>
        <v>0</v>
      </c>
      <c r="C9" s="53" t="e">
        <f t="shared" si="5"/>
        <v>#NUM!</v>
      </c>
      <c r="J9" s="16">
        <f t="shared" si="6"/>
        <v>4</v>
      </c>
      <c r="K9" s="16">
        <f>'C2'!B10</f>
        <v>0</v>
      </c>
      <c r="L9">
        <v>4</v>
      </c>
      <c r="M9">
        <f t="shared" si="1"/>
        <v>24</v>
      </c>
      <c r="N9">
        <f t="shared" si="2"/>
        <v>24</v>
      </c>
      <c r="O9">
        <f t="shared" si="0"/>
        <v>120</v>
      </c>
      <c r="P9">
        <f t="shared" si="3"/>
        <v>5</v>
      </c>
      <c r="Q9">
        <f t="shared" si="4"/>
        <v>6</v>
      </c>
    </row>
    <row r="10" spans="1:17" x14ac:dyDescent="0.2">
      <c r="A10" s="35">
        <f t="shared" si="7"/>
        <v>4</v>
      </c>
      <c r="B10" s="52">
        <f>SUM(H57:H63)</f>
        <v>0</v>
      </c>
      <c r="C10" s="53" t="e">
        <f t="shared" si="5"/>
        <v>#NUM!</v>
      </c>
      <c r="J10" s="16">
        <f t="shared" si="6"/>
        <v>5</v>
      </c>
      <c r="K10" s="16">
        <f>'C2'!B11</f>
        <v>0</v>
      </c>
      <c r="L10">
        <v>5</v>
      </c>
      <c r="M10">
        <f t="shared" si="1"/>
        <v>120</v>
      </c>
      <c r="N10">
        <f t="shared" si="2"/>
        <v>120</v>
      </c>
      <c r="O10">
        <f t="shared" si="0"/>
        <v>24</v>
      </c>
      <c r="P10">
        <f t="shared" si="3"/>
        <v>4</v>
      </c>
      <c r="Q10">
        <f t="shared" si="4"/>
        <v>5</v>
      </c>
    </row>
    <row r="11" spans="1:17" x14ac:dyDescent="0.2">
      <c r="A11" s="35">
        <f t="shared" si="7"/>
        <v>5</v>
      </c>
      <c r="B11" s="52">
        <f>SUM(H64:H69)</f>
        <v>0</v>
      </c>
      <c r="C11" s="53" t="e">
        <f t="shared" si="5"/>
        <v>#NUM!</v>
      </c>
      <c r="J11" s="16">
        <f t="shared" si="6"/>
        <v>6</v>
      </c>
      <c r="K11" s="16">
        <f>'C2'!B12</f>
        <v>0</v>
      </c>
      <c r="L11">
        <v>6</v>
      </c>
      <c r="M11">
        <f t="shared" si="1"/>
        <v>720</v>
      </c>
      <c r="N11">
        <f t="shared" si="2"/>
        <v>720</v>
      </c>
      <c r="O11">
        <f t="shared" si="0"/>
        <v>6</v>
      </c>
      <c r="P11">
        <f t="shared" si="3"/>
        <v>3</v>
      </c>
      <c r="Q11">
        <f t="shared" si="4"/>
        <v>4</v>
      </c>
    </row>
    <row r="12" spans="1:17" x14ac:dyDescent="0.2">
      <c r="A12" s="35">
        <f t="shared" si="7"/>
        <v>6</v>
      </c>
      <c r="B12" s="52">
        <f>SUM(H70:H74)</f>
        <v>0</v>
      </c>
      <c r="C12" s="53" t="e">
        <f t="shared" si="5"/>
        <v>#NUM!</v>
      </c>
      <c r="J12" s="16">
        <f t="shared" si="6"/>
        <v>7</v>
      </c>
      <c r="K12" s="16">
        <f>'C2'!B13</f>
        <v>0</v>
      </c>
      <c r="L12">
        <v>7</v>
      </c>
      <c r="M12">
        <f t="shared" si="1"/>
        <v>5040</v>
      </c>
      <c r="N12">
        <f t="shared" si="2"/>
        <v>5040</v>
      </c>
      <c r="O12">
        <f t="shared" si="0"/>
        <v>2</v>
      </c>
      <c r="P12">
        <f t="shared" si="3"/>
        <v>2</v>
      </c>
      <c r="Q12">
        <f t="shared" si="4"/>
        <v>3</v>
      </c>
    </row>
    <row r="13" spans="1:17" x14ac:dyDescent="0.2">
      <c r="A13" s="35">
        <f t="shared" si="7"/>
        <v>7</v>
      </c>
      <c r="B13" s="52">
        <f>SUM(H75:H78)</f>
        <v>0</v>
      </c>
      <c r="C13" s="53" t="e">
        <f t="shared" si="5"/>
        <v>#NUM!</v>
      </c>
      <c r="J13" s="16">
        <f t="shared" si="6"/>
        <v>8</v>
      </c>
      <c r="K13" s="16">
        <f>'C2'!B14</f>
        <v>0</v>
      </c>
      <c r="L13">
        <v>8</v>
      </c>
      <c r="M13">
        <f t="shared" si="1"/>
        <v>40320</v>
      </c>
      <c r="N13">
        <f t="shared" si="2"/>
        <v>40320</v>
      </c>
      <c r="O13">
        <f t="shared" si="0"/>
        <v>1</v>
      </c>
      <c r="P13">
        <f t="shared" si="3"/>
        <v>1</v>
      </c>
      <c r="Q13">
        <f t="shared" si="4"/>
        <v>2</v>
      </c>
    </row>
    <row r="14" spans="1:17" x14ac:dyDescent="0.2">
      <c r="A14" s="35">
        <f t="shared" si="7"/>
        <v>8</v>
      </c>
      <c r="B14" s="52">
        <f>SUM(H79:H81)</f>
        <v>0</v>
      </c>
      <c r="C14" s="53" t="e">
        <f t="shared" si="5"/>
        <v>#NUM!</v>
      </c>
      <c r="J14" s="16">
        <f t="shared" si="6"/>
        <v>9</v>
      </c>
      <c r="K14" s="16">
        <f>'C2'!B15</f>
        <v>0</v>
      </c>
      <c r="L14">
        <v>9</v>
      </c>
      <c r="M14">
        <f t="shared" si="1"/>
        <v>362880</v>
      </c>
      <c r="N14">
        <f t="shared" si="2"/>
        <v>362880</v>
      </c>
      <c r="O14">
        <f>M5</f>
        <v>1</v>
      </c>
      <c r="P14">
        <f t="shared" si="3"/>
        <v>0</v>
      </c>
      <c r="Q14">
        <f t="shared" si="4"/>
        <v>1</v>
      </c>
    </row>
    <row r="15" spans="1:17" x14ac:dyDescent="0.2">
      <c r="A15" s="35">
        <f t="shared" si="7"/>
        <v>9</v>
      </c>
      <c r="B15" s="52">
        <f>SUM(H82:H83)</f>
        <v>0</v>
      </c>
      <c r="C15" s="53" t="e">
        <f t="shared" si="5"/>
        <v>#NUM!</v>
      </c>
      <c r="J15" s="16">
        <f t="shared" si="6"/>
        <v>10</v>
      </c>
      <c r="K15" s="16">
        <f>'C2'!B16</f>
        <v>0</v>
      </c>
      <c r="L15">
        <v>10</v>
      </c>
      <c r="M15">
        <f t="shared" si="1"/>
        <v>3628800</v>
      </c>
      <c r="N15">
        <f t="shared" si="2"/>
        <v>3628800</v>
      </c>
      <c r="Q15">
        <f t="shared" si="4"/>
        <v>0</v>
      </c>
    </row>
    <row r="16" spans="1:17" x14ac:dyDescent="0.2">
      <c r="A16" s="37">
        <f t="shared" si="7"/>
        <v>10</v>
      </c>
      <c r="B16" s="54">
        <f>SUM(H84)</f>
        <v>0</v>
      </c>
      <c r="C16" s="55" t="e">
        <f t="shared" si="5"/>
        <v>#NUM!</v>
      </c>
    </row>
    <row r="17" spans="2:11" x14ac:dyDescent="0.2">
      <c r="K17" t="s">
        <v>64</v>
      </c>
    </row>
    <row r="18" spans="2:11" x14ac:dyDescent="0.2">
      <c r="B18" t="s">
        <v>22</v>
      </c>
      <c r="C18" t="s">
        <v>18</v>
      </c>
      <c r="D18" t="s">
        <v>23</v>
      </c>
      <c r="E18" t="s">
        <v>19</v>
      </c>
      <c r="F18" t="s">
        <v>65</v>
      </c>
      <c r="G18" t="s">
        <v>68</v>
      </c>
      <c r="H18" t="s">
        <v>36</v>
      </c>
      <c r="I18" t="s">
        <v>63</v>
      </c>
    </row>
    <row r="19" spans="2:11" x14ac:dyDescent="0.2">
      <c r="B19">
        <v>0</v>
      </c>
      <c r="C19">
        <v>10</v>
      </c>
      <c r="D19">
        <f>C19-B19</f>
        <v>10</v>
      </c>
      <c r="E19">
        <f>VLOOKUP(C19,$J$5:$K$15,2)</f>
        <v>0</v>
      </c>
      <c r="F19">
        <f>IF($D$2&gt;0,VLOOKUP(C19,$L$4:$N$15,2)/VLOOKUP(B19,$L$4:$N$15,2)/VLOOKUP(D19,$L$4:$N$15,3),EXP(-$C$2)/VLOOKUP(D19,$L$4:$N$15,3))</f>
        <v>1</v>
      </c>
      <c r="G19">
        <f>IF($D$2&gt;0, EXP(($C$2+B19)*$F$2+$E$2*D19), EXP($E$2*D19))</f>
        <v>9.0000000000002003E-11</v>
      </c>
      <c r="H19">
        <f>E19*F19*G19</f>
        <v>0</v>
      </c>
      <c r="I19" t="e">
        <f>LN(H19)</f>
        <v>#NUM!</v>
      </c>
    </row>
    <row r="20" spans="2:11" x14ac:dyDescent="0.2">
      <c r="B20">
        <f>IF(C19=B19,B19+1,B19)</f>
        <v>0</v>
      </c>
      <c r="C20">
        <f>IF(C19=B19,10,C19-1)</f>
        <v>9</v>
      </c>
      <c r="D20">
        <f>C20-B20</f>
        <v>9</v>
      </c>
      <c r="E20">
        <f t="shared" ref="E20:E83" si="8">VLOOKUP(C20,$J$5:$K$15,2)</f>
        <v>0</v>
      </c>
      <c r="F20">
        <f t="shared" ref="F20:F83" si="9">IF($D$2&gt;0,VLOOKUP(C20,$L$4:$N$15,2)/VLOOKUP(B20,$L$4:$N$15,2)/VLOOKUP(D20,$L$4:$N$15,3),EXP(-$C$2)/VLOOKUP(D20,$L$4:$N$15,3))</f>
        <v>1</v>
      </c>
      <c r="G20">
        <f t="shared" ref="G20:G83" si="10">IF($D$2&gt;0, EXP(($C$2+B20)*$F$2+$E$2*D20), EXP($E$2*D20))</f>
        <v>9.0000000000001778E-10</v>
      </c>
      <c r="H20">
        <f t="shared" ref="H20:H83" si="11">E20*F20*G20</f>
        <v>0</v>
      </c>
      <c r="I20" t="e">
        <f t="shared" ref="I20:I83" si="12">LN(H20)</f>
        <v>#NUM!</v>
      </c>
    </row>
    <row r="21" spans="2:11" x14ac:dyDescent="0.2">
      <c r="B21">
        <f t="shared" ref="B21:B84" si="13">IF(C20=B20,B20+1,B20)</f>
        <v>0</v>
      </c>
      <c r="C21">
        <f>IF(C20=B20,10,C20-1)</f>
        <v>8</v>
      </c>
      <c r="D21">
        <f t="shared" ref="D21:D84" si="14">C21-B21</f>
        <v>8</v>
      </c>
      <c r="E21">
        <f t="shared" si="8"/>
        <v>0</v>
      </c>
      <c r="F21">
        <f t="shared" si="9"/>
        <v>1</v>
      </c>
      <c r="G21">
        <f t="shared" si="10"/>
        <v>9.0000000000001567E-9</v>
      </c>
      <c r="H21">
        <f t="shared" si="11"/>
        <v>0</v>
      </c>
      <c r="I21" t="e">
        <f t="shared" si="12"/>
        <v>#NUM!</v>
      </c>
    </row>
    <row r="22" spans="2:11" x14ac:dyDescent="0.2">
      <c r="B22">
        <f t="shared" si="13"/>
        <v>0</v>
      </c>
      <c r="C22">
        <f t="shared" ref="C22:C84" si="15">IF(C21=B21,10,C21-1)</f>
        <v>7</v>
      </c>
      <c r="D22">
        <f t="shared" si="14"/>
        <v>7</v>
      </c>
      <c r="E22">
        <f t="shared" si="8"/>
        <v>0</v>
      </c>
      <c r="F22">
        <f t="shared" si="9"/>
        <v>1</v>
      </c>
      <c r="G22">
        <f t="shared" si="10"/>
        <v>9.0000000000001335E-8</v>
      </c>
      <c r="H22">
        <f t="shared" si="11"/>
        <v>0</v>
      </c>
      <c r="I22" t="e">
        <f t="shared" si="12"/>
        <v>#NUM!</v>
      </c>
    </row>
    <row r="23" spans="2:11" x14ac:dyDescent="0.2">
      <c r="B23">
        <f t="shared" si="13"/>
        <v>0</v>
      </c>
      <c r="C23">
        <f t="shared" si="15"/>
        <v>6</v>
      </c>
      <c r="D23">
        <f t="shared" si="14"/>
        <v>6</v>
      </c>
      <c r="E23">
        <f t="shared" si="8"/>
        <v>0</v>
      </c>
      <c r="F23">
        <f t="shared" si="9"/>
        <v>1</v>
      </c>
      <c r="G23">
        <f t="shared" si="10"/>
        <v>9.0000000000000959E-7</v>
      </c>
      <c r="H23">
        <f t="shared" si="11"/>
        <v>0</v>
      </c>
      <c r="I23" t="e">
        <f t="shared" si="12"/>
        <v>#NUM!</v>
      </c>
    </row>
    <row r="24" spans="2:11" x14ac:dyDescent="0.2">
      <c r="B24">
        <f t="shared" si="13"/>
        <v>0</v>
      </c>
      <c r="C24">
        <f t="shared" si="15"/>
        <v>5</v>
      </c>
      <c r="D24">
        <f t="shared" si="14"/>
        <v>5</v>
      </c>
      <c r="E24">
        <f t="shared" si="8"/>
        <v>0</v>
      </c>
      <c r="F24">
        <f t="shared" si="9"/>
        <v>1</v>
      </c>
      <c r="G24">
        <f t="shared" si="10"/>
        <v>9.00000000000009E-6</v>
      </c>
      <c r="H24">
        <f t="shared" si="11"/>
        <v>0</v>
      </c>
      <c r="I24" t="e">
        <f t="shared" si="12"/>
        <v>#NUM!</v>
      </c>
    </row>
    <row r="25" spans="2:11" x14ac:dyDescent="0.2">
      <c r="B25">
        <f t="shared" si="13"/>
        <v>0</v>
      </c>
      <c r="C25">
        <f t="shared" si="15"/>
        <v>4</v>
      </c>
      <c r="D25">
        <f t="shared" si="14"/>
        <v>4</v>
      </c>
      <c r="E25">
        <f t="shared" si="8"/>
        <v>0</v>
      </c>
      <c r="F25">
        <f t="shared" si="9"/>
        <v>1</v>
      </c>
      <c r="G25">
        <f t="shared" si="10"/>
        <v>9.0000000000000683E-5</v>
      </c>
      <c r="H25">
        <f t="shared" si="11"/>
        <v>0</v>
      </c>
      <c r="I25" t="e">
        <f t="shared" si="12"/>
        <v>#NUM!</v>
      </c>
    </row>
    <row r="26" spans="2:11" x14ac:dyDescent="0.2">
      <c r="B26">
        <f t="shared" si="13"/>
        <v>0</v>
      </c>
      <c r="C26">
        <f t="shared" si="15"/>
        <v>3</v>
      </c>
      <c r="D26">
        <f t="shared" si="14"/>
        <v>3</v>
      </c>
      <c r="E26">
        <f t="shared" si="8"/>
        <v>0</v>
      </c>
      <c r="F26">
        <f t="shared" si="9"/>
        <v>1</v>
      </c>
      <c r="G26">
        <f t="shared" si="10"/>
        <v>9.0000000000000453E-4</v>
      </c>
      <c r="H26">
        <f t="shared" si="11"/>
        <v>0</v>
      </c>
      <c r="I26" t="e">
        <f t="shared" si="12"/>
        <v>#NUM!</v>
      </c>
    </row>
    <row r="27" spans="2:11" x14ac:dyDescent="0.2">
      <c r="B27">
        <f t="shared" si="13"/>
        <v>0</v>
      </c>
      <c r="C27">
        <f t="shared" si="15"/>
        <v>2</v>
      </c>
      <c r="D27">
        <f t="shared" si="14"/>
        <v>2</v>
      </c>
      <c r="E27">
        <f t="shared" si="8"/>
        <v>0</v>
      </c>
      <c r="F27">
        <f t="shared" si="9"/>
        <v>1</v>
      </c>
      <c r="G27">
        <f t="shared" si="10"/>
        <v>9.0000000000000323E-3</v>
      </c>
      <c r="H27">
        <f t="shared" si="11"/>
        <v>0</v>
      </c>
      <c r="I27" t="e">
        <f t="shared" si="12"/>
        <v>#NUM!</v>
      </c>
    </row>
    <row r="28" spans="2:11" x14ac:dyDescent="0.2">
      <c r="B28">
        <f t="shared" si="13"/>
        <v>0</v>
      </c>
      <c r="C28">
        <f t="shared" si="15"/>
        <v>1</v>
      </c>
      <c r="D28">
        <f t="shared" si="14"/>
        <v>1</v>
      </c>
      <c r="E28">
        <f t="shared" si="8"/>
        <v>1</v>
      </c>
      <c r="F28">
        <f t="shared" si="9"/>
        <v>1</v>
      </c>
      <c r="G28">
        <f t="shared" si="10"/>
        <v>9.0000000000000177E-2</v>
      </c>
      <c r="H28">
        <f t="shared" si="11"/>
        <v>9.0000000000000177E-2</v>
      </c>
      <c r="I28">
        <f t="shared" si="12"/>
        <v>-2.40794560865187</v>
      </c>
    </row>
    <row r="29" spans="2:11" x14ac:dyDescent="0.2">
      <c r="B29">
        <f t="shared" si="13"/>
        <v>0</v>
      </c>
      <c r="C29">
        <f t="shared" si="15"/>
        <v>0</v>
      </c>
      <c r="D29">
        <f t="shared" si="14"/>
        <v>0</v>
      </c>
      <c r="E29">
        <f t="shared" si="8"/>
        <v>0</v>
      </c>
      <c r="F29">
        <f t="shared" si="9"/>
        <v>1</v>
      </c>
      <c r="G29">
        <f t="shared" si="10"/>
        <v>0.8999999999999998</v>
      </c>
      <c r="H29">
        <f t="shared" si="11"/>
        <v>0</v>
      </c>
      <c r="I29" t="e">
        <f t="shared" si="12"/>
        <v>#NUM!</v>
      </c>
    </row>
    <row r="30" spans="2:11" x14ac:dyDescent="0.2">
      <c r="B30">
        <f t="shared" si="13"/>
        <v>1</v>
      </c>
      <c r="C30">
        <f t="shared" si="15"/>
        <v>10</v>
      </c>
      <c r="D30">
        <f t="shared" si="14"/>
        <v>9</v>
      </c>
      <c r="E30">
        <f t="shared" si="8"/>
        <v>0</v>
      </c>
      <c r="F30">
        <f t="shared" si="9"/>
        <v>10</v>
      </c>
      <c r="G30">
        <f t="shared" si="10"/>
        <v>8.1000000000001416E-10</v>
      </c>
      <c r="H30">
        <f t="shared" si="11"/>
        <v>0</v>
      </c>
      <c r="I30" t="e">
        <f t="shared" si="12"/>
        <v>#NUM!</v>
      </c>
    </row>
    <row r="31" spans="2:11" x14ac:dyDescent="0.2">
      <c r="B31">
        <f t="shared" si="13"/>
        <v>1</v>
      </c>
      <c r="C31">
        <f t="shared" si="15"/>
        <v>9</v>
      </c>
      <c r="D31">
        <f t="shared" si="14"/>
        <v>8</v>
      </c>
      <c r="E31">
        <f t="shared" si="8"/>
        <v>0</v>
      </c>
      <c r="F31">
        <f t="shared" si="9"/>
        <v>9</v>
      </c>
      <c r="G31">
        <f t="shared" si="10"/>
        <v>8.1000000000001222E-9</v>
      </c>
      <c r="H31">
        <f t="shared" si="11"/>
        <v>0</v>
      </c>
      <c r="I31" t="e">
        <f t="shared" si="12"/>
        <v>#NUM!</v>
      </c>
    </row>
    <row r="32" spans="2:11" x14ac:dyDescent="0.2">
      <c r="B32">
        <f t="shared" si="13"/>
        <v>1</v>
      </c>
      <c r="C32">
        <f t="shared" si="15"/>
        <v>8</v>
      </c>
      <c r="D32">
        <f t="shared" si="14"/>
        <v>7</v>
      </c>
      <c r="E32">
        <f t="shared" si="8"/>
        <v>0</v>
      </c>
      <c r="F32">
        <f t="shared" si="9"/>
        <v>8</v>
      </c>
      <c r="G32">
        <f t="shared" si="10"/>
        <v>8.1000000000001016E-8</v>
      </c>
      <c r="H32">
        <f t="shared" si="11"/>
        <v>0</v>
      </c>
      <c r="I32" t="e">
        <f t="shared" si="12"/>
        <v>#NUM!</v>
      </c>
    </row>
    <row r="33" spans="2:9" x14ac:dyDescent="0.2">
      <c r="B33">
        <f t="shared" si="13"/>
        <v>1</v>
      </c>
      <c r="C33">
        <f t="shared" si="15"/>
        <v>7</v>
      </c>
      <c r="D33">
        <f t="shared" si="14"/>
        <v>6</v>
      </c>
      <c r="E33">
        <f t="shared" si="8"/>
        <v>0</v>
      </c>
      <c r="F33">
        <f t="shared" si="9"/>
        <v>7</v>
      </c>
      <c r="G33">
        <f t="shared" si="10"/>
        <v>8.1000000000000823E-7</v>
      </c>
      <c r="H33">
        <f t="shared" si="11"/>
        <v>0</v>
      </c>
      <c r="I33" t="e">
        <f t="shared" si="12"/>
        <v>#NUM!</v>
      </c>
    </row>
    <row r="34" spans="2:9" x14ac:dyDescent="0.2">
      <c r="B34">
        <f t="shared" si="13"/>
        <v>1</v>
      </c>
      <c r="C34">
        <f t="shared" si="15"/>
        <v>6</v>
      </c>
      <c r="D34">
        <f t="shared" si="14"/>
        <v>5</v>
      </c>
      <c r="E34">
        <f t="shared" si="8"/>
        <v>0</v>
      </c>
      <c r="F34">
        <f t="shared" si="9"/>
        <v>6</v>
      </c>
      <c r="G34">
        <f t="shared" si="10"/>
        <v>8.1000000000000766E-6</v>
      </c>
      <c r="H34">
        <f t="shared" si="11"/>
        <v>0</v>
      </c>
      <c r="I34" t="e">
        <f t="shared" si="12"/>
        <v>#NUM!</v>
      </c>
    </row>
    <row r="35" spans="2:9" x14ac:dyDescent="0.2">
      <c r="B35">
        <f t="shared" si="13"/>
        <v>1</v>
      </c>
      <c r="C35">
        <f t="shared" si="15"/>
        <v>5</v>
      </c>
      <c r="D35">
        <f t="shared" si="14"/>
        <v>4</v>
      </c>
      <c r="E35">
        <f t="shared" si="8"/>
        <v>0</v>
      </c>
      <c r="F35">
        <f t="shared" si="9"/>
        <v>5</v>
      </c>
      <c r="G35">
        <f t="shared" si="10"/>
        <v>8.1000000000000573E-5</v>
      </c>
      <c r="H35">
        <f t="shared" si="11"/>
        <v>0</v>
      </c>
      <c r="I35" t="e">
        <f t="shared" si="12"/>
        <v>#NUM!</v>
      </c>
    </row>
    <row r="36" spans="2:9" x14ac:dyDescent="0.2">
      <c r="B36">
        <f t="shared" si="13"/>
        <v>1</v>
      </c>
      <c r="C36">
        <f t="shared" si="15"/>
        <v>4</v>
      </c>
      <c r="D36">
        <f t="shared" si="14"/>
        <v>3</v>
      </c>
      <c r="E36">
        <f t="shared" si="8"/>
        <v>0</v>
      </c>
      <c r="F36">
        <f t="shared" si="9"/>
        <v>4</v>
      </c>
      <c r="G36">
        <f t="shared" si="10"/>
        <v>8.100000000000044E-4</v>
      </c>
      <c r="H36">
        <f t="shared" si="11"/>
        <v>0</v>
      </c>
      <c r="I36" t="e">
        <f t="shared" si="12"/>
        <v>#NUM!</v>
      </c>
    </row>
    <row r="37" spans="2:9" x14ac:dyDescent="0.2">
      <c r="B37">
        <f t="shared" si="13"/>
        <v>1</v>
      </c>
      <c r="C37">
        <f t="shared" si="15"/>
        <v>3</v>
      </c>
      <c r="D37">
        <f t="shared" si="14"/>
        <v>2</v>
      </c>
      <c r="E37">
        <f t="shared" si="8"/>
        <v>0</v>
      </c>
      <c r="F37">
        <f t="shared" si="9"/>
        <v>3</v>
      </c>
      <c r="G37">
        <f t="shared" si="10"/>
        <v>8.1000000000000325E-3</v>
      </c>
      <c r="H37">
        <f t="shared" si="11"/>
        <v>0</v>
      </c>
      <c r="I37" t="e">
        <f t="shared" si="12"/>
        <v>#NUM!</v>
      </c>
    </row>
    <row r="38" spans="2:9" x14ac:dyDescent="0.2">
      <c r="B38">
        <f t="shared" si="13"/>
        <v>1</v>
      </c>
      <c r="C38">
        <f t="shared" si="15"/>
        <v>2</v>
      </c>
      <c r="D38">
        <f t="shared" si="14"/>
        <v>1</v>
      </c>
      <c r="E38">
        <f t="shared" si="8"/>
        <v>0</v>
      </c>
      <c r="F38">
        <f t="shared" si="9"/>
        <v>2</v>
      </c>
      <c r="G38">
        <f t="shared" si="10"/>
        <v>8.1000000000000127E-2</v>
      </c>
      <c r="H38">
        <f t="shared" si="11"/>
        <v>0</v>
      </c>
      <c r="I38" t="e">
        <f t="shared" si="12"/>
        <v>#NUM!</v>
      </c>
    </row>
    <row r="39" spans="2:9" x14ac:dyDescent="0.2">
      <c r="B39">
        <f t="shared" si="13"/>
        <v>1</v>
      </c>
      <c r="C39">
        <f t="shared" si="15"/>
        <v>1</v>
      </c>
      <c r="D39">
        <f t="shared" si="14"/>
        <v>0</v>
      </c>
      <c r="E39">
        <f t="shared" si="8"/>
        <v>1</v>
      </c>
      <c r="F39">
        <f t="shared" si="9"/>
        <v>1</v>
      </c>
      <c r="G39">
        <f t="shared" si="10"/>
        <v>0.80999999999999961</v>
      </c>
      <c r="H39">
        <f t="shared" si="11"/>
        <v>0.80999999999999961</v>
      </c>
      <c r="I39">
        <f t="shared" si="12"/>
        <v>-0.21072103131565309</v>
      </c>
    </row>
    <row r="40" spans="2:9" x14ac:dyDescent="0.2">
      <c r="B40">
        <f t="shared" si="13"/>
        <v>2</v>
      </c>
      <c r="C40">
        <f t="shared" si="15"/>
        <v>10</v>
      </c>
      <c r="D40">
        <f t="shared" si="14"/>
        <v>8</v>
      </c>
      <c r="E40">
        <f t="shared" si="8"/>
        <v>0</v>
      </c>
      <c r="F40">
        <f t="shared" si="9"/>
        <v>45</v>
      </c>
      <c r="G40">
        <f t="shared" si="10"/>
        <v>7.2900000000001194E-9</v>
      </c>
      <c r="H40">
        <f t="shared" si="11"/>
        <v>0</v>
      </c>
      <c r="I40" t="e">
        <f t="shared" si="12"/>
        <v>#NUM!</v>
      </c>
    </row>
    <row r="41" spans="2:9" x14ac:dyDescent="0.2">
      <c r="B41">
        <f t="shared" si="13"/>
        <v>2</v>
      </c>
      <c r="C41">
        <f t="shared" si="15"/>
        <v>9</v>
      </c>
      <c r="D41">
        <f t="shared" si="14"/>
        <v>7</v>
      </c>
      <c r="E41">
        <f t="shared" si="8"/>
        <v>0</v>
      </c>
      <c r="F41">
        <f t="shared" si="9"/>
        <v>36</v>
      </c>
      <c r="G41">
        <f t="shared" si="10"/>
        <v>7.2900000000001017E-8</v>
      </c>
      <c r="H41">
        <f t="shared" si="11"/>
        <v>0</v>
      </c>
      <c r="I41" t="e">
        <f t="shared" si="12"/>
        <v>#NUM!</v>
      </c>
    </row>
    <row r="42" spans="2:9" x14ac:dyDescent="0.2">
      <c r="B42">
        <f t="shared" si="13"/>
        <v>2</v>
      </c>
      <c r="C42">
        <f t="shared" si="15"/>
        <v>8</v>
      </c>
      <c r="D42">
        <f t="shared" si="14"/>
        <v>6</v>
      </c>
      <c r="E42">
        <f t="shared" si="8"/>
        <v>0</v>
      </c>
      <c r="F42">
        <f t="shared" si="9"/>
        <v>28</v>
      </c>
      <c r="G42">
        <f t="shared" si="10"/>
        <v>7.2900000000000702E-7</v>
      </c>
      <c r="H42">
        <f t="shared" si="11"/>
        <v>0</v>
      </c>
      <c r="I42" t="e">
        <f t="shared" si="12"/>
        <v>#NUM!</v>
      </c>
    </row>
    <row r="43" spans="2:9" x14ac:dyDescent="0.2">
      <c r="B43">
        <f t="shared" si="13"/>
        <v>2</v>
      </c>
      <c r="C43">
        <f t="shared" si="15"/>
        <v>7</v>
      </c>
      <c r="D43">
        <f t="shared" si="14"/>
        <v>5</v>
      </c>
      <c r="E43">
        <f t="shared" si="8"/>
        <v>0</v>
      </c>
      <c r="F43">
        <f t="shared" si="9"/>
        <v>21</v>
      </c>
      <c r="G43">
        <f t="shared" si="10"/>
        <v>7.2900000000000657E-6</v>
      </c>
      <c r="H43">
        <f t="shared" si="11"/>
        <v>0</v>
      </c>
      <c r="I43" t="e">
        <f t="shared" si="12"/>
        <v>#NUM!</v>
      </c>
    </row>
    <row r="44" spans="2:9" x14ac:dyDescent="0.2">
      <c r="B44">
        <f t="shared" si="13"/>
        <v>2</v>
      </c>
      <c r="C44">
        <f t="shared" si="15"/>
        <v>6</v>
      </c>
      <c r="D44">
        <f t="shared" si="14"/>
        <v>4</v>
      </c>
      <c r="E44">
        <f t="shared" si="8"/>
        <v>0</v>
      </c>
      <c r="F44">
        <f t="shared" si="9"/>
        <v>15</v>
      </c>
      <c r="G44">
        <f t="shared" si="10"/>
        <v>7.2900000000000484E-5</v>
      </c>
      <c r="H44">
        <f t="shared" si="11"/>
        <v>0</v>
      </c>
      <c r="I44" t="e">
        <f t="shared" si="12"/>
        <v>#NUM!</v>
      </c>
    </row>
    <row r="45" spans="2:9" x14ac:dyDescent="0.2">
      <c r="B45">
        <f t="shared" si="13"/>
        <v>2</v>
      </c>
      <c r="C45">
        <f t="shared" si="15"/>
        <v>5</v>
      </c>
      <c r="D45">
        <f t="shared" si="14"/>
        <v>3</v>
      </c>
      <c r="E45">
        <f t="shared" si="8"/>
        <v>0</v>
      </c>
      <c r="F45">
        <f t="shared" si="9"/>
        <v>10</v>
      </c>
      <c r="G45">
        <f t="shared" si="10"/>
        <v>7.2900000000000363E-4</v>
      </c>
      <c r="H45">
        <f t="shared" si="11"/>
        <v>0</v>
      </c>
      <c r="I45" t="e">
        <f t="shared" si="12"/>
        <v>#NUM!</v>
      </c>
    </row>
    <row r="46" spans="2:9" x14ac:dyDescent="0.2">
      <c r="B46">
        <f t="shared" si="13"/>
        <v>2</v>
      </c>
      <c r="C46">
        <f t="shared" si="15"/>
        <v>4</v>
      </c>
      <c r="D46">
        <f t="shared" si="14"/>
        <v>2</v>
      </c>
      <c r="E46">
        <f t="shared" si="8"/>
        <v>0</v>
      </c>
      <c r="F46">
        <f t="shared" si="9"/>
        <v>6</v>
      </c>
      <c r="G46">
        <f t="shared" si="10"/>
        <v>7.2900000000000248E-3</v>
      </c>
      <c r="H46">
        <f t="shared" si="11"/>
        <v>0</v>
      </c>
      <c r="I46" t="e">
        <f t="shared" si="12"/>
        <v>#NUM!</v>
      </c>
    </row>
    <row r="47" spans="2:9" x14ac:dyDescent="0.2">
      <c r="B47">
        <f t="shared" si="13"/>
        <v>2</v>
      </c>
      <c r="C47">
        <f t="shared" si="15"/>
        <v>3</v>
      </c>
      <c r="D47">
        <f t="shared" si="14"/>
        <v>1</v>
      </c>
      <c r="E47">
        <f t="shared" si="8"/>
        <v>0</v>
      </c>
      <c r="F47">
        <f t="shared" si="9"/>
        <v>3</v>
      </c>
      <c r="G47">
        <f t="shared" si="10"/>
        <v>7.2900000000000104E-2</v>
      </c>
      <c r="H47">
        <f t="shared" si="11"/>
        <v>0</v>
      </c>
      <c r="I47" t="e">
        <f t="shared" si="12"/>
        <v>#NUM!</v>
      </c>
    </row>
    <row r="48" spans="2:9" x14ac:dyDescent="0.2">
      <c r="B48">
        <f t="shared" si="13"/>
        <v>2</v>
      </c>
      <c r="C48">
        <f t="shared" si="15"/>
        <v>2</v>
      </c>
      <c r="D48">
        <f t="shared" si="14"/>
        <v>0</v>
      </c>
      <c r="E48">
        <f t="shared" si="8"/>
        <v>0</v>
      </c>
      <c r="F48">
        <f t="shared" si="9"/>
        <v>1</v>
      </c>
      <c r="G48">
        <f t="shared" si="10"/>
        <v>0.72899999999999954</v>
      </c>
      <c r="H48">
        <f t="shared" si="11"/>
        <v>0</v>
      </c>
      <c r="I48" t="e">
        <f t="shared" si="12"/>
        <v>#NUM!</v>
      </c>
    </row>
    <row r="49" spans="2:9" x14ac:dyDescent="0.2">
      <c r="B49">
        <f t="shared" si="13"/>
        <v>3</v>
      </c>
      <c r="C49">
        <f t="shared" si="15"/>
        <v>10</v>
      </c>
      <c r="D49">
        <f t="shared" si="14"/>
        <v>7</v>
      </c>
      <c r="E49">
        <f t="shared" si="8"/>
        <v>0</v>
      </c>
      <c r="F49">
        <f t="shared" si="9"/>
        <v>120</v>
      </c>
      <c r="G49">
        <f t="shared" si="10"/>
        <v>6.5610000000000771E-8</v>
      </c>
      <c r="H49">
        <f t="shared" si="11"/>
        <v>0</v>
      </c>
      <c r="I49" t="e">
        <f t="shared" si="12"/>
        <v>#NUM!</v>
      </c>
    </row>
    <row r="50" spans="2:9" x14ac:dyDescent="0.2">
      <c r="B50">
        <f t="shared" si="13"/>
        <v>3</v>
      </c>
      <c r="C50">
        <f t="shared" si="15"/>
        <v>9</v>
      </c>
      <c r="D50">
        <f t="shared" si="14"/>
        <v>6</v>
      </c>
      <c r="E50">
        <f t="shared" si="8"/>
        <v>0</v>
      </c>
      <c r="F50">
        <f t="shared" si="9"/>
        <v>84</v>
      </c>
      <c r="G50">
        <f t="shared" si="10"/>
        <v>6.5610000000000726E-7</v>
      </c>
      <c r="H50">
        <f t="shared" si="11"/>
        <v>0</v>
      </c>
      <c r="I50" t="e">
        <f t="shared" si="12"/>
        <v>#NUM!</v>
      </c>
    </row>
    <row r="51" spans="2:9" x14ac:dyDescent="0.2">
      <c r="B51">
        <f t="shared" si="13"/>
        <v>3</v>
      </c>
      <c r="C51">
        <f t="shared" si="15"/>
        <v>8</v>
      </c>
      <c r="D51">
        <f t="shared" si="14"/>
        <v>5</v>
      </c>
      <c r="E51">
        <f t="shared" si="8"/>
        <v>0</v>
      </c>
      <c r="F51">
        <f t="shared" si="9"/>
        <v>56</v>
      </c>
      <c r="G51">
        <f t="shared" si="10"/>
        <v>6.5610000000000673E-6</v>
      </c>
      <c r="H51">
        <f t="shared" si="11"/>
        <v>0</v>
      </c>
      <c r="I51" t="e">
        <f t="shared" si="12"/>
        <v>#NUM!</v>
      </c>
    </row>
    <row r="52" spans="2:9" x14ac:dyDescent="0.2">
      <c r="B52">
        <f t="shared" si="13"/>
        <v>3</v>
      </c>
      <c r="C52">
        <f t="shared" si="15"/>
        <v>7</v>
      </c>
      <c r="D52">
        <f t="shared" si="14"/>
        <v>4</v>
      </c>
      <c r="E52">
        <f t="shared" si="8"/>
        <v>0</v>
      </c>
      <c r="F52">
        <f t="shared" si="9"/>
        <v>35</v>
      </c>
      <c r="G52">
        <f t="shared" si="10"/>
        <v>6.5610000000000519E-5</v>
      </c>
      <c r="H52">
        <f t="shared" si="11"/>
        <v>0</v>
      </c>
      <c r="I52" t="e">
        <f t="shared" si="12"/>
        <v>#NUM!</v>
      </c>
    </row>
    <row r="53" spans="2:9" x14ac:dyDescent="0.2">
      <c r="B53">
        <f t="shared" si="13"/>
        <v>3</v>
      </c>
      <c r="C53">
        <f t="shared" si="15"/>
        <v>6</v>
      </c>
      <c r="D53">
        <f t="shared" si="14"/>
        <v>3</v>
      </c>
      <c r="E53">
        <f t="shared" si="8"/>
        <v>0</v>
      </c>
      <c r="F53">
        <f t="shared" si="9"/>
        <v>20</v>
      </c>
      <c r="G53">
        <f t="shared" si="10"/>
        <v>6.5610000000000299E-4</v>
      </c>
      <c r="H53">
        <f t="shared" si="11"/>
        <v>0</v>
      </c>
      <c r="I53" t="e">
        <f t="shared" si="12"/>
        <v>#NUM!</v>
      </c>
    </row>
    <row r="54" spans="2:9" x14ac:dyDescent="0.2">
      <c r="B54">
        <f t="shared" si="13"/>
        <v>3</v>
      </c>
      <c r="C54">
        <f t="shared" si="15"/>
        <v>5</v>
      </c>
      <c r="D54">
        <f t="shared" si="14"/>
        <v>2</v>
      </c>
      <c r="E54">
        <f t="shared" si="8"/>
        <v>0</v>
      </c>
      <c r="F54">
        <f t="shared" si="9"/>
        <v>10</v>
      </c>
      <c r="G54">
        <f t="shared" si="10"/>
        <v>6.5610000000000199E-3</v>
      </c>
      <c r="H54">
        <f t="shared" si="11"/>
        <v>0</v>
      </c>
      <c r="I54" t="e">
        <f t="shared" si="12"/>
        <v>#NUM!</v>
      </c>
    </row>
    <row r="55" spans="2:9" x14ac:dyDescent="0.2">
      <c r="B55">
        <f t="shared" si="13"/>
        <v>3</v>
      </c>
      <c r="C55">
        <f t="shared" si="15"/>
        <v>4</v>
      </c>
      <c r="D55">
        <f t="shared" si="14"/>
        <v>1</v>
      </c>
      <c r="E55">
        <f t="shared" si="8"/>
        <v>0</v>
      </c>
      <c r="F55">
        <f t="shared" si="9"/>
        <v>4</v>
      </c>
      <c r="G55">
        <f t="shared" si="10"/>
        <v>6.5610000000000057E-2</v>
      </c>
      <c r="H55">
        <f t="shared" si="11"/>
        <v>0</v>
      </c>
      <c r="I55" t="e">
        <f t="shared" si="12"/>
        <v>#NUM!</v>
      </c>
    </row>
    <row r="56" spans="2:9" x14ac:dyDescent="0.2">
      <c r="B56">
        <f t="shared" si="13"/>
        <v>3</v>
      </c>
      <c r="C56">
        <f t="shared" si="15"/>
        <v>3</v>
      </c>
      <c r="D56">
        <f t="shared" si="14"/>
        <v>0</v>
      </c>
      <c r="E56">
        <f t="shared" si="8"/>
        <v>0</v>
      </c>
      <c r="F56">
        <f t="shared" si="9"/>
        <v>1</v>
      </c>
      <c r="G56">
        <f t="shared" si="10"/>
        <v>0.65609999999999946</v>
      </c>
      <c r="H56">
        <f t="shared" si="11"/>
        <v>0</v>
      </c>
      <c r="I56" t="e">
        <f t="shared" si="12"/>
        <v>#NUM!</v>
      </c>
    </row>
    <row r="57" spans="2:9" x14ac:dyDescent="0.2">
      <c r="B57">
        <f t="shared" si="13"/>
        <v>4</v>
      </c>
      <c r="C57">
        <f t="shared" si="15"/>
        <v>10</v>
      </c>
      <c r="D57">
        <f t="shared" si="14"/>
        <v>6</v>
      </c>
      <c r="E57">
        <f t="shared" si="8"/>
        <v>0</v>
      </c>
      <c r="F57">
        <f t="shared" si="9"/>
        <v>210</v>
      </c>
      <c r="G57">
        <f t="shared" si="10"/>
        <v>5.9049000000000618E-7</v>
      </c>
      <c r="H57">
        <f t="shared" si="11"/>
        <v>0</v>
      </c>
      <c r="I57" t="e">
        <f t="shared" si="12"/>
        <v>#NUM!</v>
      </c>
    </row>
    <row r="58" spans="2:9" x14ac:dyDescent="0.2">
      <c r="B58">
        <f t="shared" si="13"/>
        <v>4</v>
      </c>
      <c r="C58">
        <f t="shared" si="15"/>
        <v>9</v>
      </c>
      <c r="D58">
        <f t="shared" si="14"/>
        <v>5</v>
      </c>
      <c r="E58">
        <f t="shared" si="8"/>
        <v>0</v>
      </c>
      <c r="F58">
        <f t="shared" si="9"/>
        <v>126</v>
      </c>
      <c r="G58">
        <f t="shared" si="10"/>
        <v>5.9049000000000584E-6</v>
      </c>
      <c r="H58">
        <f t="shared" si="11"/>
        <v>0</v>
      </c>
      <c r="I58" t="e">
        <f t="shared" si="12"/>
        <v>#NUM!</v>
      </c>
    </row>
    <row r="59" spans="2:9" x14ac:dyDescent="0.2">
      <c r="B59">
        <f t="shared" si="13"/>
        <v>4</v>
      </c>
      <c r="C59">
        <f t="shared" si="15"/>
        <v>8</v>
      </c>
      <c r="D59">
        <f t="shared" si="14"/>
        <v>4</v>
      </c>
      <c r="E59">
        <f t="shared" si="8"/>
        <v>0</v>
      </c>
      <c r="F59">
        <f t="shared" si="9"/>
        <v>70</v>
      </c>
      <c r="G59">
        <f t="shared" si="10"/>
        <v>5.9049000000000437E-5</v>
      </c>
      <c r="H59">
        <f t="shared" si="11"/>
        <v>0</v>
      </c>
      <c r="I59" t="e">
        <f t="shared" si="12"/>
        <v>#NUM!</v>
      </c>
    </row>
    <row r="60" spans="2:9" x14ac:dyDescent="0.2">
      <c r="B60">
        <f t="shared" si="13"/>
        <v>4</v>
      </c>
      <c r="C60">
        <f t="shared" si="15"/>
        <v>7</v>
      </c>
      <c r="D60">
        <f t="shared" si="14"/>
        <v>3</v>
      </c>
      <c r="E60">
        <f t="shared" si="8"/>
        <v>0</v>
      </c>
      <c r="F60">
        <f t="shared" si="9"/>
        <v>35</v>
      </c>
      <c r="G60">
        <f t="shared" si="10"/>
        <v>5.9049000000000287E-4</v>
      </c>
      <c r="H60">
        <f t="shared" si="11"/>
        <v>0</v>
      </c>
      <c r="I60" t="e">
        <f t="shared" si="12"/>
        <v>#NUM!</v>
      </c>
    </row>
    <row r="61" spans="2:9" x14ac:dyDescent="0.2">
      <c r="B61">
        <f t="shared" si="13"/>
        <v>4</v>
      </c>
      <c r="C61">
        <f t="shared" si="15"/>
        <v>6</v>
      </c>
      <c r="D61">
        <f t="shared" si="14"/>
        <v>2</v>
      </c>
      <c r="E61">
        <f t="shared" si="8"/>
        <v>0</v>
      </c>
      <c r="F61">
        <f t="shared" si="9"/>
        <v>15</v>
      </c>
      <c r="G61">
        <f t="shared" si="10"/>
        <v>5.904900000000015E-3</v>
      </c>
      <c r="H61">
        <f t="shared" si="11"/>
        <v>0</v>
      </c>
      <c r="I61" t="e">
        <f t="shared" si="12"/>
        <v>#NUM!</v>
      </c>
    </row>
    <row r="62" spans="2:9" x14ac:dyDescent="0.2">
      <c r="B62">
        <f t="shared" si="13"/>
        <v>4</v>
      </c>
      <c r="C62">
        <f t="shared" si="15"/>
        <v>5</v>
      </c>
      <c r="D62">
        <f t="shared" si="14"/>
        <v>1</v>
      </c>
      <c r="E62">
        <f t="shared" si="8"/>
        <v>0</v>
      </c>
      <c r="F62">
        <f t="shared" si="9"/>
        <v>5</v>
      </c>
      <c r="G62">
        <f t="shared" si="10"/>
        <v>5.9049000000000053E-2</v>
      </c>
      <c r="H62">
        <f t="shared" si="11"/>
        <v>0</v>
      </c>
      <c r="I62" t="e">
        <f t="shared" si="12"/>
        <v>#NUM!</v>
      </c>
    </row>
    <row r="63" spans="2:9" x14ac:dyDescent="0.2">
      <c r="B63">
        <f t="shared" si="13"/>
        <v>4</v>
      </c>
      <c r="C63">
        <f t="shared" si="15"/>
        <v>4</v>
      </c>
      <c r="D63">
        <f t="shared" si="14"/>
        <v>0</v>
      </c>
      <c r="E63">
        <f t="shared" si="8"/>
        <v>0</v>
      </c>
      <c r="F63">
        <f t="shared" si="9"/>
        <v>1</v>
      </c>
      <c r="G63">
        <f t="shared" si="10"/>
        <v>0.5904899999999994</v>
      </c>
      <c r="H63">
        <f t="shared" si="11"/>
        <v>0</v>
      </c>
      <c r="I63" t="e">
        <f t="shared" si="12"/>
        <v>#NUM!</v>
      </c>
    </row>
    <row r="64" spans="2:9" x14ac:dyDescent="0.2">
      <c r="B64">
        <f t="shared" si="13"/>
        <v>5</v>
      </c>
      <c r="C64">
        <f t="shared" si="15"/>
        <v>10</v>
      </c>
      <c r="D64">
        <f t="shared" si="14"/>
        <v>5</v>
      </c>
      <c r="E64">
        <f t="shared" si="8"/>
        <v>0</v>
      </c>
      <c r="F64">
        <f t="shared" si="9"/>
        <v>252</v>
      </c>
      <c r="G64">
        <f t="shared" si="10"/>
        <v>5.3144100000000501E-6</v>
      </c>
      <c r="H64">
        <f t="shared" si="11"/>
        <v>0</v>
      </c>
      <c r="I64" t="e">
        <f t="shared" si="12"/>
        <v>#NUM!</v>
      </c>
    </row>
    <row r="65" spans="2:9" x14ac:dyDescent="0.2">
      <c r="B65">
        <f t="shared" si="13"/>
        <v>5</v>
      </c>
      <c r="C65">
        <f t="shared" si="15"/>
        <v>9</v>
      </c>
      <c r="D65">
        <f t="shared" si="14"/>
        <v>4</v>
      </c>
      <c r="E65">
        <f t="shared" si="8"/>
        <v>0</v>
      </c>
      <c r="F65">
        <f t="shared" si="9"/>
        <v>126</v>
      </c>
      <c r="G65">
        <f t="shared" si="10"/>
        <v>5.3144100000000364E-5</v>
      </c>
      <c r="H65">
        <f t="shared" si="11"/>
        <v>0</v>
      </c>
      <c r="I65" t="e">
        <f t="shared" si="12"/>
        <v>#NUM!</v>
      </c>
    </row>
    <row r="66" spans="2:9" x14ac:dyDescent="0.2">
      <c r="B66">
        <f t="shared" si="13"/>
        <v>5</v>
      </c>
      <c r="C66">
        <f t="shared" si="15"/>
        <v>8</v>
      </c>
      <c r="D66">
        <f t="shared" si="14"/>
        <v>3</v>
      </c>
      <c r="E66">
        <f t="shared" si="8"/>
        <v>0</v>
      </c>
      <c r="F66">
        <f t="shared" si="9"/>
        <v>56</v>
      </c>
      <c r="G66">
        <f t="shared" si="10"/>
        <v>5.3144100000000239E-4</v>
      </c>
      <c r="H66">
        <f t="shared" si="11"/>
        <v>0</v>
      </c>
      <c r="I66" t="e">
        <f t="shared" si="12"/>
        <v>#NUM!</v>
      </c>
    </row>
    <row r="67" spans="2:9" x14ac:dyDescent="0.2">
      <c r="B67">
        <f t="shared" si="13"/>
        <v>5</v>
      </c>
      <c r="C67">
        <f t="shared" si="15"/>
        <v>7</v>
      </c>
      <c r="D67">
        <f t="shared" si="14"/>
        <v>2</v>
      </c>
      <c r="E67">
        <f t="shared" si="8"/>
        <v>0</v>
      </c>
      <c r="F67">
        <f t="shared" si="9"/>
        <v>21</v>
      </c>
      <c r="G67">
        <f t="shared" si="10"/>
        <v>5.3144100000000151E-3</v>
      </c>
      <c r="H67">
        <f t="shared" si="11"/>
        <v>0</v>
      </c>
      <c r="I67" t="e">
        <f t="shared" si="12"/>
        <v>#NUM!</v>
      </c>
    </row>
    <row r="68" spans="2:9" x14ac:dyDescent="0.2">
      <c r="B68">
        <f t="shared" si="13"/>
        <v>5</v>
      </c>
      <c r="C68">
        <f t="shared" si="15"/>
        <v>6</v>
      </c>
      <c r="D68">
        <f t="shared" si="14"/>
        <v>1</v>
      </c>
      <c r="E68">
        <f t="shared" si="8"/>
        <v>0</v>
      </c>
      <c r="F68">
        <f t="shared" si="9"/>
        <v>6</v>
      </c>
      <c r="G68">
        <f t="shared" si="10"/>
        <v>5.3144100000000027E-2</v>
      </c>
      <c r="H68">
        <f t="shared" si="11"/>
        <v>0</v>
      </c>
      <c r="I68" t="e">
        <f t="shared" si="12"/>
        <v>#NUM!</v>
      </c>
    </row>
    <row r="69" spans="2:9" x14ac:dyDescent="0.2">
      <c r="B69">
        <f t="shared" si="13"/>
        <v>5</v>
      </c>
      <c r="C69">
        <f t="shared" si="15"/>
        <v>5</v>
      </c>
      <c r="D69">
        <f t="shared" si="14"/>
        <v>0</v>
      </c>
      <c r="E69">
        <f t="shared" si="8"/>
        <v>0</v>
      </c>
      <c r="F69">
        <f t="shared" si="9"/>
        <v>1</v>
      </c>
      <c r="G69">
        <f t="shared" si="10"/>
        <v>0.53144099999999928</v>
      </c>
      <c r="H69">
        <f t="shared" si="11"/>
        <v>0</v>
      </c>
      <c r="I69" t="e">
        <f t="shared" si="12"/>
        <v>#NUM!</v>
      </c>
    </row>
    <row r="70" spans="2:9" x14ac:dyDescent="0.2">
      <c r="B70">
        <f t="shared" si="13"/>
        <v>6</v>
      </c>
      <c r="C70">
        <f t="shared" si="15"/>
        <v>10</v>
      </c>
      <c r="D70">
        <f t="shared" si="14"/>
        <v>4</v>
      </c>
      <c r="E70">
        <f t="shared" si="8"/>
        <v>0</v>
      </c>
      <c r="F70">
        <f t="shared" si="9"/>
        <v>210</v>
      </c>
      <c r="G70">
        <f t="shared" si="10"/>
        <v>4.7829690000000305E-5</v>
      </c>
      <c r="H70">
        <f t="shared" si="11"/>
        <v>0</v>
      </c>
      <c r="I70" t="e">
        <f t="shared" si="12"/>
        <v>#NUM!</v>
      </c>
    </row>
    <row r="71" spans="2:9" x14ac:dyDescent="0.2">
      <c r="B71">
        <f t="shared" si="13"/>
        <v>6</v>
      </c>
      <c r="C71">
        <f t="shared" si="15"/>
        <v>9</v>
      </c>
      <c r="D71">
        <f t="shared" si="14"/>
        <v>3</v>
      </c>
      <c r="E71">
        <f t="shared" si="8"/>
        <v>0</v>
      </c>
      <c r="F71">
        <f t="shared" si="9"/>
        <v>84</v>
      </c>
      <c r="G71">
        <f t="shared" si="10"/>
        <v>4.782969000000019E-4</v>
      </c>
      <c r="H71">
        <f t="shared" si="11"/>
        <v>0</v>
      </c>
      <c r="I71" t="e">
        <f t="shared" si="12"/>
        <v>#NUM!</v>
      </c>
    </row>
    <row r="72" spans="2:9" x14ac:dyDescent="0.2">
      <c r="B72">
        <f t="shared" si="13"/>
        <v>6</v>
      </c>
      <c r="C72">
        <f t="shared" si="15"/>
        <v>8</v>
      </c>
      <c r="D72">
        <f t="shared" si="14"/>
        <v>2</v>
      </c>
      <c r="E72">
        <f t="shared" si="8"/>
        <v>0</v>
      </c>
      <c r="F72">
        <f t="shared" si="9"/>
        <v>28</v>
      </c>
      <c r="G72">
        <f t="shared" si="10"/>
        <v>4.7829690000000119E-3</v>
      </c>
      <c r="H72">
        <f t="shared" si="11"/>
        <v>0</v>
      </c>
      <c r="I72" t="e">
        <f t="shared" si="12"/>
        <v>#NUM!</v>
      </c>
    </row>
    <row r="73" spans="2:9" x14ac:dyDescent="0.2">
      <c r="B73">
        <f t="shared" si="13"/>
        <v>6</v>
      </c>
      <c r="C73">
        <f t="shared" si="15"/>
        <v>7</v>
      </c>
      <c r="D73">
        <f t="shared" si="14"/>
        <v>1</v>
      </c>
      <c r="E73">
        <f t="shared" si="8"/>
        <v>0</v>
      </c>
      <c r="F73">
        <f t="shared" si="9"/>
        <v>7</v>
      </c>
      <c r="G73">
        <f t="shared" si="10"/>
        <v>4.7829690000000022E-2</v>
      </c>
      <c r="H73">
        <f t="shared" si="11"/>
        <v>0</v>
      </c>
      <c r="I73" t="e">
        <f t="shared" si="12"/>
        <v>#NUM!</v>
      </c>
    </row>
    <row r="74" spans="2:9" x14ac:dyDescent="0.2">
      <c r="B74">
        <f t="shared" si="13"/>
        <v>6</v>
      </c>
      <c r="C74">
        <f t="shared" si="15"/>
        <v>6</v>
      </c>
      <c r="D74">
        <f t="shared" si="14"/>
        <v>0</v>
      </c>
      <c r="E74">
        <f t="shared" si="8"/>
        <v>0</v>
      </c>
      <c r="F74">
        <f t="shared" si="9"/>
        <v>1</v>
      </c>
      <c r="G74">
        <f t="shared" si="10"/>
        <v>0.4782968999999993</v>
      </c>
      <c r="H74">
        <f t="shared" si="11"/>
        <v>0</v>
      </c>
      <c r="I74" t="e">
        <f t="shared" si="12"/>
        <v>#NUM!</v>
      </c>
    </row>
    <row r="75" spans="2:9" x14ac:dyDescent="0.2">
      <c r="B75">
        <f t="shared" si="13"/>
        <v>7</v>
      </c>
      <c r="C75">
        <f t="shared" si="15"/>
        <v>10</v>
      </c>
      <c r="D75">
        <f t="shared" si="14"/>
        <v>3</v>
      </c>
      <c r="E75">
        <f t="shared" si="8"/>
        <v>0</v>
      </c>
      <c r="F75">
        <f t="shared" si="9"/>
        <v>120</v>
      </c>
      <c r="G75">
        <f t="shared" si="10"/>
        <v>4.3046721000000152E-4</v>
      </c>
      <c r="H75">
        <f t="shared" si="11"/>
        <v>0</v>
      </c>
      <c r="I75" t="e">
        <f t="shared" si="12"/>
        <v>#NUM!</v>
      </c>
    </row>
    <row r="76" spans="2:9" x14ac:dyDescent="0.2">
      <c r="B76">
        <f t="shared" si="13"/>
        <v>7</v>
      </c>
      <c r="C76">
        <f t="shared" si="15"/>
        <v>9</v>
      </c>
      <c r="D76">
        <f t="shared" si="14"/>
        <v>2</v>
      </c>
      <c r="E76">
        <f t="shared" si="8"/>
        <v>0</v>
      </c>
      <c r="F76">
        <f t="shared" si="9"/>
        <v>36</v>
      </c>
      <c r="G76">
        <f t="shared" si="10"/>
        <v>4.3046721000000081E-3</v>
      </c>
      <c r="H76">
        <f t="shared" si="11"/>
        <v>0</v>
      </c>
      <c r="I76" t="e">
        <f t="shared" si="12"/>
        <v>#NUM!</v>
      </c>
    </row>
    <row r="77" spans="2:9" x14ac:dyDescent="0.2">
      <c r="B77">
        <f t="shared" si="13"/>
        <v>7</v>
      </c>
      <c r="C77">
        <f t="shared" si="15"/>
        <v>8</v>
      </c>
      <c r="D77">
        <f t="shared" si="14"/>
        <v>1</v>
      </c>
      <c r="E77">
        <f t="shared" si="8"/>
        <v>0</v>
      </c>
      <c r="F77">
        <f t="shared" si="9"/>
        <v>8</v>
      </c>
      <c r="G77">
        <f t="shared" si="10"/>
        <v>4.3046721000000017E-2</v>
      </c>
      <c r="H77">
        <f t="shared" si="11"/>
        <v>0</v>
      </c>
      <c r="I77" t="e">
        <f t="shared" si="12"/>
        <v>#NUM!</v>
      </c>
    </row>
    <row r="78" spans="2:9" x14ac:dyDescent="0.2">
      <c r="B78">
        <f t="shared" si="13"/>
        <v>7</v>
      </c>
      <c r="C78">
        <f t="shared" si="15"/>
        <v>7</v>
      </c>
      <c r="D78">
        <f t="shared" si="14"/>
        <v>0</v>
      </c>
      <c r="E78">
        <f t="shared" si="8"/>
        <v>0</v>
      </c>
      <c r="F78">
        <f t="shared" si="9"/>
        <v>1</v>
      </c>
      <c r="G78">
        <f t="shared" si="10"/>
        <v>0.43046720999999927</v>
      </c>
      <c r="H78">
        <f t="shared" si="11"/>
        <v>0</v>
      </c>
      <c r="I78" t="e">
        <f t="shared" si="12"/>
        <v>#NUM!</v>
      </c>
    </row>
    <row r="79" spans="2:9" x14ac:dyDescent="0.2">
      <c r="B79">
        <f t="shared" si="13"/>
        <v>8</v>
      </c>
      <c r="C79">
        <f t="shared" si="15"/>
        <v>10</v>
      </c>
      <c r="D79">
        <f t="shared" si="14"/>
        <v>2</v>
      </c>
      <c r="E79">
        <f t="shared" si="8"/>
        <v>0</v>
      </c>
      <c r="F79">
        <f t="shared" si="9"/>
        <v>45</v>
      </c>
      <c r="G79">
        <f t="shared" si="10"/>
        <v>3.874204890000009E-3</v>
      </c>
      <c r="H79">
        <f t="shared" si="11"/>
        <v>0</v>
      </c>
      <c r="I79" t="e">
        <f t="shared" si="12"/>
        <v>#NUM!</v>
      </c>
    </row>
    <row r="80" spans="2:9" x14ac:dyDescent="0.2">
      <c r="B80">
        <f t="shared" si="13"/>
        <v>8</v>
      </c>
      <c r="C80">
        <f t="shared" si="15"/>
        <v>9</v>
      </c>
      <c r="D80">
        <f t="shared" si="14"/>
        <v>1</v>
      </c>
      <c r="E80">
        <f t="shared" si="8"/>
        <v>0</v>
      </c>
      <c r="F80">
        <f t="shared" si="9"/>
        <v>9</v>
      </c>
      <c r="G80">
        <f t="shared" si="10"/>
        <v>3.8742048899999999E-2</v>
      </c>
      <c r="H80">
        <f t="shared" si="11"/>
        <v>0</v>
      </c>
      <c r="I80" t="e">
        <f t="shared" si="12"/>
        <v>#NUM!</v>
      </c>
    </row>
    <row r="81" spans="2:9" x14ac:dyDescent="0.2">
      <c r="B81">
        <f t="shared" si="13"/>
        <v>8</v>
      </c>
      <c r="C81">
        <f t="shared" si="15"/>
        <v>8</v>
      </c>
      <c r="D81">
        <f t="shared" si="14"/>
        <v>0</v>
      </c>
      <c r="E81">
        <f t="shared" si="8"/>
        <v>0</v>
      </c>
      <c r="F81">
        <f t="shared" si="9"/>
        <v>1</v>
      </c>
      <c r="G81">
        <f t="shared" si="10"/>
        <v>0.38742048899999926</v>
      </c>
      <c r="H81">
        <f t="shared" si="11"/>
        <v>0</v>
      </c>
      <c r="I81" t="e">
        <f t="shared" si="12"/>
        <v>#NUM!</v>
      </c>
    </row>
    <row r="82" spans="2:9" x14ac:dyDescent="0.2">
      <c r="B82">
        <f t="shared" si="13"/>
        <v>9</v>
      </c>
      <c r="C82">
        <f t="shared" si="15"/>
        <v>10</v>
      </c>
      <c r="D82">
        <f t="shared" si="14"/>
        <v>1</v>
      </c>
      <c r="E82">
        <f t="shared" si="8"/>
        <v>0</v>
      </c>
      <c r="F82">
        <f t="shared" si="9"/>
        <v>10</v>
      </c>
      <c r="G82">
        <f t="shared" si="10"/>
        <v>3.4867844009999996E-2</v>
      </c>
      <c r="H82">
        <f t="shared" si="11"/>
        <v>0</v>
      </c>
      <c r="I82" t="e">
        <f t="shared" si="12"/>
        <v>#NUM!</v>
      </c>
    </row>
    <row r="83" spans="2:9" x14ac:dyDescent="0.2">
      <c r="B83">
        <f t="shared" si="13"/>
        <v>9</v>
      </c>
      <c r="C83">
        <f t="shared" si="15"/>
        <v>9</v>
      </c>
      <c r="D83">
        <f t="shared" si="14"/>
        <v>0</v>
      </c>
      <c r="E83">
        <f t="shared" si="8"/>
        <v>0</v>
      </c>
      <c r="F83">
        <f t="shared" si="9"/>
        <v>1</v>
      </c>
      <c r="G83">
        <f t="shared" si="10"/>
        <v>0.34867844009999927</v>
      </c>
      <c r="H83">
        <f t="shared" si="11"/>
        <v>0</v>
      </c>
      <c r="I83" t="e">
        <f t="shared" si="12"/>
        <v>#NUM!</v>
      </c>
    </row>
    <row r="84" spans="2:9" x14ac:dyDescent="0.2">
      <c r="B84">
        <f t="shared" si="13"/>
        <v>10</v>
      </c>
      <c r="C84">
        <f t="shared" si="15"/>
        <v>10</v>
      </c>
      <c r="D84">
        <f t="shared" si="14"/>
        <v>0</v>
      </c>
      <c r="E84">
        <f t="shared" ref="E84" si="16">VLOOKUP(C84,$J$5:$K$15,2)</f>
        <v>0</v>
      </c>
      <c r="F84">
        <f t="shared" ref="F84" si="17">IF($D$2&gt;0,VLOOKUP(C84,$L$4:$N$15,2)/VLOOKUP(B84,$L$4:$N$15,2)/VLOOKUP(D84,$L$4:$N$15,3),EXP(-$C$2)/VLOOKUP(D84,$L$4:$N$15,3))</f>
        <v>1</v>
      </c>
      <c r="G84">
        <f t="shared" ref="G84" si="18">IF($D$2&gt;0, EXP(($C$2+B84)*$F$2+$E$2*D84), EXP($E$2*D84))</f>
        <v>0.31381059608999923</v>
      </c>
      <c r="H84">
        <f t="shared" ref="H84" si="19">E84*F84*G84</f>
        <v>0</v>
      </c>
      <c r="I84" t="e">
        <f t="shared" ref="I84" si="20">LN(H84)</f>
        <v>#NUM!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C2B10-FE8C-F441-80DF-AB485D2E1CFC}">
  <dimension ref="A1:C16"/>
  <sheetViews>
    <sheetView workbookViewId="0">
      <selection activeCell="D15" sqref="D15"/>
    </sheetView>
  </sheetViews>
  <sheetFormatPr baseColWidth="10" defaultRowHeight="16" x14ac:dyDescent="0.2"/>
  <sheetData>
    <row r="1" spans="1:3" x14ac:dyDescent="0.2">
      <c r="B1" s="10" t="s">
        <v>30</v>
      </c>
      <c r="C1" s="11" t="s">
        <v>31</v>
      </c>
    </row>
    <row r="2" spans="1:3" x14ac:dyDescent="0.2">
      <c r="B2" s="12">
        <v>3</v>
      </c>
      <c r="C2" s="13">
        <f>L!F6</f>
        <v>3</v>
      </c>
    </row>
    <row r="5" spans="1:3" x14ac:dyDescent="0.2">
      <c r="A5" s="41" t="s">
        <v>18</v>
      </c>
      <c r="B5" s="42" t="s">
        <v>19</v>
      </c>
    </row>
    <row r="6" spans="1:3" x14ac:dyDescent="0.2">
      <c r="A6" s="39">
        <v>0</v>
      </c>
      <c r="B6" s="40">
        <f>IF(A6=$C$2,1,0)</f>
        <v>0</v>
      </c>
    </row>
    <row r="7" spans="1:3" x14ac:dyDescent="0.2">
      <c r="A7" s="39">
        <v>1</v>
      </c>
      <c r="B7" s="40">
        <f t="shared" ref="B7:B16" si="0">IF(A7=$C$2,1,0)</f>
        <v>0</v>
      </c>
    </row>
    <row r="8" spans="1:3" x14ac:dyDescent="0.2">
      <c r="A8" s="39">
        <v>2</v>
      </c>
      <c r="B8" s="40">
        <f t="shared" si="0"/>
        <v>0</v>
      </c>
    </row>
    <row r="9" spans="1:3" x14ac:dyDescent="0.2">
      <c r="A9" s="39">
        <v>3</v>
      </c>
      <c r="B9" s="40">
        <f t="shared" si="0"/>
        <v>1</v>
      </c>
    </row>
    <row r="10" spans="1:3" x14ac:dyDescent="0.2">
      <c r="A10" s="39">
        <v>4</v>
      </c>
      <c r="B10" s="40">
        <f t="shared" si="0"/>
        <v>0</v>
      </c>
    </row>
    <row r="11" spans="1:3" x14ac:dyDescent="0.2">
      <c r="A11" s="39">
        <v>5</v>
      </c>
      <c r="B11" s="40">
        <f t="shared" si="0"/>
        <v>0</v>
      </c>
    </row>
    <row r="12" spans="1:3" x14ac:dyDescent="0.2">
      <c r="A12" s="39">
        <v>6</v>
      </c>
      <c r="B12" s="40">
        <f t="shared" si="0"/>
        <v>0</v>
      </c>
    </row>
    <row r="13" spans="1:3" x14ac:dyDescent="0.2">
      <c r="A13" s="39">
        <v>7</v>
      </c>
      <c r="B13" s="40">
        <f t="shared" si="0"/>
        <v>0</v>
      </c>
    </row>
    <row r="14" spans="1:3" x14ac:dyDescent="0.2">
      <c r="A14" s="39">
        <v>8</v>
      </c>
      <c r="B14" s="40">
        <f t="shared" si="0"/>
        <v>0</v>
      </c>
    </row>
    <row r="15" spans="1:3" x14ac:dyDescent="0.2">
      <c r="A15" s="39">
        <v>9</v>
      </c>
      <c r="B15" s="40">
        <f t="shared" si="0"/>
        <v>0</v>
      </c>
    </row>
    <row r="16" spans="1:3" x14ac:dyDescent="0.2">
      <c r="A16" s="12">
        <v>10</v>
      </c>
      <c r="B16" s="13">
        <f t="shared" si="0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FFD92-5A51-3D4B-A45A-534DA9E4081C}">
  <dimension ref="A1:Q84"/>
  <sheetViews>
    <sheetView workbookViewId="0">
      <selection activeCell="J6" sqref="J6"/>
    </sheetView>
  </sheetViews>
  <sheetFormatPr baseColWidth="10" defaultRowHeight="16" x14ac:dyDescent="0.2"/>
  <cols>
    <col min="5" max="6" width="12.1640625" bestFit="1" customWidth="1"/>
    <col min="7" max="7" width="12.5" bestFit="1" customWidth="1"/>
    <col min="8" max="8" width="12.1640625" customWidth="1"/>
  </cols>
  <sheetData>
    <row r="1" spans="1:17" x14ac:dyDescent="0.2">
      <c r="B1" s="5" t="s">
        <v>1</v>
      </c>
      <c r="C1" s="6" t="s">
        <v>21</v>
      </c>
      <c r="D1" s="6" t="s">
        <v>20</v>
      </c>
      <c r="E1" s="3" t="s">
        <v>26</v>
      </c>
      <c r="F1" s="3" t="s">
        <v>25</v>
      </c>
      <c r="G1" s="3" t="s">
        <v>27</v>
      </c>
    </row>
    <row r="2" spans="1:17" x14ac:dyDescent="0.2">
      <c r="B2" s="7">
        <f>L!A6</f>
        <v>3</v>
      </c>
      <c r="C2" s="8">
        <f>L!Q6</f>
        <v>1</v>
      </c>
      <c r="D2" s="8">
        <f>L!P6</f>
        <v>0.1000000000000002</v>
      </c>
      <c r="E2" s="4">
        <f>LN(D2)</f>
        <v>-2.3025850929940437</v>
      </c>
      <c r="F2" s="4">
        <f>LN(1-D2)</f>
        <v>-0.10536051565782652</v>
      </c>
      <c r="G2" s="4">
        <f>LN(C2)</f>
        <v>0</v>
      </c>
      <c r="M2" s="9" t="s">
        <v>28</v>
      </c>
      <c r="O2" t="s">
        <v>29</v>
      </c>
    </row>
    <row r="3" spans="1:17" x14ac:dyDescent="0.2">
      <c r="M3">
        <f>C2</f>
        <v>1</v>
      </c>
      <c r="N3">
        <v>1</v>
      </c>
      <c r="P3" t="s">
        <v>23</v>
      </c>
      <c r="Q3" t="s">
        <v>18</v>
      </c>
    </row>
    <row r="4" spans="1:17" x14ac:dyDescent="0.2">
      <c r="J4" s="15" t="s">
        <v>18</v>
      </c>
      <c r="K4" s="15" t="s">
        <v>33</v>
      </c>
      <c r="L4" t="s">
        <v>66</v>
      </c>
      <c r="M4">
        <v>1</v>
      </c>
      <c r="N4" t="s">
        <v>67</v>
      </c>
      <c r="O4">
        <f t="shared" ref="O4:O13" si="0">O5*(P4)</f>
        <v>3628800</v>
      </c>
      <c r="P4">
        <f>L15</f>
        <v>10</v>
      </c>
    </row>
    <row r="5" spans="1:17" x14ac:dyDescent="0.2">
      <c r="A5" s="43" t="s">
        <v>22</v>
      </c>
      <c r="B5" s="50" t="s">
        <v>35</v>
      </c>
      <c r="C5" s="51" t="s">
        <v>61</v>
      </c>
      <c r="J5" s="16">
        <v>0</v>
      </c>
      <c r="K5" s="16">
        <f>'C3'!B6</f>
        <v>0</v>
      </c>
      <c r="L5">
        <v>0</v>
      </c>
      <c r="M5">
        <v>1</v>
      </c>
      <c r="N5">
        <v>1</v>
      </c>
      <c r="O5">
        <f t="shared" si="0"/>
        <v>362880</v>
      </c>
      <c r="P5">
        <f>P4-1</f>
        <v>9</v>
      </c>
      <c r="Q5">
        <f>10-J5</f>
        <v>10</v>
      </c>
    </row>
    <row r="6" spans="1:17" x14ac:dyDescent="0.2">
      <c r="A6" s="35">
        <v>0</v>
      </c>
      <c r="B6" s="52">
        <f>SUM(H19:H29)</f>
        <v>9.0000000000000453E-4</v>
      </c>
      <c r="C6" s="53">
        <f>LN(B6)</f>
        <v>-7.0131157946399583</v>
      </c>
      <c r="J6" s="16">
        <f>J5+1</f>
        <v>1</v>
      </c>
      <c r="K6" s="16">
        <f>'C3'!B7</f>
        <v>0</v>
      </c>
      <c r="L6">
        <v>1</v>
      </c>
      <c r="M6">
        <f t="shared" ref="M6:M15" si="1">M5*(M$3+($L6-1))</f>
        <v>1</v>
      </c>
      <c r="N6">
        <f t="shared" ref="N6:N15" si="2">N5*(N$3+($L6-1))</f>
        <v>1</v>
      </c>
      <c r="O6">
        <f t="shared" si="0"/>
        <v>40320</v>
      </c>
      <c r="P6">
        <f t="shared" ref="P6:P14" si="3">P5-1</f>
        <v>8</v>
      </c>
      <c r="Q6">
        <f t="shared" ref="Q6:Q15" si="4">10-J6</f>
        <v>9</v>
      </c>
    </row>
    <row r="7" spans="1:17" x14ac:dyDescent="0.2">
      <c r="A7" s="35">
        <f>A6+1</f>
        <v>1</v>
      </c>
      <c r="B7" s="52">
        <f>SUM(H30:H39)</f>
        <v>2.4300000000000099E-2</v>
      </c>
      <c r="C7" s="53">
        <f t="shared" ref="C7:C16" si="5">LN(B7)</f>
        <v>-3.71727892863563</v>
      </c>
      <c r="J7" s="16">
        <f t="shared" ref="J7:J15" si="6">J6+1</f>
        <v>2</v>
      </c>
      <c r="K7" s="16">
        <f>'C3'!B8</f>
        <v>0</v>
      </c>
      <c r="L7">
        <v>2</v>
      </c>
      <c r="M7">
        <f t="shared" si="1"/>
        <v>2</v>
      </c>
      <c r="N7">
        <f t="shared" si="2"/>
        <v>2</v>
      </c>
      <c r="O7">
        <f t="shared" si="0"/>
        <v>5040</v>
      </c>
      <c r="P7">
        <f t="shared" si="3"/>
        <v>7</v>
      </c>
      <c r="Q7">
        <f t="shared" si="4"/>
        <v>8</v>
      </c>
    </row>
    <row r="8" spans="1:17" x14ac:dyDescent="0.2">
      <c r="A8" s="35">
        <f t="shared" ref="A8:A16" si="7">A7+1</f>
        <v>2</v>
      </c>
      <c r="B8" s="52">
        <f>SUM(H40:H48)</f>
        <v>0.21870000000000031</v>
      </c>
      <c r="C8" s="53">
        <f t="shared" si="5"/>
        <v>-1.5200543512994136</v>
      </c>
      <c r="J8" s="16">
        <f t="shared" si="6"/>
        <v>3</v>
      </c>
      <c r="K8" s="16">
        <f>'C3'!B9</f>
        <v>1</v>
      </c>
      <c r="L8">
        <v>3</v>
      </c>
      <c r="M8">
        <f t="shared" si="1"/>
        <v>6</v>
      </c>
      <c r="N8">
        <f t="shared" si="2"/>
        <v>6</v>
      </c>
      <c r="O8">
        <f t="shared" si="0"/>
        <v>720</v>
      </c>
      <c r="P8">
        <f t="shared" si="3"/>
        <v>6</v>
      </c>
      <c r="Q8">
        <f t="shared" si="4"/>
        <v>7</v>
      </c>
    </row>
    <row r="9" spans="1:17" x14ac:dyDescent="0.2">
      <c r="A9" s="35">
        <f t="shared" si="7"/>
        <v>3</v>
      </c>
      <c r="B9" s="52">
        <f>SUM(H49:H56)</f>
        <v>0.65609999999999946</v>
      </c>
      <c r="C9" s="53">
        <f t="shared" si="5"/>
        <v>-0.42144206263130601</v>
      </c>
      <c r="J9" s="16">
        <f t="shared" si="6"/>
        <v>4</v>
      </c>
      <c r="K9" s="16">
        <f>'C3'!B10</f>
        <v>0</v>
      </c>
      <c r="L9">
        <v>4</v>
      </c>
      <c r="M9">
        <f t="shared" si="1"/>
        <v>24</v>
      </c>
      <c r="N9">
        <f t="shared" si="2"/>
        <v>24</v>
      </c>
      <c r="O9">
        <f t="shared" si="0"/>
        <v>120</v>
      </c>
      <c r="P9">
        <f t="shared" si="3"/>
        <v>5</v>
      </c>
      <c r="Q9">
        <f t="shared" si="4"/>
        <v>6</v>
      </c>
    </row>
    <row r="10" spans="1:17" x14ac:dyDescent="0.2">
      <c r="A10" s="35">
        <f t="shared" si="7"/>
        <v>4</v>
      </c>
      <c r="B10" s="52">
        <f>SUM(H57:H63)</f>
        <v>0</v>
      </c>
      <c r="C10" s="53" t="e">
        <f t="shared" si="5"/>
        <v>#NUM!</v>
      </c>
      <c r="J10" s="16">
        <f t="shared" si="6"/>
        <v>5</v>
      </c>
      <c r="K10" s="16">
        <f>'C3'!B11</f>
        <v>0</v>
      </c>
      <c r="L10">
        <v>5</v>
      </c>
      <c r="M10">
        <f t="shared" si="1"/>
        <v>120</v>
      </c>
      <c r="N10">
        <f t="shared" si="2"/>
        <v>120</v>
      </c>
      <c r="O10">
        <f t="shared" si="0"/>
        <v>24</v>
      </c>
      <c r="P10">
        <f t="shared" si="3"/>
        <v>4</v>
      </c>
      <c r="Q10">
        <f t="shared" si="4"/>
        <v>5</v>
      </c>
    </row>
    <row r="11" spans="1:17" x14ac:dyDescent="0.2">
      <c r="A11" s="35">
        <f t="shared" si="7"/>
        <v>5</v>
      </c>
      <c r="B11" s="52">
        <f>SUM(H64:H69)</f>
        <v>0</v>
      </c>
      <c r="C11" s="53" t="e">
        <f t="shared" si="5"/>
        <v>#NUM!</v>
      </c>
      <c r="J11" s="16">
        <f t="shared" si="6"/>
        <v>6</v>
      </c>
      <c r="K11" s="16">
        <f>'C3'!B12</f>
        <v>0</v>
      </c>
      <c r="L11">
        <v>6</v>
      </c>
      <c r="M11">
        <f t="shared" si="1"/>
        <v>720</v>
      </c>
      <c r="N11">
        <f t="shared" si="2"/>
        <v>720</v>
      </c>
      <c r="O11">
        <f t="shared" si="0"/>
        <v>6</v>
      </c>
      <c r="P11">
        <f t="shared" si="3"/>
        <v>3</v>
      </c>
      <c r="Q11">
        <f t="shared" si="4"/>
        <v>4</v>
      </c>
    </row>
    <row r="12" spans="1:17" x14ac:dyDescent="0.2">
      <c r="A12" s="35">
        <f t="shared" si="7"/>
        <v>6</v>
      </c>
      <c r="B12" s="52">
        <f>SUM(H70:H74)</f>
        <v>0</v>
      </c>
      <c r="C12" s="53" t="e">
        <f t="shared" si="5"/>
        <v>#NUM!</v>
      </c>
      <c r="J12" s="16">
        <f t="shared" si="6"/>
        <v>7</v>
      </c>
      <c r="K12" s="16">
        <f>'C3'!B13</f>
        <v>0</v>
      </c>
      <c r="L12">
        <v>7</v>
      </c>
      <c r="M12">
        <f t="shared" si="1"/>
        <v>5040</v>
      </c>
      <c r="N12">
        <f t="shared" si="2"/>
        <v>5040</v>
      </c>
      <c r="O12">
        <f t="shared" si="0"/>
        <v>2</v>
      </c>
      <c r="P12">
        <f t="shared" si="3"/>
        <v>2</v>
      </c>
      <c r="Q12">
        <f t="shared" si="4"/>
        <v>3</v>
      </c>
    </row>
    <row r="13" spans="1:17" x14ac:dyDescent="0.2">
      <c r="A13" s="35">
        <f t="shared" si="7"/>
        <v>7</v>
      </c>
      <c r="B13" s="52">
        <f>SUM(H75:H78)</f>
        <v>0</v>
      </c>
      <c r="C13" s="53" t="e">
        <f t="shared" si="5"/>
        <v>#NUM!</v>
      </c>
      <c r="J13" s="16">
        <f t="shared" si="6"/>
        <v>8</v>
      </c>
      <c r="K13" s="16">
        <f>'C3'!B14</f>
        <v>0</v>
      </c>
      <c r="L13">
        <v>8</v>
      </c>
      <c r="M13">
        <f t="shared" si="1"/>
        <v>40320</v>
      </c>
      <c r="N13">
        <f t="shared" si="2"/>
        <v>40320</v>
      </c>
      <c r="O13">
        <f t="shared" si="0"/>
        <v>1</v>
      </c>
      <c r="P13">
        <f t="shared" si="3"/>
        <v>1</v>
      </c>
      <c r="Q13">
        <f t="shared" si="4"/>
        <v>2</v>
      </c>
    </row>
    <row r="14" spans="1:17" x14ac:dyDescent="0.2">
      <c r="A14" s="35">
        <f t="shared" si="7"/>
        <v>8</v>
      </c>
      <c r="B14" s="52">
        <f>SUM(H79:H81)</f>
        <v>0</v>
      </c>
      <c r="C14" s="53" t="e">
        <f t="shared" si="5"/>
        <v>#NUM!</v>
      </c>
      <c r="J14" s="16">
        <f t="shared" si="6"/>
        <v>9</v>
      </c>
      <c r="K14" s="16">
        <f>'C3'!B15</f>
        <v>0</v>
      </c>
      <c r="L14">
        <v>9</v>
      </c>
      <c r="M14">
        <f t="shared" si="1"/>
        <v>362880</v>
      </c>
      <c r="N14">
        <f t="shared" si="2"/>
        <v>362880</v>
      </c>
      <c r="O14">
        <f>M5</f>
        <v>1</v>
      </c>
      <c r="P14">
        <f t="shared" si="3"/>
        <v>0</v>
      </c>
      <c r="Q14">
        <f t="shared" si="4"/>
        <v>1</v>
      </c>
    </row>
    <row r="15" spans="1:17" x14ac:dyDescent="0.2">
      <c r="A15" s="35">
        <f t="shared" si="7"/>
        <v>9</v>
      </c>
      <c r="B15" s="52">
        <f>SUM(H82:H83)</f>
        <v>0</v>
      </c>
      <c r="C15" s="53" t="e">
        <f t="shared" si="5"/>
        <v>#NUM!</v>
      </c>
      <c r="J15" s="16">
        <f t="shared" si="6"/>
        <v>10</v>
      </c>
      <c r="K15" s="16">
        <f>'C3'!B16</f>
        <v>0</v>
      </c>
      <c r="L15">
        <v>10</v>
      </c>
      <c r="M15">
        <f t="shared" si="1"/>
        <v>3628800</v>
      </c>
      <c r="N15">
        <f t="shared" si="2"/>
        <v>3628800</v>
      </c>
      <c r="Q15">
        <f t="shared" si="4"/>
        <v>0</v>
      </c>
    </row>
    <row r="16" spans="1:17" x14ac:dyDescent="0.2">
      <c r="A16" s="37">
        <f t="shared" si="7"/>
        <v>10</v>
      </c>
      <c r="B16" s="54">
        <f>SUM(H84)</f>
        <v>0</v>
      </c>
      <c r="C16" s="55" t="e">
        <f t="shared" si="5"/>
        <v>#NUM!</v>
      </c>
    </row>
    <row r="17" spans="2:11" x14ac:dyDescent="0.2">
      <c r="K17" t="s">
        <v>64</v>
      </c>
    </row>
    <row r="18" spans="2:11" x14ac:dyDescent="0.2">
      <c r="B18" t="s">
        <v>22</v>
      </c>
      <c r="C18" t="s">
        <v>18</v>
      </c>
      <c r="D18" t="s">
        <v>23</v>
      </c>
      <c r="E18" t="s">
        <v>19</v>
      </c>
      <c r="F18" t="s">
        <v>65</v>
      </c>
      <c r="G18" t="s">
        <v>68</v>
      </c>
      <c r="H18" t="s">
        <v>36</v>
      </c>
      <c r="I18" t="s">
        <v>63</v>
      </c>
    </row>
    <row r="19" spans="2:11" x14ac:dyDescent="0.2">
      <c r="B19">
        <v>0</v>
      </c>
      <c r="C19">
        <v>10</v>
      </c>
      <c r="D19">
        <f>C19-B19</f>
        <v>10</v>
      </c>
      <c r="E19">
        <f>VLOOKUP(C19,$J$5:$K$15,2)</f>
        <v>0</v>
      </c>
      <c r="F19">
        <f>IF($D$2&gt;0,VLOOKUP(C19,$L$4:$N$15,2)/VLOOKUP(B19,$L$4:$N$15,2)/VLOOKUP(D19,$L$4:$N$15,3),EXP(-$C$2)/VLOOKUP(D19,$L$4:$N$15,3))</f>
        <v>1</v>
      </c>
      <c r="G19">
        <f>IF($D$2&gt;0, EXP(($C$2+B19)*$F$2+$E$2*D19), EXP($E$2*D19))</f>
        <v>9.0000000000002003E-11</v>
      </c>
      <c r="H19">
        <f>E19*F19*G19</f>
        <v>0</v>
      </c>
      <c r="I19" t="e">
        <f>LN(H19)</f>
        <v>#NUM!</v>
      </c>
    </row>
    <row r="20" spans="2:11" x14ac:dyDescent="0.2">
      <c r="B20">
        <f>IF(C19=B19,B19+1,B19)</f>
        <v>0</v>
      </c>
      <c r="C20">
        <f>IF(C19=B19,10,C19-1)</f>
        <v>9</v>
      </c>
      <c r="D20">
        <f>C20-B20</f>
        <v>9</v>
      </c>
      <c r="E20">
        <f t="shared" ref="E20:E83" si="8">VLOOKUP(C20,$J$5:$K$15,2)</f>
        <v>0</v>
      </c>
      <c r="F20">
        <f t="shared" ref="F20:F83" si="9">IF($D$2&gt;0,VLOOKUP(C20,$L$4:$N$15,2)/VLOOKUP(B20,$L$4:$N$15,2)/VLOOKUP(D20,$L$4:$N$15,3),EXP(-$C$2)/VLOOKUP(D20,$L$4:$N$15,3))</f>
        <v>1</v>
      </c>
      <c r="G20">
        <f t="shared" ref="G20:G83" si="10">IF($D$2&gt;0, EXP(($C$2+B20)*$F$2+$E$2*D20), EXP($E$2*D20))</f>
        <v>9.0000000000001778E-10</v>
      </c>
      <c r="H20">
        <f t="shared" ref="H20:H83" si="11">E20*F20*G20</f>
        <v>0</v>
      </c>
      <c r="I20" t="e">
        <f t="shared" ref="I20:I83" si="12">LN(H20)</f>
        <v>#NUM!</v>
      </c>
    </row>
    <row r="21" spans="2:11" x14ac:dyDescent="0.2">
      <c r="B21">
        <f t="shared" ref="B21:B84" si="13">IF(C20=B20,B20+1,B20)</f>
        <v>0</v>
      </c>
      <c r="C21">
        <f>IF(C20=B20,10,C20-1)</f>
        <v>8</v>
      </c>
      <c r="D21">
        <f t="shared" ref="D21:D84" si="14">C21-B21</f>
        <v>8</v>
      </c>
      <c r="E21">
        <f t="shared" si="8"/>
        <v>0</v>
      </c>
      <c r="F21">
        <f t="shared" si="9"/>
        <v>1</v>
      </c>
      <c r="G21">
        <f t="shared" si="10"/>
        <v>9.0000000000001567E-9</v>
      </c>
      <c r="H21">
        <f t="shared" si="11"/>
        <v>0</v>
      </c>
      <c r="I21" t="e">
        <f t="shared" si="12"/>
        <v>#NUM!</v>
      </c>
    </row>
    <row r="22" spans="2:11" x14ac:dyDescent="0.2">
      <c r="B22">
        <f t="shared" si="13"/>
        <v>0</v>
      </c>
      <c r="C22">
        <f t="shared" ref="C22:C84" si="15">IF(C21=B21,10,C21-1)</f>
        <v>7</v>
      </c>
      <c r="D22">
        <f t="shared" si="14"/>
        <v>7</v>
      </c>
      <c r="E22">
        <f t="shared" si="8"/>
        <v>0</v>
      </c>
      <c r="F22">
        <f t="shared" si="9"/>
        <v>1</v>
      </c>
      <c r="G22">
        <f t="shared" si="10"/>
        <v>9.0000000000001335E-8</v>
      </c>
      <c r="H22">
        <f t="shared" si="11"/>
        <v>0</v>
      </c>
      <c r="I22" t="e">
        <f t="shared" si="12"/>
        <v>#NUM!</v>
      </c>
    </row>
    <row r="23" spans="2:11" x14ac:dyDescent="0.2">
      <c r="B23">
        <f t="shared" si="13"/>
        <v>0</v>
      </c>
      <c r="C23">
        <f t="shared" si="15"/>
        <v>6</v>
      </c>
      <c r="D23">
        <f t="shared" si="14"/>
        <v>6</v>
      </c>
      <c r="E23">
        <f t="shared" si="8"/>
        <v>0</v>
      </c>
      <c r="F23">
        <f t="shared" si="9"/>
        <v>1</v>
      </c>
      <c r="G23">
        <f t="shared" si="10"/>
        <v>9.0000000000000959E-7</v>
      </c>
      <c r="H23">
        <f t="shared" si="11"/>
        <v>0</v>
      </c>
      <c r="I23" t="e">
        <f t="shared" si="12"/>
        <v>#NUM!</v>
      </c>
    </row>
    <row r="24" spans="2:11" x14ac:dyDescent="0.2">
      <c r="B24">
        <f t="shared" si="13"/>
        <v>0</v>
      </c>
      <c r="C24">
        <f t="shared" si="15"/>
        <v>5</v>
      </c>
      <c r="D24">
        <f t="shared" si="14"/>
        <v>5</v>
      </c>
      <c r="E24">
        <f t="shared" si="8"/>
        <v>0</v>
      </c>
      <c r="F24">
        <f t="shared" si="9"/>
        <v>1</v>
      </c>
      <c r="G24">
        <f t="shared" si="10"/>
        <v>9.00000000000009E-6</v>
      </c>
      <c r="H24">
        <f t="shared" si="11"/>
        <v>0</v>
      </c>
      <c r="I24" t="e">
        <f t="shared" si="12"/>
        <v>#NUM!</v>
      </c>
    </row>
    <row r="25" spans="2:11" x14ac:dyDescent="0.2">
      <c r="B25">
        <f t="shared" si="13"/>
        <v>0</v>
      </c>
      <c r="C25">
        <f t="shared" si="15"/>
        <v>4</v>
      </c>
      <c r="D25">
        <f t="shared" si="14"/>
        <v>4</v>
      </c>
      <c r="E25">
        <f t="shared" si="8"/>
        <v>0</v>
      </c>
      <c r="F25">
        <f t="shared" si="9"/>
        <v>1</v>
      </c>
      <c r="G25">
        <f t="shared" si="10"/>
        <v>9.0000000000000683E-5</v>
      </c>
      <c r="H25">
        <f t="shared" si="11"/>
        <v>0</v>
      </c>
      <c r="I25" t="e">
        <f t="shared" si="12"/>
        <v>#NUM!</v>
      </c>
    </row>
    <row r="26" spans="2:11" x14ac:dyDescent="0.2">
      <c r="B26">
        <f t="shared" si="13"/>
        <v>0</v>
      </c>
      <c r="C26">
        <f t="shared" si="15"/>
        <v>3</v>
      </c>
      <c r="D26">
        <f t="shared" si="14"/>
        <v>3</v>
      </c>
      <c r="E26">
        <f t="shared" si="8"/>
        <v>1</v>
      </c>
      <c r="F26">
        <f t="shared" si="9"/>
        <v>1</v>
      </c>
      <c r="G26">
        <f t="shared" si="10"/>
        <v>9.0000000000000453E-4</v>
      </c>
      <c r="H26">
        <f t="shared" si="11"/>
        <v>9.0000000000000453E-4</v>
      </c>
      <c r="I26">
        <f t="shared" si="12"/>
        <v>-7.0131157946399583</v>
      </c>
    </row>
    <row r="27" spans="2:11" x14ac:dyDescent="0.2">
      <c r="B27">
        <f t="shared" si="13"/>
        <v>0</v>
      </c>
      <c r="C27">
        <f t="shared" si="15"/>
        <v>2</v>
      </c>
      <c r="D27">
        <f t="shared" si="14"/>
        <v>2</v>
      </c>
      <c r="E27">
        <f t="shared" si="8"/>
        <v>0</v>
      </c>
      <c r="F27">
        <f t="shared" si="9"/>
        <v>1</v>
      </c>
      <c r="G27">
        <f t="shared" si="10"/>
        <v>9.0000000000000323E-3</v>
      </c>
      <c r="H27">
        <f t="shared" si="11"/>
        <v>0</v>
      </c>
      <c r="I27" t="e">
        <f t="shared" si="12"/>
        <v>#NUM!</v>
      </c>
    </row>
    <row r="28" spans="2:11" x14ac:dyDescent="0.2">
      <c r="B28">
        <f t="shared" si="13"/>
        <v>0</v>
      </c>
      <c r="C28">
        <f t="shared" si="15"/>
        <v>1</v>
      </c>
      <c r="D28">
        <f t="shared" si="14"/>
        <v>1</v>
      </c>
      <c r="E28">
        <f t="shared" si="8"/>
        <v>0</v>
      </c>
      <c r="F28">
        <f t="shared" si="9"/>
        <v>1</v>
      </c>
      <c r="G28">
        <f t="shared" si="10"/>
        <v>9.0000000000000177E-2</v>
      </c>
      <c r="H28">
        <f t="shared" si="11"/>
        <v>0</v>
      </c>
      <c r="I28" t="e">
        <f t="shared" si="12"/>
        <v>#NUM!</v>
      </c>
    </row>
    <row r="29" spans="2:11" x14ac:dyDescent="0.2">
      <c r="B29">
        <f t="shared" si="13"/>
        <v>0</v>
      </c>
      <c r="C29">
        <f t="shared" si="15"/>
        <v>0</v>
      </c>
      <c r="D29">
        <f t="shared" si="14"/>
        <v>0</v>
      </c>
      <c r="E29">
        <f t="shared" si="8"/>
        <v>0</v>
      </c>
      <c r="F29">
        <f t="shared" si="9"/>
        <v>1</v>
      </c>
      <c r="G29">
        <f t="shared" si="10"/>
        <v>0.8999999999999998</v>
      </c>
      <c r="H29">
        <f t="shared" si="11"/>
        <v>0</v>
      </c>
      <c r="I29" t="e">
        <f t="shared" si="12"/>
        <v>#NUM!</v>
      </c>
    </row>
    <row r="30" spans="2:11" x14ac:dyDescent="0.2">
      <c r="B30">
        <f t="shared" si="13"/>
        <v>1</v>
      </c>
      <c r="C30">
        <f t="shared" si="15"/>
        <v>10</v>
      </c>
      <c r="D30">
        <f t="shared" si="14"/>
        <v>9</v>
      </c>
      <c r="E30">
        <f t="shared" si="8"/>
        <v>0</v>
      </c>
      <c r="F30">
        <f t="shared" si="9"/>
        <v>10</v>
      </c>
      <c r="G30">
        <f t="shared" si="10"/>
        <v>8.1000000000001416E-10</v>
      </c>
      <c r="H30">
        <f t="shared" si="11"/>
        <v>0</v>
      </c>
      <c r="I30" t="e">
        <f t="shared" si="12"/>
        <v>#NUM!</v>
      </c>
    </row>
    <row r="31" spans="2:11" x14ac:dyDescent="0.2">
      <c r="B31">
        <f t="shared" si="13"/>
        <v>1</v>
      </c>
      <c r="C31">
        <f t="shared" si="15"/>
        <v>9</v>
      </c>
      <c r="D31">
        <f t="shared" si="14"/>
        <v>8</v>
      </c>
      <c r="E31">
        <f t="shared" si="8"/>
        <v>0</v>
      </c>
      <c r="F31">
        <f t="shared" si="9"/>
        <v>9</v>
      </c>
      <c r="G31">
        <f t="shared" si="10"/>
        <v>8.1000000000001222E-9</v>
      </c>
      <c r="H31">
        <f t="shared" si="11"/>
        <v>0</v>
      </c>
      <c r="I31" t="e">
        <f t="shared" si="12"/>
        <v>#NUM!</v>
      </c>
    </row>
    <row r="32" spans="2:11" x14ac:dyDescent="0.2">
      <c r="B32">
        <f t="shared" si="13"/>
        <v>1</v>
      </c>
      <c r="C32">
        <f t="shared" si="15"/>
        <v>8</v>
      </c>
      <c r="D32">
        <f t="shared" si="14"/>
        <v>7</v>
      </c>
      <c r="E32">
        <f t="shared" si="8"/>
        <v>0</v>
      </c>
      <c r="F32">
        <f t="shared" si="9"/>
        <v>8</v>
      </c>
      <c r="G32">
        <f t="shared" si="10"/>
        <v>8.1000000000001016E-8</v>
      </c>
      <c r="H32">
        <f t="shared" si="11"/>
        <v>0</v>
      </c>
      <c r="I32" t="e">
        <f t="shared" si="12"/>
        <v>#NUM!</v>
      </c>
    </row>
    <row r="33" spans="2:9" x14ac:dyDescent="0.2">
      <c r="B33">
        <f t="shared" si="13"/>
        <v>1</v>
      </c>
      <c r="C33">
        <f t="shared" si="15"/>
        <v>7</v>
      </c>
      <c r="D33">
        <f t="shared" si="14"/>
        <v>6</v>
      </c>
      <c r="E33">
        <f t="shared" si="8"/>
        <v>0</v>
      </c>
      <c r="F33">
        <f t="shared" si="9"/>
        <v>7</v>
      </c>
      <c r="G33">
        <f t="shared" si="10"/>
        <v>8.1000000000000823E-7</v>
      </c>
      <c r="H33">
        <f t="shared" si="11"/>
        <v>0</v>
      </c>
      <c r="I33" t="e">
        <f t="shared" si="12"/>
        <v>#NUM!</v>
      </c>
    </row>
    <row r="34" spans="2:9" x14ac:dyDescent="0.2">
      <c r="B34">
        <f t="shared" si="13"/>
        <v>1</v>
      </c>
      <c r="C34">
        <f t="shared" si="15"/>
        <v>6</v>
      </c>
      <c r="D34">
        <f t="shared" si="14"/>
        <v>5</v>
      </c>
      <c r="E34">
        <f t="shared" si="8"/>
        <v>0</v>
      </c>
      <c r="F34">
        <f t="shared" si="9"/>
        <v>6</v>
      </c>
      <c r="G34">
        <f t="shared" si="10"/>
        <v>8.1000000000000766E-6</v>
      </c>
      <c r="H34">
        <f t="shared" si="11"/>
        <v>0</v>
      </c>
      <c r="I34" t="e">
        <f t="shared" si="12"/>
        <v>#NUM!</v>
      </c>
    </row>
    <row r="35" spans="2:9" x14ac:dyDescent="0.2">
      <c r="B35">
        <f t="shared" si="13"/>
        <v>1</v>
      </c>
      <c r="C35">
        <f t="shared" si="15"/>
        <v>5</v>
      </c>
      <c r="D35">
        <f t="shared" si="14"/>
        <v>4</v>
      </c>
      <c r="E35">
        <f t="shared" si="8"/>
        <v>0</v>
      </c>
      <c r="F35">
        <f t="shared" si="9"/>
        <v>5</v>
      </c>
      <c r="G35">
        <f t="shared" si="10"/>
        <v>8.1000000000000573E-5</v>
      </c>
      <c r="H35">
        <f t="shared" si="11"/>
        <v>0</v>
      </c>
      <c r="I35" t="e">
        <f t="shared" si="12"/>
        <v>#NUM!</v>
      </c>
    </row>
    <row r="36" spans="2:9" x14ac:dyDescent="0.2">
      <c r="B36">
        <f t="shared" si="13"/>
        <v>1</v>
      </c>
      <c r="C36">
        <f t="shared" si="15"/>
        <v>4</v>
      </c>
      <c r="D36">
        <f t="shared" si="14"/>
        <v>3</v>
      </c>
      <c r="E36">
        <f t="shared" si="8"/>
        <v>0</v>
      </c>
      <c r="F36">
        <f t="shared" si="9"/>
        <v>4</v>
      </c>
      <c r="G36">
        <f t="shared" si="10"/>
        <v>8.100000000000044E-4</v>
      </c>
      <c r="H36">
        <f t="shared" si="11"/>
        <v>0</v>
      </c>
      <c r="I36" t="e">
        <f t="shared" si="12"/>
        <v>#NUM!</v>
      </c>
    </row>
    <row r="37" spans="2:9" x14ac:dyDescent="0.2">
      <c r="B37">
        <f t="shared" si="13"/>
        <v>1</v>
      </c>
      <c r="C37">
        <f t="shared" si="15"/>
        <v>3</v>
      </c>
      <c r="D37">
        <f t="shared" si="14"/>
        <v>2</v>
      </c>
      <c r="E37">
        <f t="shared" si="8"/>
        <v>1</v>
      </c>
      <c r="F37">
        <f t="shared" si="9"/>
        <v>3</v>
      </c>
      <c r="G37">
        <f t="shared" si="10"/>
        <v>8.1000000000000325E-3</v>
      </c>
      <c r="H37">
        <f t="shared" si="11"/>
        <v>2.4300000000000099E-2</v>
      </c>
      <c r="I37">
        <f t="shared" si="12"/>
        <v>-3.71727892863563</v>
      </c>
    </row>
    <row r="38" spans="2:9" x14ac:dyDescent="0.2">
      <c r="B38">
        <f t="shared" si="13"/>
        <v>1</v>
      </c>
      <c r="C38">
        <f t="shared" si="15"/>
        <v>2</v>
      </c>
      <c r="D38">
        <f t="shared" si="14"/>
        <v>1</v>
      </c>
      <c r="E38">
        <f t="shared" si="8"/>
        <v>0</v>
      </c>
      <c r="F38">
        <f t="shared" si="9"/>
        <v>2</v>
      </c>
      <c r="G38">
        <f t="shared" si="10"/>
        <v>8.1000000000000127E-2</v>
      </c>
      <c r="H38">
        <f t="shared" si="11"/>
        <v>0</v>
      </c>
      <c r="I38" t="e">
        <f t="shared" si="12"/>
        <v>#NUM!</v>
      </c>
    </row>
    <row r="39" spans="2:9" x14ac:dyDescent="0.2">
      <c r="B39">
        <f t="shared" si="13"/>
        <v>1</v>
      </c>
      <c r="C39">
        <f t="shared" si="15"/>
        <v>1</v>
      </c>
      <c r="D39">
        <f t="shared" si="14"/>
        <v>0</v>
      </c>
      <c r="E39">
        <f t="shared" si="8"/>
        <v>0</v>
      </c>
      <c r="F39">
        <f t="shared" si="9"/>
        <v>1</v>
      </c>
      <c r="G39">
        <f t="shared" si="10"/>
        <v>0.80999999999999961</v>
      </c>
      <c r="H39">
        <f t="shared" si="11"/>
        <v>0</v>
      </c>
      <c r="I39" t="e">
        <f t="shared" si="12"/>
        <v>#NUM!</v>
      </c>
    </row>
    <row r="40" spans="2:9" x14ac:dyDescent="0.2">
      <c r="B40">
        <f t="shared" si="13"/>
        <v>2</v>
      </c>
      <c r="C40">
        <f t="shared" si="15"/>
        <v>10</v>
      </c>
      <c r="D40">
        <f t="shared" si="14"/>
        <v>8</v>
      </c>
      <c r="E40">
        <f t="shared" si="8"/>
        <v>0</v>
      </c>
      <c r="F40">
        <f t="shared" si="9"/>
        <v>45</v>
      </c>
      <c r="G40">
        <f t="shared" si="10"/>
        <v>7.2900000000001194E-9</v>
      </c>
      <c r="H40">
        <f t="shared" si="11"/>
        <v>0</v>
      </c>
      <c r="I40" t="e">
        <f t="shared" si="12"/>
        <v>#NUM!</v>
      </c>
    </row>
    <row r="41" spans="2:9" x14ac:dyDescent="0.2">
      <c r="B41">
        <f t="shared" si="13"/>
        <v>2</v>
      </c>
      <c r="C41">
        <f t="shared" si="15"/>
        <v>9</v>
      </c>
      <c r="D41">
        <f t="shared" si="14"/>
        <v>7</v>
      </c>
      <c r="E41">
        <f t="shared" si="8"/>
        <v>0</v>
      </c>
      <c r="F41">
        <f t="shared" si="9"/>
        <v>36</v>
      </c>
      <c r="G41">
        <f t="shared" si="10"/>
        <v>7.2900000000001017E-8</v>
      </c>
      <c r="H41">
        <f t="shared" si="11"/>
        <v>0</v>
      </c>
      <c r="I41" t="e">
        <f t="shared" si="12"/>
        <v>#NUM!</v>
      </c>
    </row>
    <row r="42" spans="2:9" x14ac:dyDescent="0.2">
      <c r="B42">
        <f t="shared" si="13"/>
        <v>2</v>
      </c>
      <c r="C42">
        <f t="shared" si="15"/>
        <v>8</v>
      </c>
      <c r="D42">
        <f t="shared" si="14"/>
        <v>6</v>
      </c>
      <c r="E42">
        <f t="shared" si="8"/>
        <v>0</v>
      </c>
      <c r="F42">
        <f t="shared" si="9"/>
        <v>28</v>
      </c>
      <c r="G42">
        <f t="shared" si="10"/>
        <v>7.2900000000000702E-7</v>
      </c>
      <c r="H42">
        <f t="shared" si="11"/>
        <v>0</v>
      </c>
      <c r="I42" t="e">
        <f t="shared" si="12"/>
        <v>#NUM!</v>
      </c>
    </row>
    <row r="43" spans="2:9" x14ac:dyDescent="0.2">
      <c r="B43">
        <f t="shared" si="13"/>
        <v>2</v>
      </c>
      <c r="C43">
        <f t="shared" si="15"/>
        <v>7</v>
      </c>
      <c r="D43">
        <f t="shared" si="14"/>
        <v>5</v>
      </c>
      <c r="E43">
        <f t="shared" si="8"/>
        <v>0</v>
      </c>
      <c r="F43">
        <f t="shared" si="9"/>
        <v>21</v>
      </c>
      <c r="G43">
        <f t="shared" si="10"/>
        <v>7.2900000000000657E-6</v>
      </c>
      <c r="H43">
        <f t="shared" si="11"/>
        <v>0</v>
      </c>
      <c r="I43" t="e">
        <f t="shared" si="12"/>
        <v>#NUM!</v>
      </c>
    </row>
    <row r="44" spans="2:9" x14ac:dyDescent="0.2">
      <c r="B44">
        <f t="shared" si="13"/>
        <v>2</v>
      </c>
      <c r="C44">
        <f t="shared" si="15"/>
        <v>6</v>
      </c>
      <c r="D44">
        <f t="shared" si="14"/>
        <v>4</v>
      </c>
      <c r="E44">
        <f t="shared" si="8"/>
        <v>0</v>
      </c>
      <c r="F44">
        <f t="shared" si="9"/>
        <v>15</v>
      </c>
      <c r="G44">
        <f t="shared" si="10"/>
        <v>7.2900000000000484E-5</v>
      </c>
      <c r="H44">
        <f t="shared" si="11"/>
        <v>0</v>
      </c>
      <c r="I44" t="e">
        <f t="shared" si="12"/>
        <v>#NUM!</v>
      </c>
    </row>
    <row r="45" spans="2:9" x14ac:dyDescent="0.2">
      <c r="B45">
        <f t="shared" si="13"/>
        <v>2</v>
      </c>
      <c r="C45">
        <f t="shared" si="15"/>
        <v>5</v>
      </c>
      <c r="D45">
        <f t="shared" si="14"/>
        <v>3</v>
      </c>
      <c r="E45">
        <f t="shared" si="8"/>
        <v>0</v>
      </c>
      <c r="F45">
        <f t="shared" si="9"/>
        <v>10</v>
      </c>
      <c r="G45">
        <f t="shared" si="10"/>
        <v>7.2900000000000363E-4</v>
      </c>
      <c r="H45">
        <f t="shared" si="11"/>
        <v>0</v>
      </c>
      <c r="I45" t="e">
        <f t="shared" si="12"/>
        <v>#NUM!</v>
      </c>
    </row>
    <row r="46" spans="2:9" x14ac:dyDescent="0.2">
      <c r="B46">
        <f t="shared" si="13"/>
        <v>2</v>
      </c>
      <c r="C46">
        <f t="shared" si="15"/>
        <v>4</v>
      </c>
      <c r="D46">
        <f t="shared" si="14"/>
        <v>2</v>
      </c>
      <c r="E46">
        <f t="shared" si="8"/>
        <v>0</v>
      </c>
      <c r="F46">
        <f t="shared" si="9"/>
        <v>6</v>
      </c>
      <c r="G46">
        <f t="shared" si="10"/>
        <v>7.2900000000000248E-3</v>
      </c>
      <c r="H46">
        <f t="shared" si="11"/>
        <v>0</v>
      </c>
      <c r="I46" t="e">
        <f t="shared" si="12"/>
        <v>#NUM!</v>
      </c>
    </row>
    <row r="47" spans="2:9" x14ac:dyDescent="0.2">
      <c r="B47">
        <f t="shared" si="13"/>
        <v>2</v>
      </c>
      <c r="C47">
        <f t="shared" si="15"/>
        <v>3</v>
      </c>
      <c r="D47">
        <f t="shared" si="14"/>
        <v>1</v>
      </c>
      <c r="E47">
        <f t="shared" si="8"/>
        <v>1</v>
      </c>
      <c r="F47">
        <f t="shared" si="9"/>
        <v>3</v>
      </c>
      <c r="G47">
        <f t="shared" si="10"/>
        <v>7.2900000000000104E-2</v>
      </c>
      <c r="H47">
        <f t="shared" si="11"/>
        <v>0.21870000000000031</v>
      </c>
      <c r="I47">
        <f t="shared" si="12"/>
        <v>-1.5200543512994136</v>
      </c>
    </row>
    <row r="48" spans="2:9" x14ac:dyDescent="0.2">
      <c r="B48">
        <f t="shared" si="13"/>
        <v>2</v>
      </c>
      <c r="C48">
        <f t="shared" si="15"/>
        <v>2</v>
      </c>
      <c r="D48">
        <f t="shared" si="14"/>
        <v>0</v>
      </c>
      <c r="E48">
        <f t="shared" si="8"/>
        <v>0</v>
      </c>
      <c r="F48">
        <f t="shared" si="9"/>
        <v>1</v>
      </c>
      <c r="G48">
        <f t="shared" si="10"/>
        <v>0.72899999999999954</v>
      </c>
      <c r="H48">
        <f t="shared" si="11"/>
        <v>0</v>
      </c>
      <c r="I48" t="e">
        <f t="shared" si="12"/>
        <v>#NUM!</v>
      </c>
    </row>
    <row r="49" spans="2:9" x14ac:dyDescent="0.2">
      <c r="B49">
        <f t="shared" si="13"/>
        <v>3</v>
      </c>
      <c r="C49">
        <f t="shared" si="15"/>
        <v>10</v>
      </c>
      <c r="D49">
        <f t="shared" si="14"/>
        <v>7</v>
      </c>
      <c r="E49">
        <f t="shared" si="8"/>
        <v>0</v>
      </c>
      <c r="F49">
        <f t="shared" si="9"/>
        <v>120</v>
      </c>
      <c r="G49">
        <f t="shared" si="10"/>
        <v>6.5610000000000771E-8</v>
      </c>
      <c r="H49">
        <f t="shared" si="11"/>
        <v>0</v>
      </c>
      <c r="I49" t="e">
        <f t="shared" si="12"/>
        <v>#NUM!</v>
      </c>
    </row>
    <row r="50" spans="2:9" x14ac:dyDescent="0.2">
      <c r="B50">
        <f t="shared" si="13"/>
        <v>3</v>
      </c>
      <c r="C50">
        <f t="shared" si="15"/>
        <v>9</v>
      </c>
      <c r="D50">
        <f t="shared" si="14"/>
        <v>6</v>
      </c>
      <c r="E50">
        <f t="shared" si="8"/>
        <v>0</v>
      </c>
      <c r="F50">
        <f t="shared" si="9"/>
        <v>84</v>
      </c>
      <c r="G50">
        <f t="shared" si="10"/>
        <v>6.5610000000000726E-7</v>
      </c>
      <c r="H50">
        <f t="shared" si="11"/>
        <v>0</v>
      </c>
      <c r="I50" t="e">
        <f t="shared" si="12"/>
        <v>#NUM!</v>
      </c>
    </row>
    <row r="51" spans="2:9" x14ac:dyDescent="0.2">
      <c r="B51">
        <f t="shared" si="13"/>
        <v>3</v>
      </c>
      <c r="C51">
        <f t="shared" si="15"/>
        <v>8</v>
      </c>
      <c r="D51">
        <f t="shared" si="14"/>
        <v>5</v>
      </c>
      <c r="E51">
        <f t="shared" si="8"/>
        <v>0</v>
      </c>
      <c r="F51">
        <f t="shared" si="9"/>
        <v>56</v>
      </c>
      <c r="G51">
        <f t="shared" si="10"/>
        <v>6.5610000000000673E-6</v>
      </c>
      <c r="H51">
        <f t="shared" si="11"/>
        <v>0</v>
      </c>
      <c r="I51" t="e">
        <f t="shared" si="12"/>
        <v>#NUM!</v>
      </c>
    </row>
    <row r="52" spans="2:9" x14ac:dyDescent="0.2">
      <c r="B52">
        <f t="shared" si="13"/>
        <v>3</v>
      </c>
      <c r="C52">
        <f t="shared" si="15"/>
        <v>7</v>
      </c>
      <c r="D52">
        <f t="shared" si="14"/>
        <v>4</v>
      </c>
      <c r="E52">
        <f t="shared" si="8"/>
        <v>0</v>
      </c>
      <c r="F52">
        <f t="shared" si="9"/>
        <v>35</v>
      </c>
      <c r="G52">
        <f t="shared" si="10"/>
        <v>6.5610000000000519E-5</v>
      </c>
      <c r="H52">
        <f t="shared" si="11"/>
        <v>0</v>
      </c>
      <c r="I52" t="e">
        <f t="shared" si="12"/>
        <v>#NUM!</v>
      </c>
    </row>
    <row r="53" spans="2:9" x14ac:dyDescent="0.2">
      <c r="B53">
        <f t="shared" si="13"/>
        <v>3</v>
      </c>
      <c r="C53">
        <f t="shared" si="15"/>
        <v>6</v>
      </c>
      <c r="D53">
        <f t="shared" si="14"/>
        <v>3</v>
      </c>
      <c r="E53">
        <f t="shared" si="8"/>
        <v>0</v>
      </c>
      <c r="F53">
        <f t="shared" si="9"/>
        <v>20</v>
      </c>
      <c r="G53">
        <f t="shared" si="10"/>
        <v>6.5610000000000299E-4</v>
      </c>
      <c r="H53">
        <f t="shared" si="11"/>
        <v>0</v>
      </c>
      <c r="I53" t="e">
        <f t="shared" si="12"/>
        <v>#NUM!</v>
      </c>
    </row>
    <row r="54" spans="2:9" x14ac:dyDescent="0.2">
      <c r="B54">
        <f t="shared" si="13"/>
        <v>3</v>
      </c>
      <c r="C54">
        <f t="shared" si="15"/>
        <v>5</v>
      </c>
      <c r="D54">
        <f t="shared" si="14"/>
        <v>2</v>
      </c>
      <c r="E54">
        <f t="shared" si="8"/>
        <v>0</v>
      </c>
      <c r="F54">
        <f t="shared" si="9"/>
        <v>10</v>
      </c>
      <c r="G54">
        <f t="shared" si="10"/>
        <v>6.5610000000000199E-3</v>
      </c>
      <c r="H54">
        <f t="shared" si="11"/>
        <v>0</v>
      </c>
      <c r="I54" t="e">
        <f t="shared" si="12"/>
        <v>#NUM!</v>
      </c>
    </row>
    <row r="55" spans="2:9" x14ac:dyDescent="0.2">
      <c r="B55">
        <f t="shared" si="13"/>
        <v>3</v>
      </c>
      <c r="C55">
        <f t="shared" si="15"/>
        <v>4</v>
      </c>
      <c r="D55">
        <f t="shared" si="14"/>
        <v>1</v>
      </c>
      <c r="E55">
        <f t="shared" si="8"/>
        <v>0</v>
      </c>
      <c r="F55">
        <f t="shared" si="9"/>
        <v>4</v>
      </c>
      <c r="G55">
        <f t="shared" si="10"/>
        <v>6.5610000000000057E-2</v>
      </c>
      <c r="H55">
        <f t="shared" si="11"/>
        <v>0</v>
      </c>
      <c r="I55" t="e">
        <f t="shared" si="12"/>
        <v>#NUM!</v>
      </c>
    </row>
    <row r="56" spans="2:9" x14ac:dyDescent="0.2">
      <c r="B56">
        <f t="shared" si="13"/>
        <v>3</v>
      </c>
      <c r="C56">
        <f t="shared" si="15"/>
        <v>3</v>
      </c>
      <c r="D56">
        <f t="shared" si="14"/>
        <v>0</v>
      </c>
      <c r="E56">
        <f t="shared" si="8"/>
        <v>1</v>
      </c>
      <c r="F56">
        <f t="shared" si="9"/>
        <v>1</v>
      </c>
      <c r="G56">
        <f t="shared" si="10"/>
        <v>0.65609999999999946</v>
      </c>
      <c r="H56">
        <f t="shared" si="11"/>
        <v>0.65609999999999946</v>
      </c>
      <c r="I56">
        <f t="shared" si="12"/>
        <v>-0.42144206263130601</v>
      </c>
    </row>
    <row r="57" spans="2:9" x14ac:dyDescent="0.2">
      <c r="B57">
        <f t="shared" si="13"/>
        <v>4</v>
      </c>
      <c r="C57">
        <f t="shared" si="15"/>
        <v>10</v>
      </c>
      <c r="D57">
        <f t="shared" si="14"/>
        <v>6</v>
      </c>
      <c r="E57">
        <f t="shared" si="8"/>
        <v>0</v>
      </c>
      <c r="F57">
        <f t="shared" si="9"/>
        <v>210</v>
      </c>
      <c r="G57">
        <f t="shared" si="10"/>
        <v>5.9049000000000618E-7</v>
      </c>
      <c r="H57">
        <f t="shared" si="11"/>
        <v>0</v>
      </c>
      <c r="I57" t="e">
        <f t="shared" si="12"/>
        <v>#NUM!</v>
      </c>
    </row>
    <row r="58" spans="2:9" x14ac:dyDescent="0.2">
      <c r="B58">
        <f t="shared" si="13"/>
        <v>4</v>
      </c>
      <c r="C58">
        <f t="shared" si="15"/>
        <v>9</v>
      </c>
      <c r="D58">
        <f t="shared" si="14"/>
        <v>5</v>
      </c>
      <c r="E58">
        <f t="shared" si="8"/>
        <v>0</v>
      </c>
      <c r="F58">
        <f t="shared" si="9"/>
        <v>126</v>
      </c>
      <c r="G58">
        <f t="shared" si="10"/>
        <v>5.9049000000000584E-6</v>
      </c>
      <c r="H58">
        <f t="shared" si="11"/>
        <v>0</v>
      </c>
      <c r="I58" t="e">
        <f t="shared" si="12"/>
        <v>#NUM!</v>
      </c>
    </row>
    <row r="59" spans="2:9" x14ac:dyDescent="0.2">
      <c r="B59">
        <f t="shared" si="13"/>
        <v>4</v>
      </c>
      <c r="C59">
        <f t="shared" si="15"/>
        <v>8</v>
      </c>
      <c r="D59">
        <f t="shared" si="14"/>
        <v>4</v>
      </c>
      <c r="E59">
        <f t="shared" si="8"/>
        <v>0</v>
      </c>
      <c r="F59">
        <f t="shared" si="9"/>
        <v>70</v>
      </c>
      <c r="G59">
        <f t="shared" si="10"/>
        <v>5.9049000000000437E-5</v>
      </c>
      <c r="H59">
        <f t="shared" si="11"/>
        <v>0</v>
      </c>
      <c r="I59" t="e">
        <f t="shared" si="12"/>
        <v>#NUM!</v>
      </c>
    </row>
    <row r="60" spans="2:9" x14ac:dyDescent="0.2">
      <c r="B60">
        <f t="shared" si="13"/>
        <v>4</v>
      </c>
      <c r="C60">
        <f t="shared" si="15"/>
        <v>7</v>
      </c>
      <c r="D60">
        <f t="shared" si="14"/>
        <v>3</v>
      </c>
      <c r="E60">
        <f t="shared" si="8"/>
        <v>0</v>
      </c>
      <c r="F60">
        <f t="shared" si="9"/>
        <v>35</v>
      </c>
      <c r="G60">
        <f t="shared" si="10"/>
        <v>5.9049000000000287E-4</v>
      </c>
      <c r="H60">
        <f t="shared" si="11"/>
        <v>0</v>
      </c>
      <c r="I60" t="e">
        <f t="shared" si="12"/>
        <v>#NUM!</v>
      </c>
    </row>
    <row r="61" spans="2:9" x14ac:dyDescent="0.2">
      <c r="B61">
        <f t="shared" si="13"/>
        <v>4</v>
      </c>
      <c r="C61">
        <f t="shared" si="15"/>
        <v>6</v>
      </c>
      <c r="D61">
        <f t="shared" si="14"/>
        <v>2</v>
      </c>
      <c r="E61">
        <f t="shared" si="8"/>
        <v>0</v>
      </c>
      <c r="F61">
        <f t="shared" si="9"/>
        <v>15</v>
      </c>
      <c r="G61">
        <f t="shared" si="10"/>
        <v>5.904900000000015E-3</v>
      </c>
      <c r="H61">
        <f t="shared" si="11"/>
        <v>0</v>
      </c>
      <c r="I61" t="e">
        <f t="shared" si="12"/>
        <v>#NUM!</v>
      </c>
    </row>
    <row r="62" spans="2:9" x14ac:dyDescent="0.2">
      <c r="B62">
        <f t="shared" si="13"/>
        <v>4</v>
      </c>
      <c r="C62">
        <f t="shared" si="15"/>
        <v>5</v>
      </c>
      <c r="D62">
        <f t="shared" si="14"/>
        <v>1</v>
      </c>
      <c r="E62">
        <f t="shared" si="8"/>
        <v>0</v>
      </c>
      <c r="F62">
        <f t="shared" si="9"/>
        <v>5</v>
      </c>
      <c r="G62">
        <f t="shared" si="10"/>
        <v>5.9049000000000053E-2</v>
      </c>
      <c r="H62">
        <f t="shared" si="11"/>
        <v>0</v>
      </c>
      <c r="I62" t="e">
        <f t="shared" si="12"/>
        <v>#NUM!</v>
      </c>
    </row>
    <row r="63" spans="2:9" x14ac:dyDescent="0.2">
      <c r="B63">
        <f t="shared" si="13"/>
        <v>4</v>
      </c>
      <c r="C63">
        <f t="shared" si="15"/>
        <v>4</v>
      </c>
      <c r="D63">
        <f t="shared" si="14"/>
        <v>0</v>
      </c>
      <c r="E63">
        <f t="shared" si="8"/>
        <v>0</v>
      </c>
      <c r="F63">
        <f t="shared" si="9"/>
        <v>1</v>
      </c>
      <c r="G63">
        <f t="shared" si="10"/>
        <v>0.5904899999999994</v>
      </c>
      <c r="H63">
        <f t="shared" si="11"/>
        <v>0</v>
      </c>
      <c r="I63" t="e">
        <f t="shared" si="12"/>
        <v>#NUM!</v>
      </c>
    </row>
    <row r="64" spans="2:9" x14ac:dyDescent="0.2">
      <c r="B64">
        <f t="shared" si="13"/>
        <v>5</v>
      </c>
      <c r="C64">
        <f t="shared" si="15"/>
        <v>10</v>
      </c>
      <c r="D64">
        <f t="shared" si="14"/>
        <v>5</v>
      </c>
      <c r="E64">
        <f t="shared" si="8"/>
        <v>0</v>
      </c>
      <c r="F64">
        <f t="shared" si="9"/>
        <v>252</v>
      </c>
      <c r="G64">
        <f t="shared" si="10"/>
        <v>5.3144100000000501E-6</v>
      </c>
      <c r="H64">
        <f t="shared" si="11"/>
        <v>0</v>
      </c>
      <c r="I64" t="e">
        <f t="shared" si="12"/>
        <v>#NUM!</v>
      </c>
    </row>
    <row r="65" spans="2:9" x14ac:dyDescent="0.2">
      <c r="B65">
        <f t="shared" si="13"/>
        <v>5</v>
      </c>
      <c r="C65">
        <f t="shared" si="15"/>
        <v>9</v>
      </c>
      <c r="D65">
        <f t="shared" si="14"/>
        <v>4</v>
      </c>
      <c r="E65">
        <f t="shared" si="8"/>
        <v>0</v>
      </c>
      <c r="F65">
        <f t="shared" si="9"/>
        <v>126</v>
      </c>
      <c r="G65">
        <f t="shared" si="10"/>
        <v>5.3144100000000364E-5</v>
      </c>
      <c r="H65">
        <f t="shared" si="11"/>
        <v>0</v>
      </c>
      <c r="I65" t="e">
        <f t="shared" si="12"/>
        <v>#NUM!</v>
      </c>
    </row>
    <row r="66" spans="2:9" x14ac:dyDescent="0.2">
      <c r="B66">
        <f t="shared" si="13"/>
        <v>5</v>
      </c>
      <c r="C66">
        <f t="shared" si="15"/>
        <v>8</v>
      </c>
      <c r="D66">
        <f t="shared" si="14"/>
        <v>3</v>
      </c>
      <c r="E66">
        <f t="shared" si="8"/>
        <v>0</v>
      </c>
      <c r="F66">
        <f t="shared" si="9"/>
        <v>56</v>
      </c>
      <c r="G66">
        <f t="shared" si="10"/>
        <v>5.3144100000000239E-4</v>
      </c>
      <c r="H66">
        <f t="shared" si="11"/>
        <v>0</v>
      </c>
      <c r="I66" t="e">
        <f t="shared" si="12"/>
        <v>#NUM!</v>
      </c>
    </row>
    <row r="67" spans="2:9" x14ac:dyDescent="0.2">
      <c r="B67">
        <f t="shared" si="13"/>
        <v>5</v>
      </c>
      <c r="C67">
        <f t="shared" si="15"/>
        <v>7</v>
      </c>
      <c r="D67">
        <f t="shared" si="14"/>
        <v>2</v>
      </c>
      <c r="E67">
        <f t="shared" si="8"/>
        <v>0</v>
      </c>
      <c r="F67">
        <f t="shared" si="9"/>
        <v>21</v>
      </c>
      <c r="G67">
        <f t="shared" si="10"/>
        <v>5.3144100000000151E-3</v>
      </c>
      <c r="H67">
        <f t="shared" si="11"/>
        <v>0</v>
      </c>
      <c r="I67" t="e">
        <f t="shared" si="12"/>
        <v>#NUM!</v>
      </c>
    </row>
    <row r="68" spans="2:9" x14ac:dyDescent="0.2">
      <c r="B68">
        <f t="shared" si="13"/>
        <v>5</v>
      </c>
      <c r="C68">
        <f t="shared" si="15"/>
        <v>6</v>
      </c>
      <c r="D68">
        <f t="shared" si="14"/>
        <v>1</v>
      </c>
      <c r="E68">
        <f t="shared" si="8"/>
        <v>0</v>
      </c>
      <c r="F68">
        <f t="shared" si="9"/>
        <v>6</v>
      </c>
      <c r="G68">
        <f t="shared" si="10"/>
        <v>5.3144100000000027E-2</v>
      </c>
      <c r="H68">
        <f t="shared" si="11"/>
        <v>0</v>
      </c>
      <c r="I68" t="e">
        <f t="shared" si="12"/>
        <v>#NUM!</v>
      </c>
    </row>
    <row r="69" spans="2:9" x14ac:dyDescent="0.2">
      <c r="B69">
        <f t="shared" si="13"/>
        <v>5</v>
      </c>
      <c r="C69">
        <f t="shared" si="15"/>
        <v>5</v>
      </c>
      <c r="D69">
        <f t="shared" si="14"/>
        <v>0</v>
      </c>
      <c r="E69">
        <f t="shared" si="8"/>
        <v>0</v>
      </c>
      <c r="F69">
        <f t="shared" si="9"/>
        <v>1</v>
      </c>
      <c r="G69">
        <f t="shared" si="10"/>
        <v>0.53144099999999928</v>
      </c>
      <c r="H69">
        <f t="shared" si="11"/>
        <v>0</v>
      </c>
      <c r="I69" t="e">
        <f t="shared" si="12"/>
        <v>#NUM!</v>
      </c>
    </row>
    <row r="70" spans="2:9" x14ac:dyDescent="0.2">
      <c r="B70">
        <f t="shared" si="13"/>
        <v>6</v>
      </c>
      <c r="C70">
        <f t="shared" si="15"/>
        <v>10</v>
      </c>
      <c r="D70">
        <f t="shared" si="14"/>
        <v>4</v>
      </c>
      <c r="E70">
        <f t="shared" si="8"/>
        <v>0</v>
      </c>
      <c r="F70">
        <f t="shared" si="9"/>
        <v>210</v>
      </c>
      <c r="G70">
        <f t="shared" si="10"/>
        <v>4.7829690000000305E-5</v>
      </c>
      <c r="H70">
        <f t="shared" si="11"/>
        <v>0</v>
      </c>
      <c r="I70" t="e">
        <f t="shared" si="12"/>
        <v>#NUM!</v>
      </c>
    </row>
    <row r="71" spans="2:9" x14ac:dyDescent="0.2">
      <c r="B71">
        <f t="shared" si="13"/>
        <v>6</v>
      </c>
      <c r="C71">
        <f t="shared" si="15"/>
        <v>9</v>
      </c>
      <c r="D71">
        <f t="shared" si="14"/>
        <v>3</v>
      </c>
      <c r="E71">
        <f t="shared" si="8"/>
        <v>0</v>
      </c>
      <c r="F71">
        <f t="shared" si="9"/>
        <v>84</v>
      </c>
      <c r="G71">
        <f t="shared" si="10"/>
        <v>4.782969000000019E-4</v>
      </c>
      <c r="H71">
        <f t="shared" si="11"/>
        <v>0</v>
      </c>
      <c r="I71" t="e">
        <f t="shared" si="12"/>
        <v>#NUM!</v>
      </c>
    </row>
    <row r="72" spans="2:9" x14ac:dyDescent="0.2">
      <c r="B72">
        <f t="shared" si="13"/>
        <v>6</v>
      </c>
      <c r="C72">
        <f t="shared" si="15"/>
        <v>8</v>
      </c>
      <c r="D72">
        <f t="shared" si="14"/>
        <v>2</v>
      </c>
      <c r="E72">
        <f t="shared" si="8"/>
        <v>0</v>
      </c>
      <c r="F72">
        <f t="shared" si="9"/>
        <v>28</v>
      </c>
      <c r="G72">
        <f t="shared" si="10"/>
        <v>4.7829690000000119E-3</v>
      </c>
      <c r="H72">
        <f t="shared" si="11"/>
        <v>0</v>
      </c>
      <c r="I72" t="e">
        <f t="shared" si="12"/>
        <v>#NUM!</v>
      </c>
    </row>
    <row r="73" spans="2:9" x14ac:dyDescent="0.2">
      <c r="B73">
        <f t="shared" si="13"/>
        <v>6</v>
      </c>
      <c r="C73">
        <f t="shared" si="15"/>
        <v>7</v>
      </c>
      <c r="D73">
        <f t="shared" si="14"/>
        <v>1</v>
      </c>
      <c r="E73">
        <f t="shared" si="8"/>
        <v>0</v>
      </c>
      <c r="F73">
        <f t="shared" si="9"/>
        <v>7</v>
      </c>
      <c r="G73">
        <f t="shared" si="10"/>
        <v>4.7829690000000022E-2</v>
      </c>
      <c r="H73">
        <f t="shared" si="11"/>
        <v>0</v>
      </c>
      <c r="I73" t="e">
        <f t="shared" si="12"/>
        <v>#NUM!</v>
      </c>
    </row>
    <row r="74" spans="2:9" x14ac:dyDescent="0.2">
      <c r="B74">
        <f t="shared" si="13"/>
        <v>6</v>
      </c>
      <c r="C74">
        <f t="shared" si="15"/>
        <v>6</v>
      </c>
      <c r="D74">
        <f t="shared" si="14"/>
        <v>0</v>
      </c>
      <c r="E74">
        <f t="shared" si="8"/>
        <v>0</v>
      </c>
      <c r="F74">
        <f t="shared" si="9"/>
        <v>1</v>
      </c>
      <c r="G74">
        <f t="shared" si="10"/>
        <v>0.4782968999999993</v>
      </c>
      <c r="H74">
        <f t="shared" si="11"/>
        <v>0</v>
      </c>
      <c r="I74" t="e">
        <f t="shared" si="12"/>
        <v>#NUM!</v>
      </c>
    </row>
    <row r="75" spans="2:9" x14ac:dyDescent="0.2">
      <c r="B75">
        <f t="shared" si="13"/>
        <v>7</v>
      </c>
      <c r="C75">
        <f t="shared" si="15"/>
        <v>10</v>
      </c>
      <c r="D75">
        <f t="shared" si="14"/>
        <v>3</v>
      </c>
      <c r="E75">
        <f t="shared" si="8"/>
        <v>0</v>
      </c>
      <c r="F75">
        <f t="shared" si="9"/>
        <v>120</v>
      </c>
      <c r="G75">
        <f t="shared" si="10"/>
        <v>4.3046721000000152E-4</v>
      </c>
      <c r="H75">
        <f t="shared" si="11"/>
        <v>0</v>
      </c>
      <c r="I75" t="e">
        <f t="shared" si="12"/>
        <v>#NUM!</v>
      </c>
    </row>
    <row r="76" spans="2:9" x14ac:dyDescent="0.2">
      <c r="B76">
        <f t="shared" si="13"/>
        <v>7</v>
      </c>
      <c r="C76">
        <f t="shared" si="15"/>
        <v>9</v>
      </c>
      <c r="D76">
        <f t="shared" si="14"/>
        <v>2</v>
      </c>
      <c r="E76">
        <f t="shared" si="8"/>
        <v>0</v>
      </c>
      <c r="F76">
        <f t="shared" si="9"/>
        <v>36</v>
      </c>
      <c r="G76">
        <f t="shared" si="10"/>
        <v>4.3046721000000081E-3</v>
      </c>
      <c r="H76">
        <f t="shared" si="11"/>
        <v>0</v>
      </c>
      <c r="I76" t="e">
        <f t="shared" si="12"/>
        <v>#NUM!</v>
      </c>
    </row>
    <row r="77" spans="2:9" x14ac:dyDescent="0.2">
      <c r="B77">
        <f t="shared" si="13"/>
        <v>7</v>
      </c>
      <c r="C77">
        <f t="shared" si="15"/>
        <v>8</v>
      </c>
      <c r="D77">
        <f t="shared" si="14"/>
        <v>1</v>
      </c>
      <c r="E77">
        <f t="shared" si="8"/>
        <v>0</v>
      </c>
      <c r="F77">
        <f t="shared" si="9"/>
        <v>8</v>
      </c>
      <c r="G77">
        <f t="shared" si="10"/>
        <v>4.3046721000000017E-2</v>
      </c>
      <c r="H77">
        <f t="shared" si="11"/>
        <v>0</v>
      </c>
      <c r="I77" t="e">
        <f t="shared" si="12"/>
        <v>#NUM!</v>
      </c>
    </row>
    <row r="78" spans="2:9" x14ac:dyDescent="0.2">
      <c r="B78">
        <f t="shared" si="13"/>
        <v>7</v>
      </c>
      <c r="C78">
        <f t="shared" si="15"/>
        <v>7</v>
      </c>
      <c r="D78">
        <f t="shared" si="14"/>
        <v>0</v>
      </c>
      <c r="E78">
        <f t="shared" si="8"/>
        <v>0</v>
      </c>
      <c r="F78">
        <f t="shared" si="9"/>
        <v>1</v>
      </c>
      <c r="G78">
        <f t="shared" si="10"/>
        <v>0.43046720999999927</v>
      </c>
      <c r="H78">
        <f t="shared" si="11"/>
        <v>0</v>
      </c>
      <c r="I78" t="e">
        <f t="shared" si="12"/>
        <v>#NUM!</v>
      </c>
    </row>
    <row r="79" spans="2:9" x14ac:dyDescent="0.2">
      <c r="B79">
        <f t="shared" si="13"/>
        <v>8</v>
      </c>
      <c r="C79">
        <f t="shared" si="15"/>
        <v>10</v>
      </c>
      <c r="D79">
        <f t="shared" si="14"/>
        <v>2</v>
      </c>
      <c r="E79">
        <f t="shared" si="8"/>
        <v>0</v>
      </c>
      <c r="F79">
        <f t="shared" si="9"/>
        <v>45</v>
      </c>
      <c r="G79">
        <f t="shared" si="10"/>
        <v>3.874204890000009E-3</v>
      </c>
      <c r="H79">
        <f t="shared" si="11"/>
        <v>0</v>
      </c>
      <c r="I79" t="e">
        <f t="shared" si="12"/>
        <v>#NUM!</v>
      </c>
    </row>
    <row r="80" spans="2:9" x14ac:dyDescent="0.2">
      <c r="B80">
        <f t="shared" si="13"/>
        <v>8</v>
      </c>
      <c r="C80">
        <f t="shared" si="15"/>
        <v>9</v>
      </c>
      <c r="D80">
        <f t="shared" si="14"/>
        <v>1</v>
      </c>
      <c r="E80">
        <f t="shared" si="8"/>
        <v>0</v>
      </c>
      <c r="F80">
        <f t="shared" si="9"/>
        <v>9</v>
      </c>
      <c r="G80">
        <f t="shared" si="10"/>
        <v>3.8742048899999999E-2</v>
      </c>
      <c r="H80">
        <f t="shared" si="11"/>
        <v>0</v>
      </c>
      <c r="I80" t="e">
        <f t="shared" si="12"/>
        <v>#NUM!</v>
      </c>
    </row>
    <row r="81" spans="2:9" x14ac:dyDescent="0.2">
      <c r="B81">
        <f t="shared" si="13"/>
        <v>8</v>
      </c>
      <c r="C81">
        <f t="shared" si="15"/>
        <v>8</v>
      </c>
      <c r="D81">
        <f t="shared" si="14"/>
        <v>0</v>
      </c>
      <c r="E81">
        <f t="shared" si="8"/>
        <v>0</v>
      </c>
      <c r="F81">
        <f t="shared" si="9"/>
        <v>1</v>
      </c>
      <c r="G81">
        <f t="shared" si="10"/>
        <v>0.38742048899999926</v>
      </c>
      <c r="H81">
        <f t="shared" si="11"/>
        <v>0</v>
      </c>
      <c r="I81" t="e">
        <f t="shared" si="12"/>
        <v>#NUM!</v>
      </c>
    </row>
    <row r="82" spans="2:9" x14ac:dyDescent="0.2">
      <c r="B82">
        <f t="shared" si="13"/>
        <v>9</v>
      </c>
      <c r="C82">
        <f t="shared" si="15"/>
        <v>10</v>
      </c>
      <c r="D82">
        <f t="shared" si="14"/>
        <v>1</v>
      </c>
      <c r="E82">
        <f t="shared" si="8"/>
        <v>0</v>
      </c>
      <c r="F82">
        <f t="shared" si="9"/>
        <v>10</v>
      </c>
      <c r="G82">
        <f t="shared" si="10"/>
        <v>3.4867844009999996E-2</v>
      </c>
      <c r="H82">
        <f t="shared" si="11"/>
        <v>0</v>
      </c>
      <c r="I82" t="e">
        <f t="shared" si="12"/>
        <v>#NUM!</v>
      </c>
    </row>
    <row r="83" spans="2:9" x14ac:dyDescent="0.2">
      <c r="B83">
        <f t="shared" si="13"/>
        <v>9</v>
      </c>
      <c r="C83">
        <f t="shared" si="15"/>
        <v>9</v>
      </c>
      <c r="D83">
        <f t="shared" si="14"/>
        <v>0</v>
      </c>
      <c r="E83">
        <f t="shared" si="8"/>
        <v>0</v>
      </c>
      <c r="F83">
        <f t="shared" si="9"/>
        <v>1</v>
      </c>
      <c r="G83">
        <f t="shared" si="10"/>
        <v>0.34867844009999927</v>
      </c>
      <c r="H83">
        <f t="shared" si="11"/>
        <v>0</v>
      </c>
      <c r="I83" t="e">
        <f t="shared" si="12"/>
        <v>#NUM!</v>
      </c>
    </row>
    <row r="84" spans="2:9" x14ac:dyDescent="0.2">
      <c r="B84">
        <f t="shared" si="13"/>
        <v>10</v>
      </c>
      <c r="C84">
        <f t="shared" si="15"/>
        <v>10</v>
      </c>
      <c r="D84">
        <f t="shared" si="14"/>
        <v>0</v>
      </c>
      <c r="E84">
        <f t="shared" ref="E84" si="16">VLOOKUP(C84,$J$5:$K$15,2)</f>
        <v>0</v>
      </c>
      <c r="F84">
        <f t="shared" ref="F84" si="17">IF($D$2&gt;0,VLOOKUP(C84,$L$4:$N$15,2)/VLOOKUP(B84,$L$4:$N$15,2)/VLOOKUP(D84,$L$4:$N$15,3),EXP(-$C$2)/VLOOKUP(D84,$L$4:$N$15,3))</f>
        <v>1</v>
      </c>
      <c r="G84">
        <f t="shared" ref="G84" si="18">IF($D$2&gt;0, EXP(($C$2+B84)*$F$2+$E$2*D84), EXP($E$2*D84))</f>
        <v>0.31381059608999923</v>
      </c>
      <c r="H84">
        <f t="shared" ref="H84" si="19">E84*F84*G84</f>
        <v>0</v>
      </c>
      <c r="I84" t="e">
        <f t="shared" ref="I84" si="20">LN(H84)</f>
        <v>#NUM!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577E-23E8-F842-922F-13576991D1CA}">
  <dimension ref="A1:V305"/>
  <sheetViews>
    <sheetView workbookViewId="0">
      <selection activeCell="M2" sqref="M2"/>
    </sheetView>
  </sheetViews>
  <sheetFormatPr baseColWidth="10" defaultRowHeight="16" x14ac:dyDescent="0.2"/>
  <cols>
    <col min="2" max="5" width="12.1640625" bestFit="1" customWidth="1"/>
    <col min="7" max="8" width="12.1640625" bestFit="1" customWidth="1"/>
  </cols>
  <sheetData>
    <row r="1" spans="1:13" x14ac:dyDescent="0.2">
      <c r="B1" s="17" t="s">
        <v>17</v>
      </c>
      <c r="C1" s="23" t="s">
        <v>39</v>
      </c>
      <c r="D1" s="23" t="s">
        <v>40</v>
      </c>
      <c r="E1" s="23" t="s">
        <v>51</v>
      </c>
      <c r="F1" s="18" t="s">
        <v>37</v>
      </c>
      <c r="G1" s="22" t="s">
        <v>38</v>
      </c>
      <c r="H1" s="22" t="s">
        <v>54</v>
      </c>
      <c r="I1" s="22" t="s">
        <v>55</v>
      </c>
      <c r="K1" t="s">
        <v>23</v>
      </c>
      <c r="L1" t="s">
        <v>41</v>
      </c>
      <c r="M1" t="s">
        <v>42</v>
      </c>
    </row>
    <row r="2" spans="1:13" x14ac:dyDescent="0.2">
      <c r="B2" s="20">
        <v>4</v>
      </c>
      <c r="C2" s="24">
        <v>0</v>
      </c>
      <c r="D2" s="24">
        <v>1</v>
      </c>
      <c r="E2" s="24">
        <f>L!O4</f>
        <v>0.17000000000000035</v>
      </c>
      <c r="F2" s="21">
        <f>L!O3</f>
        <v>0.17000000000000035</v>
      </c>
      <c r="G2">
        <f>E2*F2</f>
        <v>2.8900000000000117E-2</v>
      </c>
      <c r="H2">
        <f>(1-E2)/(1-G2)</f>
        <v>0.85470085470085444</v>
      </c>
      <c r="I2">
        <f>E2*(1-F2)/(1-G2)</f>
        <v>0.14529914529914556</v>
      </c>
      <c r="K2">
        <v>0</v>
      </c>
      <c r="L2">
        <f>K0!B6</f>
        <v>9.0000000000000323E-3</v>
      </c>
      <c r="M2">
        <f>'K1'!B6</f>
        <v>9.0000000000000683E-5</v>
      </c>
    </row>
    <row r="3" spans="1:13" x14ac:dyDescent="0.2">
      <c r="K3">
        <f>K2+1</f>
        <v>1</v>
      </c>
      <c r="L3">
        <f>K0!B7</f>
        <v>0.16200000000000025</v>
      </c>
      <c r="M3">
        <f>'K1'!B7</f>
        <v>3.2400000000000176E-3</v>
      </c>
    </row>
    <row r="4" spans="1:13" x14ac:dyDescent="0.2">
      <c r="K4">
        <f t="shared" ref="K4:K11" si="0">K3+1</f>
        <v>2</v>
      </c>
      <c r="L4">
        <f>K0!B8</f>
        <v>0.72899999999999954</v>
      </c>
      <c r="M4">
        <f>'K1'!B8</f>
        <v>4.3740000000000147E-2</v>
      </c>
    </row>
    <row r="5" spans="1:13" x14ac:dyDescent="0.2">
      <c r="A5" s="44" t="s">
        <v>18</v>
      </c>
      <c r="B5" s="45" t="s">
        <v>19</v>
      </c>
      <c r="C5" t="s">
        <v>69</v>
      </c>
      <c r="E5" t="s">
        <v>59</v>
      </c>
      <c r="K5">
        <f t="shared" si="0"/>
        <v>3</v>
      </c>
      <c r="L5">
        <f>K0!B9</f>
        <v>0</v>
      </c>
      <c r="M5">
        <f>'K1'!B9</f>
        <v>0.26244000000000023</v>
      </c>
    </row>
    <row r="6" spans="1:13" x14ac:dyDescent="0.2">
      <c r="A6" s="46">
        <v>0</v>
      </c>
      <c r="B6" s="47">
        <f>H20</f>
        <v>8.1000000000000908E-7</v>
      </c>
      <c r="C6">
        <f>LN(B6)</f>
        <v>-14.026231589279915</v>
      </c>
      <c r="E6">
        <f>V20</f>
        <v>8.1000000000000908E-7</v>
      </c>
      <c r="K6">
        <f t="shared" si="0"/>
        <v>4</v>
      </c>
      <c r="L6">
        <f>K0!B10</f>
        <v>0</v>
      </c>
      <c r="M6">
        <f>'K1'!B10</f>
        <v>0.5904899999999994</v>
      </c>
    </row>
    <row r="7" spans="1:13" x14ac:dyDescent="0.2">
      <c r="A7" s="46">
        <f>A6+1</f>
        <v>1</v>
      </c>
      <c r="B7" s="47">
        <f>SUM(H21:H22)</f>
        <v>3.7870615384615628E-4</v>
      </c>
      <c r="C7">
        <f t="shared" ref="C7:C16" si="1">LN(B7)</f>
        <v>-7.8787499732647186</v>
      </c>
      <c r="E7">
        <f>SUM(V21:V23)</f>
        <v>3.7870615384615628E-4</v>
      </c>
      <c r="K7">
        <f t="shared" si="0"/>
        <v>5</v>
      </c>
      <c r="L7">
        <f>K0!B11</f>
        <v>0</v>
      </c>
      <c r="M7">
        <f>'K1'!B11</f>
        <v>0</v>
      </c>
    </row>
    <row r="8" spans="1:13" x14ac:dyDescent="0.2">
      <c r="A8" s="46">
        <f t="shared" ref="A8:A15" si="2">A7+1</f>
        <v>2</v>
      </c>
      <c r="B8" s="47">
        <f>SUM(H23:H25)</f>
        <v>1.8026425384615415E-2</v>
      </c>
      <c r="C8">
        <f t="shared" si="1"/>
        <v>-4.0159165207342893</v>
      </c>
      <c r="E8">
        <f>SUM(V24:V29)</f>
        <v>1.8026425384615415E-2</v>
      </c>
      <c r="K8">
        <f t="shared" si="0"/>
        <v>6</v>
      </c>
      <c r="L8">
        <f>K0!B12</f>
        <v>0</v>
      </c>
      <c r="M8">
        <f>'K1'!B12</f>
        <v>0</v>
      </c>
    </row>
    <row r="9" spans="1:13" x14ac:dyDescent="0.2">
      <c r="A9" s="46">
        <f t="shared" si="2"/>
        <v>3</v>
      </c>
      <c r="B9" s="47">
        <f>SUM(H26:H29)</f>
        <v>4.6838532781065131E-2</v>
      </c>
      <c r="C9">
        <f t="shared" si="1"/>
        <v>-3.0610490648024706</v>
      </c>
      <c r="E9">
        <f>SUM(V30:V39)</f>
        <v>4.6838532781065138E-2</v>
      </c>
      <c r="K9">
        <f t="shared" si="0"/>
        <v>7</v>
      </c>
      <c r="L9">
        <f>K0!B13</f>
        <v>0</v>
      </c>
      <c r="M9">
        <f>'K1'!B13</f>
        <v>0</v>
      </c>
    </row>
    <row r="10" spans="1:13" x14ac:dyDescent="0.2">
      <c r="A10" s="46">
        <f t="shared" si="2"/>
        <v>4</v>
      </c>
      <c r="B10" s="47">
        <f>SUM(H30:H34)</f>
        <v>3.343320081614793E-2</v>
      </c>
      <c r="C10">
        <f t="shared" si="1"/>
        <v>-3.3982058363148999</v>
      </c>
      <c r="E10">
        <f>SUM(V40:V54)</f>
        <v>3.343320081614793E-2</v>
      </c>
      <c r="J10" t="s">
        <v>43</v>
      </c>
      <c r="K10">
        <f t="shared" si="0"/>
        <v>8</v>
      </c>
      <c r="L10">
        <f>K0!B14</f>
        <v>0</v>
      </c>
      <c r="M10">
        <f>'K1'!B14</f>
        <v>0</v>
      </c>
    </row>
    <row r="11" spans="1:13" x14ac:dyDescent="0.2">
      <c r="A11" s="46">
        <f t="shared" si="2"/>
        <v>5</v>
      </c>
      <c r="B11" s="47">
        <f>SUM(H35:H40)</f>
        <v>2.8770411451333701E-3</v>
      </c>
      <c r="C11">
        <f t="shared" si="1"/>
        <v>-5.8509928931130544</v>
      </c>
      <c r="E11">
        <f>SUM(V55:V75)</f>
        <v>2.8770411451333705E-3</v>
      </c>
      <c r="J11" t="s">
        <v>44</v>
      </c>
      <c r="K11">
        <f t="shared" si="0"/>
        <v>9</v>
      </c>
      <c r="L11">
        <f>K0!B15</f>
        <v>0</v>
      </c>
      <c r="M11">
        <f>'K1'!B15</f>
        <v>0</v>
      </c>
    </row>
    <row r="12" spans="1:13" x14ac:dyDescent="0.2">
      <c r="A12" s="46">
        <f t="shared" si="2"/>
        <v>6</v>
      </c>
      <c r="B12" s="47">
        <f>SUM(H41:H47)</f>
        <v>6.0758870580957879E-5</v>
      </c>
      <c r="C12">
        <f t="shared" si="1"/>
        <v>-9.7085974686096321</v>
      </c>
      <c r="E12">
        <f>SUM(V76:V103)</f>
        <v>6.0758870580957879E-5</v>
      </c>
      <c r="J12" t="s">
        <v>45</v>
      </c>
      <c r="K12">
        <f>K11+1</f>
        <v>10</v>
      </c>
      <c r="L12">
        <f>K0!B16</f>
        <v>0</v>
      </c>
      <c r="M12">
        <f>'K1'!B16</f>
        <v>0</v>
      </c>
    </row>
    <row r="13" spans="1:13" x14ac:dyDescent="0.2">
      <c r="A13" s="46">
        <f t="shared" si="2"/>
        <v>7</v>
      </c>
      <c r="B13" s="47">
        <f>SUM(H48:H55)</f>
        <v>0</v>
      </c>
      <c r="C13" t="e">
        <f t="shared" si="1"/>
        <v>#NUM!</v>
      </c>
      <c r="E13">
        <f>SUM(V104:V139)</f>
        <v>0</v>
      </c>
      <c r="J13" t="s">
        <v>46</v>
      </c>
    </row>
    <row r="14" spans="1:13" x14ac:dyDescent="0.2">
      <c r="A14" s="46">
        <f t="shared" si="2"/>
        <v>8</v>
      </c>
      <c r="B14" s="47">
        <f>SUM(H56:H64)</f>
        <v>0</v>
      </c>
      <c r="C14" t="e">
        <f t="shared" si="1"/>
        <v>#NUM!</v>
      </c>
      <c r="E14">
        <f>SUM(V140:V184)</f>
        <v>0</v>
      </c>
    </row>
    <row r="15" spans="1:13" x14ac:dyDescent="0.2">
      <c r="A15" s="46">
        <f t="shared" si="2"/>
        <v>9</v>
      </c>
      <c r="B15" s="47">
        <f>SUM(H65:H74)</f>
        <v>0</v>
      </c>
      <c r="C15" t="e">
        <f t="shared" si="1"/>
        <v>#NUM!</v>
      </c>
      <c r="E15">
        <f>SUM(V185:V239)</f>
        <v>0</v>
      </c>
    </row>
    <row r="16" spans="1:13" x14ac:dyDescent="0.2">
      <c r="A16" s="20">
        <f>A15+1</f>
        <v>10</v>
      </c>
      <c r="B16" s="21">
        <f>SUM(H74:H85)</f>
        <v>0</v>
      </c>
      <c r="C16" t="e">
        <f t="shared" si="1"/>
        <v>#NUM!</v>
      </c>
      <c r="E16">
        <f>SUM(V240:V305)</f>
        <v>0</v>
      </c>
    </row>
    <row r="19" spans="2:22" x14ac:dyDescent="0.2">
      <c r="B19" t="s">
        <v>18</v>
      </c>
      <c r="C19" t="s">
        <v>23</v>
      </c>
      <c r="D19" t="s">
        <v>22</v>
      </c>
      <c r="E19" t="s">
        <v>52</v>
      </c>
      <c r="F19" t="s">
        <v>53</v>
      </c>
      <c r="G19" t="s">
        <v>50</v>
      </c>
      <c r="H19" t="s">
        <v>36</v>
      </c>
      <c r="K19" t="s">
        <v>36</v>
      </c>
      <c r="L19" t="s">
        <v>18</v>
      </c>
      <c r="M19" t="s">
        <v>23</v>
      </c>
      <c r="N19" t="s">
        <v>22</v>
      </c>
      <c r="O19" t="s">
        <v>34</v>
      </c>
      <c r="P19" t="s">
        <v>48</v>
      </c>
      <c r="Q19" t="s">
        <v>49</v>
      </c>
      <c r="R19" t="s">
        <v>47</v>
      </c>
      <c r="S19" t="s">
        <v>57</v>
      </c>
      <c r="T19" t="s">
        <v>42</v>
      </c>
      <c r="U19" t="s">
        <v>58</v>
      </c>
      <c r="V19" t="s">
        <v>36</v>
      </c>
    </row>
    <row r="20" spans="2:22" x14ac:dyDescent="0.2">
      <c r="B20">
        <v>0</v>
      </c>
      <c r="C20">
        <v>0</v>
      </c>
      <c r="D20">
        <f>B20-C20</f>
        <v>0</v>
      </c>
      <c r="E20">
        <f>VLOOKUP(D20,K$2:M$12,3)</f>
        <v>9.0000000000000683E-5</v>
      </c>
      <c r="F20">
        <f>J20</f>
        <v>9.0000000000000323E-3</v>
      </c>
      <c r="G20">
        <f>_xlfn.BINOM.DIST(D20,B20,H$2,FALSE)</f>
        <v>1</v>
      </c>
      <c r="H20">
        <f>E20*F20*G20</f>
        <v>8.1000000000000908E-7</v>
      </c>
      <c r="J20">
        <f>K20</f>
        <v>9.0000000000000323E-3</v>
      </c>
      <c r="K20">
        <f t="shared" ref="K20:K83" si="3">R20*S20</f>
        <v>9.0000000000000323E-3</v>
      </c>
      <c r="L20">
        <v>0</v>
      </c>
      <c r="M20">
        <v>0</v>
      </c>
      <c r="N20">
        <f>L20-M20</f>
        <v>0</v>
      </c>
      <c r="O20">
        <v>0</v>
      </c>
      <c r="P20">
        <f>M20+O20</f>
        <v>0</v>
      </c>
      <c r="Q20">
        <f>N20-O20</f>
        <v>0</v>
      </c>
      <c r="R20">
        <f t="shared" ref="R20:R83" si="4">VLOOKUP(P20,K$2:L$12,2)</f>
        <v>9.0000000000000323E-3</v>
      </c>
      <c r="S20">
        <f t="shared" ref="S20:S83" si="5">_xlfn.BINOM.DIST(Q20,N20,F$2,FALSE)</f>
        <v>1</v>
      </c>
      <c r="T20">
        <f>VLOOKUP(N20,$K$2:$M$12,3)</f>
        <v>9.0000000000000683E-5</v>
      </c>
      <c r="U20">
        <f>_xlfn.BINOM.DIST(N20,L20,$H$2,FALSE)</f>
        <v>1</v>
      </c>
      <c r="V20">
        <f>R20*S20*T20*U20</f>
        <v>8.1000000000000908E-7</v>
      </c>
    </row>
    <row r="21" spans="2:22" x14ac:dyDescent="0.2">
      <c r="B21">
        <f>IF(C20=0,B20+1,B20)</f>
        <v>1</v>
      </c>
      <c r="C21">
        <f>IF(C20=0,B21,C20-1)</f>
        <v>1</v>
      </c>
      <c r="D21">
        <f>B21-C21</f>
        <v>0</v>
      </c>
      <c r="E21">
        <f t="shared" ref="E21:E84" si="6">VLOOKUP(D21,K$2:M$12,3)</f>
        <v>9.0000000000000683E-5</v>
      </c>
      <c r="F21">
        <f>J21</f>
        <v>0.16200000000000025</v>
      </c>
      <c r="G21">
        <f t="shared" ref="G21:G84" si="7">_xlfn.BINOM.DIST(D21,B21,H$2,FALSE)</f>
        <v>0.14529914529914559</v>
      </c>
      <c r="H21">
        <f t="shared" ref="H21:H84" si="8">E21*F21*G21</f>
        <v>2.118461538461562E-6</v>
      </c>
      <c r="J21">
        <f>K21</f>
        <v>0.16200000000000025</v>
      </c>
      <c r="K21">
        <f t="shared" si="3"/>
        <v>0.16200000000000025</v>
      </c>
      <c r="L21">
        <f>IF(AND(M20=0,O20=0),L20+1,L20)</f>
        <v>1</v>
      </c>
      <c r="M21">
        <f>IF(O20=0,IF(M20=0,L21,M20-1),M20)</f>
        <v>1</v>
      </c>
      <c r="N21">
        <f>L21-M21</f>
        <v>0</v>
      </c>
      <c r="O21">
        <f>IF(O20=0,N21,O20-1)</f>
        <v>0</v>
      </c>
      <c r="P21">
        <f t="shared" ref="P21:P84" si="9">M21+O21</f>
        <v>1</v>
      </c>
      <c r="Q21">
        <f t="shared" ref="Q21:Q84" si="10">N21-O21</f>
        <v>0</v>
      </c>
      <c r="R21">
        <f t="shared" si="4"/>
        <v>0.16200000000000025</v>
      </c>
      <c r="S21">
        <f t="shared" si="5"/>
        <v>1</v>
      </c>
      <c r="T21">
        <f t="shared" ref="T21:T84" si="11">VLOOKUP(N21,$K$2:$M$12,3)</f>
        <v>9.0000000000000683E-5</v>
      </c>
      <c r="U21">
        <f t="shared" ref="U21:U84" si="12">_xlfn.BINOM.DIST(N21,L21,$H$2,FALSE)</f>
        <v>0.14529914529914559</v>
      </c>
      <c r="V21">
        <f t="shared" ref="V21:V84" si="13">R21*S21*T21*U21</f>
        <v>2.118461538461562E-6</v>
      </c>
    </row>
    <row r="22" spans="2:22" x14ac:dyDescent="0.2">
      <c r="B22">
        <f>IF(C21=0,B21+1,B21)</f>
        <v>1</v>
      </c>
      <c r="C22">
        <f>IF(C21=0,B22,C21-1)</f>
        <v>0</v>
      </c>
      <c r="D22">
        <f>B22-C22</f>
        <v>1</v>
      </c>
      <c r="E22">
        <f t="shared" si="6"/>
        <v>3.2400000000000176E-3</v>
      </c>
      <c r="F22">
        <f>J22</f>
        <v>0.13599000000000017</v>
      </c>
      <c r="G22">
        <f t="shared" si="7"/>
        <v>0.85470085470085444</v>
      </c>
      <c r="H22">
        <f t="shared" si="8"/>
        <v>3.7658769230769474E-4</v>
      </c>
      <c r="J22">
        <f>SUM(K22:K23)</f>
        <v>0.13599000000000017</v>
      </c>
      <c r="K22">
        <f t="shared" si="3"/>
        <v>0.13446000000000016</v>
      </c>
      <c r="L22">
        <f t="shared" ref="L22:L32" si="14">IF(AND(M21=0,O21=0),L21+1,L21)</f>
        <v>1</v>
      </c>
      <c r="M22">
        <f t="shared" ref="M22:M32" si="15">IF(O21=0,IF(M21=0,L22,M21-1),M21)</f>
        <v>0</v>
      </c>
      <c r="N22">
        <f t="shared" ref="N22:N32" si="16">L22-M22</f>
        <v>1</v>
      </c>
      <c r="O22">
        <f t="shared" ref="O22:O32" si="17">IF(O21=0,N22,O21-1)</f>
        <v>1</v>
      </c>
      <c r="P22">
        <f t="shared" si="9"/>
        <v>1</v>
      </c>
      <c r="Q22">
        <f t="shared" si="10"/>
        <v>0</v>
      </c>
      <c r="R22">
        <f t="shared" si="4"/>
        <v>0.16200000000000025</v>
      </c>
      <c r="S22">
        <f t="shared" si="5"/>
        <v>0.82999999999999963</v>
      </c>
      <c r="T22">
        <f t="shared" si="11"/>
        <v>3.2400000000000176E-3</v>
      </c>
      <c r="U22">
        <f t="shared" si="12"/>
        <v>0.85470085470085444</v>
      </c>
      <c r="V22">
        <f t="shared" si="13"/>
        <v>3.7235076923077161E-4</v>
      </c>
    </row>
    <row r="23" spans="2:22" x14ac:dyDescent="0.2">
      <c r="B23">
        <f>IF(C22=0,B22+1,B22)</f>
        <v>2</v>
      </c>
      <c r="C23">
        <f>IF(C22=0,B23,C22-1)</f>
        <v>2</v>
      </c>
      <c r="D23">
        <f>B23-C23</f>
        <v>0</v>
      </c>
      <c r="E23">
        <f t="shared" si="6"/>
        <v>9.0000000000000683E-5</v>
      </c>
      <c r="F23">
        <f>J24</f>
        <v>0.72899999999999954</v>
      </c>
      <c r="G23">
        <f t="shared" si="7"/>
        <v>2.1111841624662217E-2</v>
      </c>
      <c r="H23">
        <f t="shared" si="8"/>
        <v>1.3851479289940977E-6</v>
      </c>
      <c r="K23">
        <f t="shared" si="3"/>
        <v>1.5300000000000086E-3</v>
      </c>
      <c r="L23">
        <f t="shared" si="14"/>
        <v>1</v>
      </c>
      <c r="M23">
        <f t="shared" si="15"/>
        <v>0</v>
      </c>
      <c r="N23">
        <f t="shared" si="16"/>
        <v>1</v>
      </c>
      <c r="O23">
        <f t="shared" si="17"/>
        <v>0</v>
      </c>
      <c r="P23">
        <f t="shared" si="9"/>
        <v>0</v>
      </c>
      <c r="Q23">
        <f t="shared" si="10"/>
        <v>1</v>
      </c>
      <c r="R23">
        <f t="shared" si="4"/>
        <v>9.0000000000000323E-3</v>
      </c>
      <c r="S23">
        <f t="shared" si="5"/>
        <v>0.17000000000000035</v>
      </c>
      <c r="T23">
        <f t="shared" si="11"/>
        <v>3.2400000000000176E-3</v>
      </c>
      <c r="U23">
        <f t="shared" si="12"/>
        <v>0.85470085470085444</v>
      </c>
      <c r="V23">
        <f t="shared" si="13"/>
        <v>4.2369230769231222E-6</v>
      </c>
    </row>
    <row r="24" spans="2:22" x14ac:dyDescent="0.2">
      <c r="B24">
        <f t="shared" ref="B24:B51" si="18">IF(C23=0,B23+1,B23)</f>
        <v>2</v>
      </c>
      <c r="C24">
        <f t="shared" ref="C24:C51" si="19">IF(C23=0,B24,C23-1)</f>
        <v>1</v>
      </c>
      <c r="D24">
        <f t="shared" ref="D24:D51" si="20">B24-C24</f>
        <v>1</v>
      </c>
      <c r="E24">
        <f t="shared" si="6"/>
        <v>3.2400000000000176E-3</v>
      </c>
      <c r="F24">
        <f>J25</f>
        <v>0.63260999999999945</v>
      </c>
      <c r="G24">
        <f t="shared" si="7"/>
        <v>0.24837460734896666</v>
      </c>
      <c r="H24">
        <f t="shared" si="8"/>
        <v>5.0908260355029883E-4</v>
      </c>
      <c r="J24">
        <f>K24</f>
        <v>0.72899999999999954</v>
      </c>
      <c r="K24">
        <f t="shared" si="3"/>
        <v>0.72899999999999954</v>
      </c>
      <c r="L24">
        <f t="shared" si="14"/>
        <v>2</v>
      </c>
      <c r="M24">
        <f t="shared" si="15"/>
        <v>2</v>
      </c>
      <c r="N24">
        <f t="shared" si="16"/>
        <v>0</v>
      </c>
      <c r="O24">
        <f t="shared" si="17"/>
        <v>0</v>
      </c>
      <c r="P24">
        <f t="shared" si="9"/>
        <v>2</v>
      </c>
      <c r="Q24">
        <f t="shared" si="10"/>
        <v>0</v>
      </c>
      <c r="R24">
        <f t="shared" si="4"/>
        <v>0.72899999999999954</v>
      </c>
      <c r="S24">
        <f t="shared" si="5"/>
        <v>1</v>
      </c>
      <c r="T24">
        <f t="shared" si="11"/>
        <v>9.0000000000000683E-5</v>
      </c>
      <c r="U24">
        <f t="shared" si="12"/>
        <v>2.1111841624662217E-2</v>
      </c>
      <c r="V24">
        <f t="shared" si="13"/>
        <v>1.3851479289940977E-6</v>
      </c>
    </row>
    <row r="25" spans="2:22" x14ac:dyDescent="0.2">
      <c r="B25">
        <f t="shared" si="18"/>
        <v>2</v>
      </c>
      <c r="C25">
        <f t="shared" si="19"/>
        <v>0</v>
      </c>
      <c r="D25">
        <f t="shared" si="20"/>
        <v>2</v>
      </c>
      <c r="E25">
        <f t="shared" si="6"/>
        <v>4.3740000000000147E-2</v>
      </c>
      <c r="F25">
        <f>J27</f>
        <v>0.54818459999999936</v>
      </c>
      <c r="G25">
        <f t="shared" si="7"/>
        <v>0.73051355102637106</v>
      </c>
      <c r="H25">
        <f t="shared" si="8"/>
        <v>1.7515957633136122E-2</v>
      </c>
      <c r="J25">
        <f>SUM(K25:K26)</f>
        <v>0.63260999999999945</v>
      </c>
      <c r="K25">
        <f t="shared" si="3"/>
        <v>0.60506999999999933</v>
      </c>
      <c r="L25">
        <f t="shared" si="14"/>
        <v>2</v>
      </c>
      <c r="M25">
        <f t="shared" si="15"/>
        <v>1</v>
      </c>
      <c r="N25">
        <f t="shared" si="16"/>
        <v>1</v>
      </c>
      <c r="O25">
        <f t="shared" si="17"/>
        <v>1</v>
      </c>
      <c r="P25">
        <f t="shared" si="9"/>
        <v>2</v>
      </c>
      <c r="Q25">
        <f t="shared" si="10"/>
        <v>0</v>
      </c>
      <c r="R25">
        <f t="shared" si="4"/>
        <v>0.72899999999999954</v>
      </c>
      <c r="S25">
        <f t="shared" si="5"/>
        <v>0.82999999999999963</v>
      </c>
      <c r="T25">
        <f t="shared" si="11"/>
        <v>3.2400000000000176E-3</v>
      </c>
      <c r="U25">
        <f t="shared" si="12"/>
        <v>0.24837460734896666</v>
      </c>
      <c r="V25">
        <f t="shared" si="13"/>
        <v>4.8692023668639331E-4</v>
      </c>
    </row>
    <row r="26" spans="2:22" x14ac:dyDescent="0.2">
      <c r="B26">
        <f t="shared" si="18"/>
        <v>3</v>
      </c>
      <c r="C26">
        <f t="shared" si="19"/>
        <v>3</v>
      </c>
      <c r="D26">
        <f t="shared" si="20"/>
        <v>0</v>
      </c>
      <c r="E26">
        <f t="shared" si="6"/>
        <v>9.0000000000000683E-5</v>
      </c>
      <c r="F26">
        <f>J30</f>
        <v>0</v>
      </c>
      <c r="G26">
        <f t="shared" si="7"/>
        <v>3.0675325437543458E-3</v>
      </c>
      <c r="H26">
        <f t="shared" si="8"/>
        <v>0</v>
      </c>
      <c r="K26">
        <f t="shared" si="3"/>
        <v>2.7540000000000099E-2</v>
      </c>
      <c r="L26">
        <f t="shared" si="14"/>
        <v>2</v>
      </c>
      <c r="M26">
        <f t="shared" si="15"/>
        <v>1</v>
      </c>
      <c r="N26">
        <f t="shared" si="16"/>
        <v>1</v>
      </c>
      <c r="O26">
        <f t="shared" si="17"/>
        <v>0</v>
      </c>
      <c r="P26">
        <f t="shared" si="9"/>
        <v>1</v>
      </c>
      <c r="Q26">
        <f t="shared" si="10"/>
        <v>1</v>
      </c>
      <c r="R26">
        <f t="shared" si="4"/>
        <v>0.16200000000000025</v>
      </c>
      <c r="S26">
        <f t="shared" si="5"/>
        <v>0.17000000000000035</v>
      </c>
      <c r="T26">
        <f t="shared" si="11"/>
        <v>3.2400000000000176E-3</v>
      </c>
      <c r="U26">
        <f t="shared" si="12"/>
        <v>0.24837460734896666</v>
      </c>
      <c r="V26">
        <f t="shared" si="13"/>
        <v>2.2162366863905556E-5</v>
      </c>
    </row>
    <row r="27" spans="2:22" x14ac:dyDescent="0.2">
      <c r="B27">
        <f t="shared" si="18"/>
        <v>3</v>
      </c>
      <c r="C27">
        <f t="shared" si="19"/>
        <v>2</v>
      </c>
      <c r="D27">
        <f t="shared" si="20"/>
        <v>1</v>
      </c>
      <c r="E27">
        <f t="shared" si="6"/>
        <v>3.2400000000000176E-3</v>
      </c>
      <c r="F27">
        <f>J31</f>
        <v>0.12393000000000018</v>
      </c>
      <c r="G27">
        <f t="shared" si="7"/>
        <v>5.413292724272363E-2</v>
      </c>
      <c r="H27">
        <f t="shared" si="8"/>
        <v>2.1736167501138146E-5</v>
      </c>
      <c r="J27">
        <f>SUM(K27:K29)</f>
        <v>0.54818459999999936</v>
      </c>
      <c r="K27">
        <f t="shared" si="3"/>
        <v>0.50220809999999927</v>
      </c>
      <c r="L27">
        <f t="shared" si="14"/>
        <v>2</v>
      </c>
      <c r="M27">
        <f t="shared" si="15"/>
        <v>0</v>
      </c>
      <c r="N27">
        <f t="shared" si="16"/>
        <v>2</v>
      </c>
      <c r="O27">
        <f t="shared" si="17"/>
        <v>2</v>
      </c>
      <c r="P27">
        <f t="shared" si="9"/>
        <v>2</v>
      </c>
      <c r="Q27">
        <f t="shared" si="10"/>
        <v>0</v>
      </c>
      <c r="R27">
        <f t="shared" si="4"/>
        <v>0.72899999999999954</v>
      </c>
      <c r="S27">
        <f t="shared" si="5"/>
        <v>0.6888999999999994</v>
      </c>
      <c r="T27">
        <f t="shared" si="11"/>
        <v>4.3740000000000147E-2</v>
      </c>
      <c r="U27">
        <f t="shared" si="12"/>
        <v>0.73051355102637106</v>
      </c>
      <c r="V27">
        <f t="shared" si="13"/>
        <v>1.6046886035502979E-2</v>
      </c>
    </row>
    <row r="28" spans="2:22" x14ac:dyDescent="0.2">
      <c r="B28">
        <f t="shared" si="18"/>
        <v>3</v>
      </c>
      <c r="C28">
        <f t="shared" si="19"/>
        <v>1</v>
      </c>
      <c r="D28">
        <f t="shared" si="20"/>
        <v>2</v>
      </c>
      <c r="E28">
        <f t="shared" si="6"/>
        <v>4.3740000000000147E-2</v>
      </c>
      <c r="F28">
        <f>J33</f>
        <v>0.21040560000000016</v>
      </c>
      <c r="G28">
        <f t="shared" si="7"/>
        <v>0.31842898378072643</v>
      </c>
      <c r="H28">
        <f t="shared" si="8"/>
        <v>2.9305468183887275E-3</v>
      </c>
      <c r="K28">
        <f t="shared" si="3"/>
        <v>4.5716400000000136E-2</v>
      </c>
      <c r="L28">
        <f t="shared" si="14"/>
        <v>2</v>
      </c>
      <c r="M28">
        <f t="shared" si="15"/>
        <v>0</v>
      </c>
      <c r="N28">
        <f t="shared" si="16"/>
        <v>2</v>
      </c>
      <c r="O28">
        <f t="shared" si="17"/>
        <v>1</v>
      </c>
      <c r="P28">
        <f t="shared" si="9"/>
        <v>1</v>
      </c>
      <c r="Q28">
        <f t="shared" si="10"/>
        <v>1</v>
      </c>
      <c r="R28">
        <f t="shared" si="4"/>
        <v>0.16200000000000025</v>
      </c>
      <c r="S28">
        <f t="shared" si="5"/>
        <v>0.28220000000000039</v>
      </c>
      <c r="T28">
        <f t="shared" si="11"/>
        <v>4.3740000000000147E-2</v>
      </c>
      <c r="U28">
        <f t="shared" si="12"/>
        <v>0.73051355102637106</v>
      </c>
      <c r="V28">
        <f t="shared" si="13"/>
        <v>1.4607607100591798E-3</v>
      </c>
    </row>
    <row r="29" spans="2:22" x14ac:dyDescent="0.2">
      <c r="B29">
        <f t="shared" si="18"/>
        <v>3</v>
      </c>
      <c r="C29">
        <f t="shared" si="19"/>
        <v>0</v>
      </c>
      <c r="D29">
        <f t="shared" si="20"/>
        <v>3</v>
      </c>
      <c r="E29">
        <f t="shared" si="6"/>
        <v>0.26244000000000023</v>
      </c>
      <c r="F29">
        <f>J36</f>
        <v>0.26782803000000022</v>
      </c>
      <c r="G29">
        <f t="shared" si="7"/>
        <v>0.6243705564327956</v>
      </c>
      <c r="H29">
        <f t="shared" si="8"/>
        <v>4.3886249795175268E-2</v>
      </c>
      <c r="K29">
        <f t="shared" si="3"/>
        <v>2.6010000000000204E-4</v>
      </c>
      <c r="L29">
        <f t="shared" si="14"/>
        <v>2</v>
      </c>
      <c r="M29">
        <f t="shared" si="15"/>
        <v>0</v>
      </c>
      <c r="N29">
        <f t="shared" si="16"/>
        <v>2</v>
      </c>
      <c r="O29">
        <f t="shared" si="17"/>
        <v>0</v>
      </c>
      <c r="P29">
        <f t="shared" si="9"/>
        <v>0</v>
      </c>
      <c r="Q29">
        <f t="shared" si="10"/>
        <v>2</v>
      </c>
      <c r="R29">
        <f t="shared" si="4"/>
        <v>9.0000000000000323E-3</v>
      </c>
      <c r="S29">
        <f t="shared" si="5"/>
        <v>2.890000000000012E-2</v>
      </c>
      <c r="T29">
        <f t="shared" si="11"/>
        <v>4.3740000000000147E-2</v>
      </c>
      <c r="U29">
        <f t="shared" si="12"/>
        <v>0.73051355102637106</v>
      </c>
      <c r="V29">
        <f t="shared" si="13"/>
        <v>8.3108875739645834E-6</v>
      </c>
    </row>
    <row r="30" spans="2:22" x14ac:dyDescent="0.2">
      <c r="B30">
        <f t="shared" si="18"/>
        <v>4</v>
      </c>
      <c r="C30">
        <f t="shared" si="19"/>
        <v>4</v>
      </c>
      <c r="D30">
        <f t="shared" si="20"/>
        <v>0</v>
      </c>
      <c r="E30">
        <f t="shared" si="6"/>
        <v>9.0000000000000683E-5</v>
      </c>
      <c r="F30">
        <f>J40</f>
        <v>0</v>
      </c>
      <c r="G30">
        <f t="shared" si="7"/>
        <v>4.4570985678482025E-4</v>
      </c>
      <c r="H30">
        <f t="shared" si="8"/>
        <v>0</v>
      </c>
      <c r="J30">
        <f>K30</f>
        <v>0</v>
      </c>
      <c r="K30">
        <f t="shared" si="3"/>
        <v>0</v>
      </c>
      <c r="L30">
        <f t="shared" si="14"/>
        <v>3</v>
      </c>
      <c r="M30">
        <f t="shared" si="15"/>
        <v>3</v>
      </c>
      <c r="N30">
        <f t="shared" si="16"/>
        <v>0</v>
      </c>
      <c r="O30">
        <f t="shared" si="17"/>
        <v>0</v>
      </c>
      <c r="P30">
        <f t="shared" si="9"/>
        <v>3</v>
      </c>
      <c r="Q30">
        <f t="shared" si="10"/>
        <v>0</v>
      </c>
      <c r="R30">
        <f t="shared" si="4"/>
        <v>0</v>
      </c>
      <c r="S30">
        <f t="shared" si="5"/>
        <v>1</v>
      </c>
      <c r="T30">
        <f t="shared" si="11"/>
        <v>9.0000000000000683E-5</v>
      </c>
      <c r="U30">
        <f t="shared" si="12"/>
        <v>3.0675325437543458E-3</v>
      </c>
      <c r="V30">
        <f t="shared" si="13"/>
        <v>0</v>
      </c>
    </row>
    <row r="31" spans="2:22" x14ac:dyDescent="0.2">
      <c r="B31">
        <f t="shared" si="18"/>
        <v>4</v>
      </c>
      <c r="C31">
        <f t="shared" si="19"/>
        <v>3</v>
      </c>
      <c r="D31">
        <f t="shared" si="20"/>
        <v>1</v>
      </c>
      <c r="E31">
        <f t="shared" si="6"/>
        <v>3.2400000000000176E-3</v>
      </c>
      <c r="F31">
        <f>J41</f>
        <v>0</v>
      </c>
      <c r="G31">
        <f t="shared" si="7"/>
        <v>1.04872907478781E-2</v>
      </c>
      <c r="H31">
        <f t="shared" si="8"/>
        <v>0</v>
      </c>
      <c r="J31">
        <f>SUM(K31:K32)</f>
        <v>0.12393000000000018</v>
      </c>
      <c r="K31">
        <f t="shared" si="3"/>
        <v>0</v>
      </c>
      <c r="L31">
        <f t="shared" si="14"/>
        <v>3</v>
      </c>
      <c r="M31">
        <f t="shared" si="15"/>
        <v>2</v>
      </c>
      <c r="N31">
        <f t="shared" si="16"/>
        <v>1</v>
      </c>
      <c r="O31">
        <f t="shared" si="17"/>
        <v>1</v>
      </c>
      <c r="P31">
        <f t="shared" si="9"/>
        <v>3</v>
      </c>
      <c r="Q31">
        <f t="shared" si="10"/>
        <v>0</v>
      </c>
      <c r="R31">
        <f t="shared" si="4"/>
        <v>0</v>
      </c>
      <c r="S31">
        <f t="shared" si="5"/>
        <v>0.82999999999999963</v>
      </c>
      <c r="T31">
        <f t="shared" si="11"/>
        <v>3.2400000000000176E-3</v>
      </c>
      <c r="U31">
        <f t="shared" si="12"/>
        <v>5.413292724272363E-2</v>
      </c>
      <c r="V31">
        <f t="shared" si="13"/>
        <v>0</v>
      </c>
    </row>
    <row r="32" spans="2:22" x14ac:dyDescent="0.2">
      <c r="B32">
        <f t="shared" si="18"/>
        <v>4</v>
      </c>
      <c r="C32">
        <f t="shared" si="19"/>
        <v>2</v>
      </c>
      <c r="D32">
        <f t="shared" si="20"/>
        <v>2</v>
      </c>
      <c r="E32">
        <f t="shared" si="6"/>
        <v>4.3740000000000147E-2</v>
      </c>
      <c r="F32">
        <f>J43</f>
        <v>2.1068100000000076E-2</v>
      </c>
      <c r="G32">
        <f t="shared" si="7"/>
        <v>9.2534918363630064E-2</v>
      </c>
      <c r="H32">
        <f t="shared" si="8"/>
        <v>8.5272657119849589E-5</v>
      </c>
      <c r="K32">
        <f t="shared" si="3"/>
        <v>0.12393000000000018</v>
      </c>
      <c r="L32">
        <f t="shared" si="14"/>
        <v>3</v>
      </c>
      <c r="M32">
        <f t="shared" si="15"/>
        <v>2</v>
      </c>
      <c r="N32">
        <f t="shared" si="16"/>
        <v>1</v>
      </c>
      <c r="O32">
        <f t="shared" si="17"/>
        <v>0</v>
      </c>
      <c r="P32">
        <f t="shared" si="9"/>
        <v>2</v>
      </c>
      <c r="Q32">
        <f t="shared" si="10"/>
        <v>1</v>
      </c>
      <c r="R32">
        <f t="shared" si="4"/>
        <v>0.72899999999999954</v>
      </c>
      <c r="S32">
        <f t="shared" si="5"/>
        <v>0.17000000000000035</v>
      </c>
      <c r="T32">
        <f t="shared" si="11"/>
        <v>3.2400000000000176E-3</v>
      </c>
      <c r="U32">
        <f t="shared" si="12"/>
        <v>5.413292724272363E-2</v>
      </c>
      <c r="V32">
        <f t="shared" si="13"/>
        <v>2.1736167501138146E-5</v>
      </c>
    </row>
    <row r="33" spans="2:22" x14ac:dyDescent="0.2">
      <c r="B33">
        <f t="shared" si="18"/>
        <v>4</v>
      </c>
      <c r="C33">
        <f t="shared" si="19"/>
        <v>1</v>
      </c>
      <c r="D33">
        <f t="shared" si="20"/>
        <v>3</v>
      </c>
      <c r="E33">
        <f t="shared" si="6"/>
        <v>0.26244000000000023</v>
      </c>
      <c r="F33">
        <f>J46</f>
        <v>5.3255475000000156E-2</v>
      </c>
      <c r="G33">
        <f t="shared" si="7"/>
        <v>0.36288203279854847</v>
      </c>
      <c r="H33">
        <f t="shared" si="8"/>
        <v>5.0717724169322036E-3</v>
      </c>
      <c r="J33">
        <f>SUM(K33:K35)</f>
        <v>0.21040560000000016</v>
      </c>
      <c r="K33">
        <f t="shared" si="3"/>
        <v>0</v>
      </c>
      <c r="L33">
        <f t="shared" ref="L33:L64" si="21">IF(AND(M32=0,O32=0),L32+1,L32)</f>
        <v>3</v>
      </c>
      <c r="M33">
        <f t="shared" ref="M33:M64" si="22">IF(O32=0,IF(M32=0,L33,M32-1),M32)</f>
        <v>1</v>
      </c>
      <c r="N33">
        <f t="shared" ref="N33:N64" si="23">L33-M33</f>
        <v>2</v>
      </c>
      <c r="O33">
        <f t="shared" ref="O33:O64" si="24">IF(O32=0,N33,O32-1)</f>
        <v>2</v>
      </c>
      <c r="P33">
        <f t="shared" si="9"/>
        <v>3</v>
      </c>
      <c r="Q33">
        <f t="shared" si="10"/>
        <v>0</v>
      </c>
      <c r="R33">
        <f t="shared" si="4"/>
        <v>0</v>
      </c>
      <c r="S33">
        <f t="shared" si="5"/>
        <v>0.6888999999999994</v>
      </c>
      <c r="T33">
        <f t="shared" si="11"/>
        <v>4.3740000000000147E-2</v>
      </c>
      <c r="U33">
        <f t="shared" si="12"/>
        <v>0.31842898378072643</v>
      </c>
      <c r="V33">
        <f t="shared" si="13"/>
        <v>0</v>
      </c>
    </row>
    <row r="34" spans="2:22" x14ac:dyDescent="0.2">
      <c r="B34">
        <f t="shared" si="18"/>
        <v>4</v>
      </c>
      <c r="C34">
        <f t="shared" si="19"/>
        <v>0</v>
      </c>
      <c r="D34">
        <f t="shared" si="20"/>
        <v>4</v>
      </c>
      <c r="E34">
        <f t="shared" si="6"/>
        <v>0.5904899999999994</v>
      </c>
      <c r="F34">
        <f>J50</f>
        <v>8.973280935000022E-2</v>
      </c>
      <c r="G34">
        <f t="shared" si="7"/>
        <v>0.53365004823315854</v>
      </c>
      <c r="H34">
        <f t="shared" si="8"/>
        <v>2.8276155742095875E-2</v>
      </c>
      <c r="K34">
        <f t="shared" si="3"/>
        <v>0.20572380000000015</v>
      </c>
      <c r="L34">
        <f t="shared" si="21"/>
        <v>3</v>
      </c>
      <c r="M34">
        <f t="shared" si="22"/>
        <v>1</v>
      </c>
      <c r="N34">
        <f t="shared" si="23"/>
        <v>2</v>
      </c>
      <c r="O34">
        <f t="shared" si="24"/>
        <v>1</v>
      </c>
      <c r="P34">
        <f t="shared" si="9"/>
        <v>2</v>
      </c>
      <c r="Q34">
        <f t="shared" si="10"/>
        <v>1</v>
      </c>
      <c r="R34">
        <f t="shared" si="4"/>
        <v>0.72899999999999954</v>
      </c>
      <c r="S34">
        <f t="shared" si="5"/>
        <v>0.28220000000000039</v>
      </c>
      <c r="T34">
        <f t="shared" si="11"/>
        <v>4.3740000000000147E-2</v>
      </c>
      <c r="U34">
        <f t="shared" si="12"/>
        <v>0.31842898378072643</v>
      </c>
      <c r="V34">
        <f t="shared" si="13"/>
        <v>2.8653383158853134E-3</v>
      </c>
    </row>
    <row r="35" spans="2:22" x14ac:dyDescent="0.2">
      <c r="B35">
        <f t="shared" si="18"/>
        <v>5</v>
      </c>
      <c r="C35">
        <f t="shared" si="19"/>
        <v>5</v>
      </c>
      <c r="D35">
        <f t="shared" si="20"/>
        <v>0</v>
      </c>
      <c r="E35">
        <f t="shared" si="6"/>
        <v>9.0000000000000683E-5</v>
      </c>
      <c r="F35">
        <f>J55</f>
        <v>0</v>
      </c>
      <c r="G35">
        <f t="shared" si="7"/>
        <v>6.476126124223894E-5</v>
      </c>
      <c r="H35">
        <f t="shared" si="8"/>
        <v>0</v>
      </c>
      <c r="K35">
        <f t="shared" si="3"/>
        <v>4.6818000000000267E-3</v>
      </c>
      <c r="L35">
        <f t="shared" si="21"/>
        <v>3</v>
      </c>
      <c r="M35">
        <f t="shared" si="22"/>
        <v>1</v>
      </c>
      <c r="N35">
        <f t="shared" si="23"/>
        <v>2</v>
      </c>
      <c r="O35">
        <f t="shared" si="24"/>
        <v>0</v>
      </c>
      <c r="P35">
        <f t="shared" si="9"/>
        <v>1</v>
      </c>
      <c r="Q35">
        <f t="shared" si="10"/>
        <v>2</v>
      </c>
      <c r="R35">
        <f t="shared" si="4"/>
        <v>0.16200000000000025</v>
      </c>
      <c r="S35">
        <f t="shared" si="5"/>
        <v>2.890000000000012E-2</v>
      </c>
      <c r="T35">
        <f t="shared" si="11"/>
        <v>4.3740000000000147E-2</v>
      </c>
      <c r="U35">
        <f t="shared" si="12"/>
        <v>0.31842898378072643</v>
      </c>
      <c r="V35">
        <f t="shared" si="13"/>
        <v>6.5208502503414411E-5</v>
      </c>
    </row>
    <row r="36" spans="2:22" x14ac:dyDescent="0.2">
      <c r="B36">
        <f t="shared" si="18"/>
        <v>5</v>
      </c>
      <c r="C36">
        <f t="shared" si="19"/>
        <v>4</v>
      </c>
      <c r="D36">
        <f t="shared" si="20"/>
        <v>1</v>
      </c>
      <c r="E36">
        <f t="shared" si="6"/>
        <v>3.2400000000000176E-3</v>
      </c>
      <c r="F36">
        <f>J56</f>
        <v>0</v>
      </c>
      <c r="G36">
        <f t="shared" si="7"/>
        <v>1.9047429777129059E-3</v>
      </c>
      <c r="H36">
        <f t="shared" si="8"/>
        <v>0</v>
      </c>
      <c r="J36">
        <f>SUM(K36:K39)</f>
        <v>0.26782803000000022</v>
      </c>
      <c r="K36">
        <f t="shared" si="3"/>
        <v>0</v>
      </c>
      <c r="L36">
        <f t="shared" si="21"/>
        <v>3</v>
      </c>
      <c r="M36">
        <f t="shared" si="22"/>
        <v>0</v>
      </c>
      <c r="N36">
        <f t="shared" si="23"/>
        <v>3</v>
      </c>
      <c r="O36">
        <f t="shared" si="24"/>
        <v>3</v>
      </c>
      <c r="P36">
        <f t="shared" si="9"/>
        <v>3</v>
      </c>
      <c r="Q36">
        <f t="shared" si="10"/>
        <v>0</v>
      </c>
      <c r="R36">
        <f t="shared" si="4"/>
        <v>0</v>
      </c>
      <c r="S36">
        <f t="shared" si="5"/>
        <v>0.57178699999999927</v>
      </c>
      <c r="T36">
        <f t="shared" si="11"/>
        <v>0.26244000000000023</v>
      </c>
      <c r="U36">
        <f t="shared" si="12"/>
        <v>0.6243705564327956</v>
      </c>
      <c r="V36">
        <f t="shared" si="13"/>
        <v>0</v>
      </c>
    </row>
    <row r="37" spans="2:22" x14ac:dyDescent="0.2">
      <c r="B37">
        <f t="shared" si="18"/>
        <v>5</v>
      </c>
      <c r="C37">
        <f t="shared" si="19"/>
        <v>3</v>
      </c>
      <c r="D37">
        <f t="shared" si="20"/>
        <v>2</v>
      </c>
      <c r="E37">
        <f t="shared" si="6"/>
        <v>4.3740000000000147E-2</v>
      </c>
      <c r="F37">
        <f>J58</f>
        <v>0</v>
      </c>
      <c r="G37">
        <f t="shared" si="7"/>
        <v>2.2408740914269424E-2</v>
      </c>
      <c r="H37">
        <f t="shared" si="8"/>
        <v>0</v>
      </c>
      <c r="K37">
        <f t="shared" si="3"/>
        <v>0.25612613100000015</v>
      </c>
      <c r="L37">
        <f t="shared" si="21"/>
        <v>3</v>
      </c>
      <c r="M37">
        <f t="shared" si="22"/>
        <v>0</v>
      </c>
      <c r="N37">
        <f t="shared" si="23"/>
        <v>3</v>
      </c>
      <c r="O37">
        <f t="shared" si="24"/>
        <v>2</v>
      </c>
      <c r="P37">
        <f t="shared" si="9"/>
        <v>2</v>
      </c>
      <c r="Q37">
        <f t="shared" si="10"/>
        <v>1</v>
      </c>
      <c r="R37">
        <f t="shared" si="4"/>
        <v>0.72899999999999954</v>
      </c>
      <c r="S37">
        <f t="shared" si="5"/>
        <v>0.35133900000000046</v>
      </c>
      <c r="T37">
        <f t="shared" si="11"/>
        <v>0.26244000000000023</v>
      </c>
      <c r="U37">
        <f t="shared" si="12"/>
        <v>0.6243705564327956</v>
      </c>
      <c r="V37">
        <f t="shared" si="13"/>
        <v>4.1968778862084687E-2</v>
      </c>
    </row>
    <row r="38" spans="2:22" x14ac:dyDescent="0.2">
      <c r="B38">
        <f t="shared" si="18"/>
        <v>5</v>
      </c>
      <c r="C38">
        <f t="shared" si="19"/>
        <v>2</v>
      </c>
      <c r="D38">
        <f t="shared" si="20"/>
        <v>3</v>
      </c>
      <c r="E38">
        <f t="shared" si="6"/>
        <v>0.26244000000000023</v>
      </c>
      <c r="F38">
        <f>J61</f>
        <v>3.5815770000000198E-3</v>
      </c>
      <c r="G38">
        <f t="shared" si="7"/>
        <v>0.13181612302511397</v>
      </c>
      <c r="H38">
        <f t="shared" si="8"/>
        <v>1.2390044196901209E-4</v>
      </c>
      <c r="K38">
        <f t="shared" si="3"/>
        <v>1.1657682000000058E-2</v>
      </c>
      <c r="L38">
        <f t="shared" si="21"/>
        <v>3</v>
      </c>
      <c r="M38">
        <f t="shared" si="22"/>
        <v>0</v>
      </c>
      <c r="N38">
        <f t="shared" si="23"/>
        <v>3</v>
      </c>
      <c r="O38">
        <f t="shared" si="24"/>
        <v>1</v>
      </c>
      <c r="P38">
        <f t="shared" si="9"/>
        <v>1</v>
      </c>
      <c r="Q38">
        <f t="shared" si="10"/>
        <v>2</v>
      </c>
      <c r="R38">
        <f t="shared" si="4"/>
        <v>0.16200000000000025</v>
      </c>
      <c r="S38">
        <f t="shared" si="5"/>
        <v>7.1961000000000247E-2</v>
      </c>
      <c r="T38">
        <f t="shared" si="11"/>
        <v>0.26244000000000023</v>
      </c>
      <c r="U38">
        <f t="shared" si="12"/>
        <v>0.6243705564327956</v>
      </c>
      <c r="V38">
        <f t="shared" si="13"/>
        <v>1.9102255439235416E-3</v>
      </c>
    </row>
    <row r="39" spans="2:22" x14ac:dyDescent="0.2">
      <c r="B39">
        <f t="shared" si="18"/>
        <v>5</v>
      </c>
      <c r="C39">
        <f t="shared" si="19"/>
        <v>1</v>
      </c>
      <c r="D39">
        <f t="shared" si="20"/>
        <v>4</v>
      </c>
      <c r="E39">
        <f t="shared" si="6"/>
        <v>0.5904899999999994</v>
      </c>
      <c r="F39">
        <f>J65</f>
        <v>1.2026139660000053E-2</v>
      </c>
      <c r="G39">
        <f t="shared" si="7"/>
        <v>0.38769447948562863</v>
      </c>
      <c r="H39">
        <f t="shared" si="8"/>
        <v>2.7531407031643577E-3</v>
      </c>
      <c r="K39">
        <f t="shared" si="3"/>
        <v>4.4217000000000427E-5</v>
      </c>
      <c r="L39">
        <f t="shared" si="21"/>
        <v>3</v>
      </c>
      <c r="M39">
        <f t="shared" si="22"/>
        <v>0</v>
      </c>
      <c r="N39">
        <f t="shared" si="23"/>
        <v>3</v>
      </c>
      <c r="O39">
        <f t="shared" si="24"/>
        <v>0</v>
      </c>
      <c r="P39">
        <f t="shared" si="9"/>
        <v>0</v>
      </c>
      <c r="Q39">
        <f t="shared" si="10"/>
        <v>3</v>
      </c>
      <c r="R39">
        <f t="shared" si="4"/>
        <v>9.0000000000000323E-3</v>
      </c>
      <c r="S39">
        <f t="shared" si="5"/>
        <v>4.9130000000000302E-3</v>
      </c>
      <c r="T39">
        <f t="shared" si="11"/>
        <v>0.26244000000000023</v>
      </c>
      <c r="U39">
        <f t="shared" si="12"/>
        <v>0.6243705564327956</v>
      </c>
      <c r="V39">
        <f t="shared" si="13"/>
        <v>7.2453891670460408E-6</v>
      </c>
    </row>
    <row r="40" spans="2:22" x14ac:dyDescent="0.2">
      <c r="B40">
        <f t="shared" si="18"/>
        <v>5</v>
      </c>
      <c r="C40">
        <f t="shared" si="19"/>
        <v>0</v>
      </c>
      <c r="D40">
        <f t="shared" si="20"/>
        <v>5</v>
      </c>
      <c r="E40">
        <f t="shared" si="6"/>
        <v>0</v>
      </c>
      <c r="F40">
        <f>J70</f>
        <v>2.5236273507300115E-2</v>
      </c>
      <c r="G40">
        <f t="shared" si="7"/>
        <v>0.45611115233603278</v>
      </c>
      <c r="H40">
        <f t="shared" si="8"/>
        <v>0</v>
      </c>
      <c r="J40">
        <f>SUM(K40:K44)</f>
        <v>0</v>
      </c>
      <c r="K40">
        <f t="shared" si="3"/>
        <v>0</v>
      </c>
      <c r="L40">
        <f t="shared" si="21"/>
        <v>4</v>
      </c>
      <c r="M40">
        <f t="shared" si="22"/>
        <v>4</v>
      </c>
      <c r="N40">
        <f t="shared" si="23"/>
        <v>0</v>
      </c>
      <c r="O40">
        <f t="shared" si="24"/>
        <v>0</v>
      </c>
      <c r="P40">
        <f t="shared" si="9"/>
        <v>4</v>
      </c>
      <c r="Q40">
        <f t="shared" si="10"/>
        <v>0</v>
      </c>
      <c r="R40">
        <f t="shared" si="4"/>
        <v>0</v>
      </c>
      <c r="S40">
        <f t="shared" si="5"/>
        <v>1</v>
      </c>
      <c r="T40">
        <f t="shared" si="11"/>
        <v>9.0000000000000683E-5</v>
      </c>
      <c r="U40">
        <f t="shared" si="12"/>
        <v>4.4570985678482025E-4</v>
      </c>
      <c r="V40">
        <f t="shared" si="13"/>
        <v>0</v>
      </c>
    </row>
    <row r="41" spans="2:22" x14ac:dyDescent="0.2">
      <c r="B41">
        <f t="shared" si="18"/>
        <v>6</v>
      </c>
      <c r="C41">
        <f t="shared" si="19"/>
        <v>6</v>
      </c>
      <c r="D41">
        <f t="shared" si="20"/>
        <v>0</v>
      </c>
      <c r="E41">
        <f t="shared" si="6"/>
        <v>9.0000000000000683E-5</v>
      </c>
      <c r="F41">
        <f>J76</f>
        <v>0</v>
      </c>
      <c r="G41">
        <f t="shared" si="7"/>
        <v>9.4097559069920069E-6</v>
      </c>
      <c r="H41">
        <f t="shared" si="8"/>
        <v>0</v>
      </c>
      <c r="J41">
        <f>SUM(K41:K42)</f>
        <v>0</v>
      </c>
      <c r="K41">
        <f t="shared" si="3"/>
        <v>0</v>
      </c>
      <c r="L41">
        <f t="shared" si="21"/>
        <v>4</v>
      </c>
      <c r="M41">
        <f t="shared" si="22"/>
        <v>3</v>
      </c>
      <c r="N41">
        <f t="shared" si="23"/>
        <v>1</v>
      </c>
      <c r="O41">
        <f t="shared" si="24"/>
        <v>1</v>
      </c>
      <c r="P41">
        <f t="shared" si="9"/>
        <v>4</v>
      </c>
      <c r="Q41">
        <f t="shared" si="10"/>
        <v>0</v>
      </c>
      <c r="R41">
        <f t="shared" si="4"/>
        <v>0</v>
      </c>
      <c r="S41">
        <f t="shared" si="5"/>
        <v>0.82999999999999963</v>
      </c>
      <c r="T41">
        <f t="shared" si="11"/>
        <v>3.2400000000000176E-3</v>
      </c>
      <c r="U41">
        <f t="shared" si="12"/>
        <v>1.04872907478781E-2</v>
      </c>
      <c r="V41">
        <f t="shared" si="13"/>
        <v>0</v>
      </c>
    </row>
    <row r="42" spans="2:22" x14ac:dyDescent="0.2">
      <c r="B42">
        <f t="shared" si="18"/>
        <v>6</v>
      </c>
      <c r="C42">
        <f t="shared" si="19"/>
        <v>5</v>
      </c>
      <c r="D42">
        <f t="shared" si="20"/>
        <v>1</v>
      </c>
      <c r="E42">
        <f t="shared" si="6"/>
        <v>3.2400000000000176E-3</v>
      </c>
      <c r="F42">
        <f>J77</f>
        <v>0</v>
      </c>
      <c r="G42">
        <f t="shared" si="7"/>
        <v>3.3210903201148149E-4</v>
      </c>
      <c r="H42">
        <f t="shared" si="8"/>
        <v>0</v>
      </c>
      <c r="K42">
        <f t="shared" si="3"/>
        <v>0</v>
      </c>
      <c r="L42">
        <f t="shared" si="21"/>
        <v>4</v>
      </c>
      <c r="M42">
        <f t="shared" si="22"/>
        <v>3</v>
      </c>
      <c r="N42">
        <f t="shared" si="23"/>
        <v>1</v>
      </c>
      <c r="O42">
        <f t="shared" si="24"/>
        <v>0</v>
      </c>
      <c r="P42">
        <f t="shared" si="9"/>
        <v>3</v>
      </c>
      <c r="Q42">
        <f t="shared" si="10"/>
        <v>1</v>
      </c>
      <c r="R42">
        <f t="shared" si="4"/>
        <v>0</v>
      </c>
      <c r="S42">
        <f t="shared" si="5"/>
        <v>0.17000000000000035</v>
      </c>
      <c r="T42">
        <f t="shared" si="11"/>
        <v>3.2400000000000176E-3</v>
      </c>
      <c r="U42">
        <f t="shared" si="12"/>
        <v>1.04872907478781E-2</v>
      </c>
      <c r="V42">
        <f t="shared" si="13"/>
        <v>0</v>
      </c>
    </row>
    <row r="43" spans="2:22" x14ac:dyDescent="0.2">
      <c r="B43">
        <f t="shared" si="18"/>
        <v>6</v>
      </c>
      <c r="C43">
        <f t="shared" si="19"/>
        <v>4</v>
      </c>
      <c r="D43">
        <f t="shared" si="20"/>
        <v>2</v>
      </c>
      <c r="E43">
        <f t="shared" si="6"/>
        <v>4.3740000000000147E-2</v>
      </c>
      <c r="F43">
        <f>J79</f>
        <v>0</v>
      </c>
      <c r="G43">
        <f t="shared" si="7"/>
        <v>4.8839563531100126E-3</v>
      </c>
      <c r="H43">
        <f t="shared" si="8"/>
        <v>0</v>
      </c>
      <c r="J43">
        <f>SUM(K43:K45)</f>
        <v>2.1068100000000076E-2</v>
      </c>
      <c r="K43">
        <f t="shared" si="3"/>
        <v>0</v>
      </c>
      <c r="L43">
        <f t="shared" si="21"/>
        <v>4</v>
      </c>
      <c r="M43">
        <f t="shared" si="22"/>
        <v>2</v>
      </c>
      <c r="N43">
        <f t="shared" si="23"/>
        <v>2</v>
      </c>
      <c r="O43">
        <f t="shared" si="24"/>
        <v>2</v>
      </c>
      <c r="P43">
        <f t="shared" si="9"/>
        <v>4</v>
      </c>
      <c r="Q43">
        <f t="shared" si="10"/>
        <v>0</v>
      </c>
      <c r="R43">
        <f t="shared" si="4"/>
        <v>0</v>
      </c>
      <c r="S43">
        <f t="shared" si="5"/>
        <v>0.6888999999999994</v>
      </c>
      <c r="T43">
        <f t="shared" si="11"/>
        <v>4.3740000000000147E-2</v>
      </c>
      <c r="U43">
        <f t="shared" si="12"/>
        <v>9.2534918363630064E-2</v>
      </c>
      <c r="V43">
        <f t="shared" si="13"/>
        <v>0</v>
      </c>
    </row>
    <row r="44" spans="2:22" x14ac:dyDescent="0.2">
      <c r="B44">
        <f t="shared" si="18"/>
        <v>6</v>
      </c>
      <c r="C44">
        <f t="shared" si="19"/>
        <v>3</v>
      </c>
      <c r="D44">
        <f t="shared" si="20"/>
        <v>3</v>
      </c>
      <c r="E44">
        <f t="shared" si="6"/>
        <v>0.26244000000000023</v>
      </c>
      <c r="F44">
        <f>J82</f>
        <v>0</v>
      </c>
      <c r="G44">
        <f t="shared" si="7"/>
        <v>3.8305540024392161E-2</v>
      </c>
      <c r="H44">
        <f t="shared" si="8"/>
        <v>0</v>
      </c>
      <c r="K44">
        <f t="shared" si="3"/>
        <v>0</v>
      </c>
      <c r="L44">
        <f t="shared" si="21"/>
        <v>4</v>
      </c>
      <c r="M44">
        <f t="shared" si="22"/>
        <v>2</v>
      </c>
      <c r="N44">
        <f t="shared" si="23"/>
        <v>2</v>
      </c>
      <c r="O44">
        <f t="shared" si="24"/>
        <v>1</v>
      </c>
      <c r="P44">
        <f t="shared" si="9"/>
        <v>3</v>
      </c>
      <c r="Q44">
        <f t="shared" si="10"/>
        <v>1</v>
      </c>
      <c r="R44">
        <f t="shared" si="4"/>
        <v>0</v>
      </c>
      <c r="S44">
        <f t="shared" si="5"/>
        <v>0.28220000000000039</v>
      </c>
      <c r="T44">
        <f t="shared" si="11"/>
        <v>4.3740000000000147E-2</v>
      </c>
      <c r="U44">
        <f t="shared" si="12"/>
        <v>9.2534918363630064E-2</v>
      </c>
      <c r="V44">
        <f t="shared" si="13"/>
        <v>0</v>
      </c>
    </row>
    <row r="45" spans="2:22" x14ac:dyDescent="0.2">
      <c r="B45">
        <f t="shared" si="18"/>
        <v>6</v>
      </c>
      <c r="C45">
        <f t="shared" si="19"/>
        <v>2</v>
      </c>
      <c r="D45">
        <f t="shared" si="20"/>
        <v>4</v>
      </c>
      <c r="E45">
        <f t="shared" si="6"/>
        <v>0.5904899999999994</v>
      </c>
      <c r="F45">
        <f>J86</f>
        <v>6.0886809000000478E-4</v>
      </c>
      <c r="G45">
        <f t="shared" si="7"/>
        <v>0.16899502951937689</v>
      </c>
      <c r="H45">
        <f t="shared" si="8"/>
        <v>6.0758870580957879E-5</v>
      </c>
      <c r="K45">
        <f t="shared" si="3"/>
        <v>2.1068100000000076E-2</v>
      </c>
      <c r="L45">
        <f t="shared" si="21"/>
        <v>4</v>
      </c>
      <c r="M45">
        <f t="shared" si="22"/>
        <v>2</v>
      </c>
      <c r="N45">
        <f t="shared" si="23"/>
        <v>2</v>
      </c>
      <c r="O45">
        <f t="shared" si="24"/>
        <v>0</v>
      </c>
      <c r="P45">
        <f t="shared" si="9"/>
        <v>2</v>
      </c>
      <c r="Q45">
        <f t="shared" si="10"/>
        <v>2</v>
      </c>
      <c r="R45">
        <f t="shared" si="4"/>
        <v>0.72899999999999954</v>
      </c>
      <c r="S45">
        <f t="shared" si="5"/>
        <v>2.890000000000012E-2</v>
      </c>
      <c r="T45">
        <f t="shared" si="11"/>
        <v>4.3740000000000147E-2</v>
      </c>
      <c r="U45">
        <f t="shared" si="12"/>
        <v>9.2534918363630064E-2</v>
      </c>
      <c r="V45">
        <f t="shared" si="13"/>
        <v>8.5272657119849589E-5</v>
      </c>
    </row>
    <row r="46" spans="2:22" x14ac:dyDescent="0.2">
      <c r="B46">
        <f t="shared" si="18"/>
        <v>6</v>
      </c>
      <c r="C46">
        <f t="shared" si="19"/>
        <v>1</v>
      </c>
      <c r="D46">
        <f t="shared" si="20"/>
        <v>5</v>
      </c>
      <c r="E46">
        <f t="shared" si="6"/>
        <v>0</v>
      </c>
      <c r="F46">
        <f>J91</f>
        <v>2.5498042569000175E-3</v>
      </c>
      <c r="G46">
        <f t="shared" si="7"/>
        <v>0.39763536357500368</v>
      </c>
      <c r="H46">
        <f t="shared" si="8"/>
        <v>0</v>
      </c>
      <c r="J46">
        <f>SUM(K46:K49)</f>
        <v>5.3255475000000156E-2</v>
      </c>
      <c r="K46">
        <f t="shared" si="3"/>
        <v>0</v>
      </c>
      <c r="L46">
        <f t="shared" si="21"/>
        <v>4</v>
      </c>
      <c r="M46">
        <f t="shared" si="22"/>
        <v>1</v>
      </c>
      <c r="N46">
        <f t="shared" si="23"/>
        <v>3</v>
      </c>
      <c r="O46">
        <f t="shared" si="24"/>
        <v>3</v>
      </c>
      <c r="P46">
        <f t="shared" si="9"/>
        <v>4</v>
      </c>
      <c r="Q46">
        <f t="shared" si="10"/>
        <v>0</v>
      </c>
      <c r="R46">
        <f t="shared" si="4"/>
        <v>0</v>
      </c>
      <c r="S46">
        <f t="shared" si="5"/>
        <v>0.57178699999999927</v>
      </c>
      <c r="T46">
        <f t="shared" si="11"/>
        <v>0.26244000000000023</v>
      </c>
      <c r="U46">
        <f t="shared" si="12"/>
        <v>0.36288203279854847</v>
      </c>
      <c r="V46">
        <f t="shared" si="13"/>
        <v>0</v>
      </c>
    </row>
    <row r="47" spans="2:22" x14ac:dyDescent="0.2">
      <c r="B47">
        <f t="shared" si="18"/>
        <v>6</v>
      </c>
      <c r="C47">
        <f t="shared" si="19"/>
        <v>0</v>
      </c>
      <c r="D47">
        <f t="shared" si="20"/>
        <v>6</v>
      </c>
      <c r="E47">
        <f t="shared" si="6"/>
        <v>0</v>
      </c>
      <c r="F47">
        <f>J97</f>
        <v>6.4065040294680386E-3</v>
      </c>
      <c r="G47">
        <f t="shared" si="7"/>
        <v>0.3898385917401988</v>
      </c>
      <c r="H47">
        <f t="shared" si="8"/>
        <v>0</v>
      </c>
      <c r="K47">
        <f t="shared" si="3"/>
        <v>0</v>
      </c>
      <c r="L47">
        <f t="shared" si="21"/>
        <v>4</v>
      </c>
      <c r="M47">
        <f t="shared" si="22"/>
        <v>1</v>
      </c>
      <c r="N47">
        <f t="shared" si="23"/>
        <v>3</v>
      </c>
      <c r="O47">
        <f t="shared" si="24"/>
        <v>2</v>
      </c>
      <c r="P47">
        <f t="shared" si="9"/>
        <v>3</v>
      </c>
      <c r="Q47">
        <f t="shared" si="10"/>
        <v>1</v>
      </c>
      <c r="R47">
        <f t="shared" si="4"/>
        <v>0</v>
      </c>
      <c r="S47">
        <f t="shared" si="5"/>
        <v>0.35133900000000046</v>
      </c>
      <c r="T47">
        <f t="shared" si="11"/>
        <v>0.26244000000000023</v>
      </c>
      <c r="U47">
        <f t="shared" si="12"/>
        <v>0.36288203279854847</v>
      </c>
      <c r="V47">
        <f t="shared" si="13"/>
        <v>0</v>
      </c>
    </row>
    <row r="48" spans="2:22" x14ac:dyDescent="0.2">
      <c r="B48">
        <f t="shared" si="18"/>
        <v>7</v>
      </c>
      <c r="C48">
        <f t="shared" si="19"/>
        <v>7</v>
      </c>
      <c r="D48">
        <f t="shared" si="20"/>
        <v>0</v>
      </c>
      <c r="E48">
        <f t="shared" si="6"/>
        <v>9.0000000000000683E-5</v>
      </c>
      <c r="F48">
        <f>J104</f>
        <v>0</v>
      </c>
      <c r="G48">
        <f t="shared" si="7"/>
        <v>1.3672294907595235E-6</v>
      </c>
      <c r="H48">
        <f t="shared" si="8"/>
        <v>0</v>
      </c>
      <c r="K48">
        <f t="shared" si="3"/>
        <v>5.245956900000015E-2</v>
      </c>
      <c r="L48">
        <f t="shared" si="21"/>
        <v>4</v>
      </c>
      <c r="M48">
        <f t="shared" si="22"/>
        <v>1</v>
      </c>
      <c r="N48">
        <f t="shared" si="23"/>
        <v>3</v>
      </c>
      <c r="O48">
        <f t="shared" si="24"/>
        <v>1</v>
      </c>
      <c r="P48">
        <f t="shared" si="9"/>
        <v>2</v>
      </c>
      <c r="Q48">
        <f t="shared" si="10"/>
        <v>2</v>
      </c>
      <c r="R48">
        <f t="shared" si="4"/>
        <v>0.72899999999999954</v>
      </c>
      <c r="S48">
        <f t="shared" si="5"/>
        <v>7.1961000000000247E-2</v>
      </c>
      <c r="T48">
        <f t="shared" si="11"/>
        <v>0.26244000000000023</v>
      </c>
      <c r="U48">
        <f t="shared" si="12"/>
        <v>0.36288203279854847</v>
      </c>
      <c r="V48">
        <f t="shared" si="13"/>
        <v>4.9959744994923375E-3</v>
      </c>
    </row>
    <row r="49" spans="2:22" x14ac:dyDescent="0.2">
      <c r="B49">
        <f t="shared" si="18"/>
        <v>7</v>
      </c>
      <c r="C49">
        <f t="shared" si="19"/>
        <v>6</v>
      </c>
      <c r="D49">
        <f t="shared" si="20"/>
        <v>1</v>
      </c>
      <c r="E49">
        <f t="shared" si="6"/>
        <v>3.2400000000000176E-3</v>
      </c>
      <c r="F49">
        <f>J105</f>
        <v>0</v>
      </c>
      <c r="G49">
        <f t="shared" si="7"/>
        <v>5.6297684913627319E-5</v>
      </c>
      <c r="H49">
        <f t="shared" si="8"/>
        <v>0</v>
      </c>
      <c r="K49">
        <f t="shared" si="3"/>
        <v>7.9590600000000616E-4</v>
      </c>
      <c r="L49">
        <f t="shared" si="21"/>
        <v>4</v>
      </c>
      <c r="M49">
        <f t="shared" si="22"/>
        <v>1</v>
      </c>
      <c r="N49">
        <f t="shared" si="23"/>
        <v>3</v>
      </c>
      <c r="O49">
        <f t="shared" si="24"/>
        <v>0</v>
      </c>
      <c r="P49">
        <f t="shared" si="9"/>
        <v>1</v>
      </c>
      <c r="Q49">
        <f t="shared" si="10"/>
        <v>3</v>
      </c>
      <c r="R49">
        <f t="shared" si="4"/>
        <v>0.16200000000000025</v>
      </c>
      <c r="S49">
        <f t="shared" si="5"/>
        <v>4.9130000000000302E-3</v>
      </c>
      <c r="T49">
        <f t="shared" si="11"/>
        <v>0.26244000000000023</v>
      </c>
      <c r="U49">
        <f t="shared" si="12"/>
        <v>0.36288203279854847</v>
      </c>
      <c r="V49">
        <f t="shared" si="13"/>
        <v>7.5797917439866257E-5</v>
      </c>
    </row>
    <row r="50" spans="2:22" x14ac:dyDescent="0.2">
      <c r="B50">
        <f t="shared" si="18"/>
        <v>7</v>
      </c>
      <c r="C50">
        <f t="shared" si="19"/>
        <v>5</v>
      </c>
      <c r="D50">
        <f t="shared" si="20"/>
        <v>2</v>
      </c>
      <c r="E50">
        <f t="shared" si="6"/>
        <v>4.3740000000000147E-2</v>
      </c>
      <c r="F50">
        <f>J107</f>
        <v>0</v>
      </c>
      <c r="G50">
        <f t="shared" si="7"/>
        <v>9.9348855729930355E-4</v>
      </c>
      <c r="H50">
        <f t="shared" si="8"/>
        <v>0</v>
      </c>
      <c r="J50">
        <f>SUM(K50:K54)</f>
        <v>8.973280935000022E-2</v>
      </c>
      <c r="K50">
        <f t="shared" si="3"/>
        <v>0</v>
      </c>
      <c r="L50">
        <f t="shared" si="21"/>
        <v>4</v>
      </c>
      <c r="M50">
        <f t="shared" si="22"/>
        <v>0</v>
      </c>
      <c r="N50">
        <f t="shared" si="23"/>
        <v>4</v>
      </c>
      <c r="O50">
        <f t="shared" si="24"/>
        <v>4</v>
      </c>
      <c r="P50">
        <f t="shared" si="9"/>
        <v>4</v>
      </c>
      <c r="Q50">
        <f t="shared" si="10"/>
        <v>0</v>
      </c>
      <c r="R50">
        <f t="shared" si="4"/>
        <v>0</v>
      </c>
      <c r="S50">
        <f t="shared" si="5"/>
        <v>0.4745832099999992</v>
      </c>
      <c r="T50">
        <f t="shared" si="11"/>
        <v>0.5904899999999994</v>
      </c>
      <c r="U50">
        <f t="shared" si="12"/>
        <v>0.53365004823315854</v>
      </c>
      <c r="V50">
        <f t="shared" si="13"/>
        <v>0</v>
      </c>
    </row>
    <row r="51" spans="2:22" x14ac:dyDescent="0.2">
      <c r="B51">
        <f t="shared" si="18"/>
        <v>7</v>
      </c>
      <c r="C51">
        <f t="shared" si="19"/>
        <v>4</v>
      </c>
      <c r="D51">
        <f t="shared" si="20"/>
        <v>3</v>
      </c>
      <c r="E51">
        <f t="shared" si="6"/>
        <v>0.26244000000000023</v>
      </c>
      <c r="F51">
        <f>J110</f>
        <v>0</v>
      </c>
      <c r="G51">
        <f t="shared" si="7"/>
        <v>9.740083895091187E-3</v>
      </c>
      <c r="H51">
        <f t="shared" si="8"/>
        <v>0</v>
      </c>
      <c r="K51">
        <f t="shared" si="3"/>
        <v>0</v>
      </c>
      <c r="L51">
        <f t="shared" si="21"/>
        <v>4</v>
      </c>
      <c r="M51">
        <f t="shared" si="22"/>
        <v>0</v>
      </c>
      <c r="N51">
        <f t="shared" si="23"/>
        <v>4</v>
      </c>
      <c r="O51">
        <f t="shared" si="24"/>
        <v>3</v>
      </c>
      <c r="P51">
        <f t="shared" si="9"/>
        <v>3</v>
      </c>
      <c r="Q51">
        <f t="shared" si="10"/>
        <v>1</v>
      </c>
      <c r="R51">
        <f t="shared" si="4"/>
        <v>0</v>
      </c>
      <c r="S51">
        <f t="shared" si="5"/>
        <v>0.38881516000000027</v>
      </c>
      <c r="T51">
        <f t="shared" si="11"/>
        <v>0.5904899999999994</v>
      </c>
      <c r="U51">
        <f t="shared" si="12"/>
        <v>0.53365004823315854</v>
      </c>
      <c r="V51">
        <f t="shared" si="13"/>
        <v>0</v>
      </c>
    </row>
    <row r="52" spans="2:22" x14ac:dyDescent="0.2">
      <c r="B52">
        <f>IF(C51=0,B51+1,B51)</f>
        <v>7</v>
      </c>
      <c r="C52">
        <f>IF(C51=0,B52,C51-1)</f>
        <v>3</v>
      </c>
      <c r="D52">
        <f>B52-C52</f>
        <v>4</v>
      </c>
      <c r="E52">
        <f t="shared" si="6"/>
        <v>0.5904899999999994</v>
      </c>
      <c r="F52">
        <f>J114</f>
        <v>0</v>
      </c>
      <c r="G52">
        <f t="shared" si="7"/>
        <v>5.7294611147595112E-2</v>
      </c>
      <c r="H52">
        <f t="shared" si="8"/>
        <v>0</v>
      </c>
      <c r="K52">
        <f t="shared" si="3"/>
        <v>8.7082884540000197E-2</v>
      </c>
      <c r="L52">
        <f t="shared" si="21"/>
        <v>4</v>
      </c>
      <c r="M52">
        <f t="shared" si="22"/>
        <v>0</v>
      </c>
      <c r="N52">
        <f t="shared" si="23"/>
        <v>4</v>
      </c>
      <c r="O52">
        <f t="shared" si="24"/>
        <v>2</v>
      </c>
      <c r="P52">
        <f t="shared" si="9"/>
        <v>2</v>
      </c>
      <c r="Q52">
        <f t="shared" si="10"/>
        <v>2</v>
      </c>
      <c r="R52">
        <f t="shared" si="4"/>
        <v>0.72899999999999954</v>
      </c>
      <c r="S52">
        <f t="shared" si="5"/>
        <v>0.11945526000000035</v>
      </c>
      <c r="T52">
        <f t="shared" si="11"/>
        <v>0.5904899999999994</v>
      </c>
      <c r="U52">
        <f t="shared" si="12"/>
        <v>0.53365004823315854</v>
      </c>
      <c r="V52">
        <f t="shared" si="13"/>
        <v>2.7441124640593818E-2</v>
      </c>
    </row>
    <row r="53" spans="2:22" x14ac:dyDescent="0.2">
      <c r="B53">
        <f t="shared" ref="B53:B68" si="25">IF(C52=0,B52+1,B52)</f>
        <v>7</v>
      </c>
      <c r="C53">
        <f t="shared" ref="C53:C68" si="26">IF(C52=0,B53,C52-1)</f>
        <v>2</v>
      </c>
      <c r="D53">
        <f t="shared" ref="D53:D68" si="27">B53-C53</f>
        <v>5</v>
      </c>
      <c r="E53">
        <f t="shared" si="6"/>
        <v>0</v>
      </c>
      <c r="F53">
        <f>J119</f>
        <v>1.0350757530000095E-4</v>
      </c>
      <c r="G53">
        <f t="shared" si="7"/>
        <v>0.20221627463857056</v>
      </c>
      <c r="H53">
        <f t="shared" si="8"/>
        <v>0</v>
      </c>
      <c r="K53">
        <f t="shared" si="3"/>
        <v>2.6424079200000174E-3</v>
      </c>
      <c r="L53">
        <f t="shared" si="21"/>
        <v>4</v>
      </c>
      <c r="M53">
        <f t="shared" si="22"/>
        <v>0</v>
      </c>
      <c r="N53">
        <f t="shared" si="23"/>
        <v>4</v>
      </c>
      <c r="O53">
        <f t="shared" si="24"/>
        <v>1</v>
      </c>
      <c r="P53">
        <f t="shared" si="9"/>
        <v>1</v>
      </c>
      <c r="Q53">
        <f t="shared" si="10"/>
        <v>3</v>
      </c>
      <c r="R53">
        <f t="shared" si="4"/>
        <v>0.16200000000000025</v>
      </c>
      <c r="S53">
        <f t="shared" si="5"/>
        <v>1.6311160000000081E-2</v>
      </c>
      <c r="T53">
        <f t="shared" si="11"/>
        <v>0.5904899999999994</v>
      </c>
      <c r="U53">
        <f t="shared" si="12"/>
        <v>0.53365004823315854</v>
      </c>
      <c r="V53">
        <f t="shared" si="13"/>
        <v>8.3266241658205614E-4</v>
      </c>
    </row>
    <row r="54" spans="2:22" x14ac:dyDescent="0.2">
      <c r="B54">
        <f t="shared" si="25"/>
        <v>7</v>
      </c>
      <c r="C54">
        <f t="shared" si="26"/>
        <v>1</v>
      </c>
      <c r="D54">
        <f t="shared" si="27"/>
        <v>6</v>
      </c>
      <c r="E54">
        <f t="shared" si="6"/>
        <v>0</v>
      </c>
      <c r="F54">
        <f>J125</f>
        <v>5.193780111720041E-4</v>
      </c>
      <c r="G54">
        <f t="shared" si="7"/>
        <v>0.39650249929131404</v>
      </c>
      <c r="H54">
        <f t="shared" si="8"/>
        <v>0</v>
      </c>
      <c r="K54">
        <f t="shared" si="3"/>
        <v>7.5168900000000899E-6</v>
      </c>
      <c r="L54">
        <f t="shared" si="21"/>
        <v>4</v>
      </c>
      <c r="M54">
        <f t="shared" si="22"/>
        <v>0</v>
      </c>
      <c r="N54">
        <f t="shared" si="23"/>
        <v>4</v>
      </c>
      <c r="O54">
        <f t="shared" si="24"/>
        <v>0</v>
      </c>
      <c r="P54">
        <f t="shared" si="9"/>
        <v>0</v>
      </c>
      <c r="Q54">
        <f t="shared" si="10"/>
        <v>4</v>
      </c>
      <c r="R54">
        <f t="shared" si="4"/>
        <v>9.0000000000000323E-3</v>
      </c>
      <c r="S54">
        <f t="shared" si="5"/>
        <v>8.3521000000000701E-4</v>
      </c>
      <c r="T54">
        <f t="shared" si="11"/>
        <v>0.5904899999999994</v>
      </c>
      <c r="U54">
        <f t="shared" si="12"/>
        <v>0.53365004823315854</v>
      </c>
      <c r="V54">
        <f t="shared" si="13"/>
        <v>2.3686849199958218E-6</v>
      </c>
    </row>
    <row r="55" spans="2:22" x14ac:dyDescent="0.2">
      <c r="B55">
        <f t="shared" si="25"/>
        <v>7</v>
      </c>
      <c r="C55">
        <f t="shared" si="26"/>
        <v>0</v>
      </c>
      <c r="D55">
        <f t="shared" si="27"/>
        <v>7</v>
      </c>
      <c r="E55">
        <f t="shared" si="6"/>
        <v>0</v>
      </c>
      <c r="F55">
        <f>J132</f>
        <v>1.5201894342823342E-3</v>
      </c>
      <c r="G55">
        <f t="shared" si="7"/>
        <v>0.33319537755572537</v>
      </c>
      <c r="H55">
        <f t="shared" si="8"/>
        <v>0</v>
      </c>
      <c r="J55">
        <f>K55</f>
        <v>0</v>
      </c>
      <c r="K55">
        <f t="shared" si="3"/>
        <v>0</v>
      </c>
      <c r="L55">
        <f t="shared" si="21"/>
        <v>5</v>
      </c>
      <c r="M55">
        <f t="shared" si="22"/>
        <v>5</v>
      </c>
      <c r="N55">
        <f t="shared" si="23"/>
        <v>0</v>
      </c>
      <c r="O55">
        <f t="shared" si="24"/>
        <v>0</v>
      </c>
      <c r="P55">
        <f t="shared" si="9"/>
        <v>5</v>
      </c>
      <c r="Q55">
        <f t="shared" si="10"/>
        <v>0</v>
      </c>
      <c r="R55">
        <f t="shared" si="4"/>
        <v>0</v>
      </c>
      <c r="S55">
        <f t="shared" si="5"/>
        <v>1</v>
      </c>
      <c r="T55">
        <f t="shared" si="11"/>
        <v>9.0000000000000683E-5</v>
      </c>
      <c r="U55">
        <f t="shared" si="12"/>
        <v>6.476126124223894E-5</v>
      </c>
      <c r="V55">
        <f t="shared" si="13"/>
        <v>0</v>
      </c>
    </row>
    <row r="56" spans="2:22" x14ac:dyDescent="0.2">
      <c r="B56">
        <f t="shared" si="25"/>
        <v>8</v>
      </c>
      <c r="C56">
        <f t="shared" si="26"/>
        <v>8</v>
      </c>
      <c r="D56">
        <f t="shared" si="27"/>
        <v>0</v>
      </c>
      <c r="E56">
        <f t="shared" si="6"/>
        <v>9.0000000000000683E-5</v>
      </c>
      <c r="F56">
        <f>J140</f>
        <v>0</v>
      </c>
      <c r="G56">
        <f t="shared" si="7"/>
        <v>1.9865727643514496E-7</v>
      </c>
      <c r="H56">
        <f t="shared" si="8"/>
        <v>0</v>
      </c>
      <c r="J56">
        <f>SUM(K56:K57)</f>
        <v>0</v>
      </c>
      <c r="K56">
        <f t="shared" si="3"/>
        <v>0</v>
      </c>
      <c r="L56">
        <f t="shared" si="21"/>
        <v>5</v>
      </c>
      <c r="M56">
        <f t="shared" si="22"/>
        <v>4</v>
      </c>
      <c r="N56">
        <f t="shared" si="23"/>
        <v>1</v>
      </c>
      <c r="O56">
        <f t="shared" si="24"/>
        <v>1</v>
      </c>
      <c r="P56">
        <f t="shared" si="9"/>
        <v>5</v>
      </c>
      <c r="Q56">
        <f t="shared" si="10"/>
        <v>0</v>
      </c>
      <c r="R56">
        <f t="shared" si="4"/>
        <v>0</v>
      </c>
      <c r="S56">
        <f t="shared" si="5"/>
        <v>0.82999999999999963</v>
      </c>
      <c r="T56">
        <f t="shared" si="11"/>
        <v>3.2400000000000176E-3</v>
      </c>
      <c r="U56">
        <f t="shared" si="12"/>
        <v>1.9047429777129059E-3</v>
      </c>
      <c r="V56">
        <f t="shared" si="13"/>
        <v>0</v>
      </c>
    </row>
    <row r="57" spans="2:22" x14ac:dyDescent="0.2">
      <c r="B57">
        <f t="shared" si="25"/>
        <v>8</v>
      </c>
      <c r="C57">
        <f t="shared" si="26"/>
        <v>7</v>
      </c>
      <c r="D57">
        <f t="shared" si="27"/>
        <v>1</v>
      </c>
      <c r="E57">
        <f t="shared" si="6"/>
        <v>3.2400000000000176E-3</v>
      </c>
      <c r="F57">
        <f>J141</f>
        <v>0</v>
      </c>
      <c r="G57">
        <f t="shared" si="7"/>
        <v>9.3485777145950474E-6</v>
      </c>
      <c r="H57">
        <f t="shared" si="8"/>
        <v>0</v>
      </c>
      <c r="K57">
        <f t="shared" si="3"/>
        <v>0</v>
      </c>
      <c r="L57">
        <f t="shared" si="21"/>
        <v>5</v>
      </c>
      <c r="M57">
        <f t="shared" si="22"/>
        <v>4</v>
      </c>
      <c r="N57">
        <f t="shared" si="23"/>
        <v>1</v>
      </c>
      <c r="O57">
        <f t="shared" si="24"/>
        <v>0</v>
      </c>
      <c r="P57">
        <f t="shared" si="9"/>
        <v>4</v>
      </c>
      <c r="Q57">
        <f t="shared" si="10"/>
        <v>1</v>
      </c>
      <c r="R57">
        <f t="shared" si="4"/>
        <v>0</v>
      </c>
      <c r="S57">
        <f t="shared" si="5"/>
        <v>0.17000000000000035</v>
      </c>
      <c r="T57">
        <f t="shared" si="11"/>
        <v>3.2400000000000176E-3</v>
      </c>
      <c r="U57">
        <f t="shared" si="12"/>
        <v>1.9047429777129059E-3</v>
      </c>
      <c r="V57">
        <f t="shared" si="13"/>
        <v>0</v>
      </c>
    </row>
    <row r="58" spans="2:22" x14ac:dyDescent="0.2">
      <c r="B58">
        <f t="shared" si="25"/>
        <v>8</v>
      </c>
      <c r="C58">
        <f t="shared" si="26"/>
        <v>6</v>
      </c>
      <c r="D58">
        <f t="shared" si="27"/>
        <v>2</v>
      </c>
      <c r="E58">
        <f t="shared" si="6"/>
        <v>4.3740000000000147E-2</v>
      </c>
      <c r="F58">
        <f>J143</f>
        <v>0</v>
      </c>
      <c r="G58">
        <f t="shared" si="7"/>
        <v>1.9247071765342682E-4</v>
      </c>
      <c r="H58">
        <f t="shared" si="8"/>
        <v>0</v>
      </c>
      <c r="J58">
        <f>SUM(K58:K60)</f>
        <v>0</v>
      </c>
      <c r="K58">
        <f t="shared" si="3"/>
        <v>0</v>
      </c>
      <c r="L58">
        <f t="shared" si="21"/>
        <v>5</v>
      </c>
      <c r="M58">
        <f t="shared" si="22"/>
        <v>3</v>
      </c>
      <c r="N58">
        <f t="shared" si="23"/>
        <v>2</v>
      </c>
      <c r="O58">
        <f t="shared" si="24"/>
        <v>2</v>
      </c>
      <c r="P58">
        <f t="shared" si="9"/>
        <v>5</v>
      </c>
      <c r="Q58">
        <f t="shared" si="10"/>
        <v>0</v>
      </c>
      <c r="R58">
        <f t="shared" si="4"/>
        <v>0</v>
      </c>
      <c r="S58">
        <f t="shared" si="5"/>
        <v>0.6888999999999994</v>
      </c>
      <c r="T58">
        <f t="shared" si="11"/>
        <v>4.3740000000000147E-2</v>
      </c>
      <c r="U58">
        <f t="shared" si="12"/>
        <v>2.2408740914269424E-2</v>
      </c>
      <c r="V58">
        <f t="shared" si="13"/>
        <v>0</v>
      </c>
    </row>
    <row r="59" spans="2:22" x14ac:dyDescent="0.2">
      <c r="B59">
        <f t="shared" si="25"/>
        <v>8</v>
      </c>
      <c r="C59">
        <f t="shared" si="26"/>
        <v>5</v>
      </c>
      <c r="D59">
        <f t="shared" si="27"/>
        <v>3</v>
      </c>
      <c r="E59">
        <f t="shared" si="6"/>
        <v>0.26244000000000023</v>
      </c>
      <c r="F59">
        <f>J146</f>
        <v>0</v>
      </c>
      <c r="G59">
        <f t="shared" si="7"/>
        <v>2.2643613841579562E-3</v>
      </c>
      <c r="H59">
        <f t="shared" si="8"/>
        <v>0</v>
      </c>
      <c r="K59">
        <f t="shared" si="3"/>
        <v>0</v>
      </c>
      <c r="L59">
        <f t="shared" si="21"/>
        <v>5</v>
      </c>
      <c r="M59">
        <f t="shared" si="22"/>
        <v>3</v>
      </c>
      <c r="N59">
        <f t="shared" si="23"/>
        <v>2</v>
      </c>
      <c r="O59">
        <f t="shared" si="24"/>
        <v>1</v>
      </c>
      <c r="P59">
        <f t="shared" si="9"/>
        <v>4</v>
      </c>
      <c r="Q59">
        <f t="shared" si="10"/>
        <v>1</v>
      </c>
      <c r="R59">
        <f t="shared" si="4"/>
        <v>0</v>
      </c>
      <c r="S59">
        <f t="shared" si="5"/>
        <v>0.28220000000000039</v>
      </c>
      <c r="T59">
        <f t="shared" si="11"/>
        <v>4.3740000000000147E-2</v>
      </c>
      <c r="U59">
        <f t="shared" si="12"/>
        <v>2.2408740914269424E-2</v>
      </c>
      <c r="V59">
        <f t="shared" si="13"/>
        <v>0</v>
      </c>
    </row>
    <row r="60" spans="2:22" x14ac:dyDescent="0.2">
      <c r="B60">
        <f t="shared" si="25"/>
        <v>8</v>
      </c>
      <c r="C60">
        <f t="shared" si="26"/>
        <v>4</v>
      </c>
      <c r="D60">
        <f t="shared" si="27"/>
        <v>4</v>
      </c>
      <c r="E60">
        <f t="shared" si="6"/>
        <v>0.5904899999999994</v>
      </c>
      <c r="F60">
        <f>J150</f>
        <v>0</v>
      </c>
      <c r="G60">
        <f t="shared" si="7"/>
        <v>1.6649716059984936E-2</v>
      </c>
      <c r="H60">
        <f t="shared" si="8"/>
        <v>0</v>
      </c>
      <c r="K60">
        <f t="shared" si="3"/>
        <v>0</v>
      </c>
      <c r="L60">
        <f t="shared" si="21"/>
        <v>5</v>
      </c>
      <c r="M60">
        <f t="shared" si="22"/>
        <v>3</v>
      </c>
      <c r="N60">
        <f t="shared" si="23"/>
        <v>2</v>
      </c>
      <c r="O60">
        <f t="shared" si="24"/>
        <v>0</v>
      </c>
      <c r="P60">
        <f t="shared" si="9"/>
        <v>3</v>
      </c>
      <c r="Q60">
        <f t="shared" si="10"/>
        <v>2</v>
      </c>
      <c r="R60">
        <f t="shared" si="4"/>
        <v>0</v>
      </c>
      <c r="S60">
        <f t="shared" si="5"/>
        <v>2.890000000000012E-2</v>
      </c>
      <c r="T60">
        <f t="shared" si="11"/>
        <v>4.3740000000000147E-2</v>
      </c>
      <c r="U60">
        <f t="shared" si="12"/>
        <v>2.2408740914269424E-2</v>
      </c>
      <c r="V60">
        <f t="shared" si="13"/>
        <v>0</v>
      </c>
    </row>
    <row r="61" spans="2:22" x14ac:dyDescent="0.2">
      <c r="B61">
        <f t="shared" si="25"/>
        <v>8</v>
      </c>
      <c r="C61">
        <f t="shared" si="26"/>
        <v>3</v>
      </c>
      <c r="D61">
        <f t="shared" si="27"/>
        <v>5</v>
      </c>
      <c r="E61">
        <f t="shared" si="6"/>
        <v>0</v>
      </c>
      <c r="F61">
        <f>J155</f>
        <v>0</v>
      </c>
      <c r="G61">
        <f t="shared" si="7"/>
        <v>7.835160498816425E-2</v>
      </c>
      <c r="H61">
        <f t="shared" si="8"/>
        <v>0</v>
      </c>
      <c r="J61">
        <f>SUM(K61:K64)</f>
        <v>3.5815770000000198E-3</v>
      </c>
      <c r="K61">
        <f t="shared" si="3"/>
        <v>0</v>
      </c>
      <c r="L61">
        <f t="shared" si="21"/>
        <v>5</v>
      </c>
      <c r="M61">
        <f t="shared" si="22"/>
        <v>2</v>
      </c>
      <c r="N61">
        <f t="shared" si="23"/>
        <v>3</v>
      </c>
      <c r="O61">
        <f t="shared" si="24"/>
        <v>3</v>
      </c>
      <c r="P61">
        <f t="shared" si="9"/>
        <v>5</v>
      </c>
      <c r="Q61">
        <f t="shared" si="10"/>
        <v>0</v>
      </c>
      <c r="R61">
        <f t="shared" si="4"/>
        <v>0</v>
      </c>
      <c r="S61">
        <f t="shared" si="5"/>
        <v>0.57178699999999927</v>
      </c>
      <c r="T61">
        <f t="shared" si="11"/>
        <v>0.26244000000000023</v>
      </c>
      <c r="U61">
        <f t="shared" si="12"/>
        <v>0.13181612302511397</v>
      </c>
      <c r="V61">
        <f t="shared" si="13"/>
        <v>0</v>
      </c>
    </row>
    <row r="62" spans="2:22" x14ac:dyDescent="0.2">
      <c r="B62">
        <f t="shared" si="25"/>
        <v>8</v>
      </c>
      <c r="C62">
        <f t="shared" si="26"/>
        <v>2</v>
      </c>
      <c r="D62">
        <f t="shared" si="27"/>
        <v>6</v>
      </c>
      <c r="E62">
        <f t="shared" si="6"/>
        <v>0</v>
      </c>
      <c r="F62">
        <f>J161</f>
        <v>1.7596287801000204E-5</v>
      </c>
      <c r="G62">
        <f t="shared" si="7"/>
        <v>0.23044589702401203</v>
      </c>
      <c r="H62">
        <f t="shared" si="8"/>
        <v>0</v>
      </c>
      <c r="K62">
        <f t="shared" si="3"/>
        <v>0</v>
      </c>
      <c r="L62">
        <f t="shared" si="21"/>
        <v>5</v>
      </c>
      <c r="M62">
        <f t="shared" si="22"/>
        <v>2</v>
      </c>
      <c r="N62">
        <f t="shared" si="23"/>
        <v>3</v>
      </c>
      <c r="O62">
        <f t="shared" si="24"/>
        <v>2</v>
      </c>
      <c r="P62">
        <f t="shared" si="9"/>
        <v>4</v>
      </c>
      <c r="Q62">
        <f t="shared" si="10"/>
        <v>1</v>
      </c>
      <c r="R62">
        <f t="shared" si="4"/>
        <v>0</v>
      </c>
      <c r="S62">
        <f t="shared" si="5"/>
        <v>0.35133900000000046</v>
      </c>
      <c r="T62">
        <f t="shared" si="11"/>
        <v>0.26244000000000023</v>
      </c>
      <c r="U62">
        <f t="shared" si="12"/>
        <v>0.13181612302511397</v>
      </c>
      <c r="V62">
        <f t="shared" si="13"/>
        <v>0</v>
      </c>
    </row>
    <row r="63" spans="2:22" x14ac:dyDescent="0.2">
      <c r="B63">
        <f t="shared" si="25"/>
        <v>8</v>
      </c>
      <c r="C63">
        <f t="shared" si="26"/>
        <v>1</v>
      </c>
      <c r="D63">
        <f t="shared" si="27"/>
        <v>7</v>
      </c>
      <c r="E63">
        <f t="shared" si="6"/>
        <v>0</v>
      </c>
      <c r="F63">
        <f>J168</f>
        <v>1.028991807740712E-4</v>
      </c>
      <c r="G63">
        <f t="shared" si="7"/>
        <v>0.38730402861178403</v>
      </c>
      <c r="H63">
        <f t="shared" si="8"/>
        <v>0</v>
      </c>
      <c r="K63">
        <f t="shared" si="3"/>
        <v>0</v>
      </c>
      <c r="L63">
        <f t="shared" si="21"/>
        <v>5</v>
      </c>
      <c r="M63">
        <f t="shared" si="22"/>
        <v>2</v>
      </c>
      <c r="N63">
        <f t="shared" si="23"/>
        <v>3</v>
      </c>
      <c r="O63">
        <f t="shared" si="24"/>
        <v>1</v>
      </c>
      <c r="P63">
        <f t="shared" si="9"/>
        <v>3</v>
      </c>
      <c r="Q63">
        <f t="shared" si="10"/>
        <v>2</v>
      </c>
      <c r="R63">
        <f t="shared" si="4"/>
        <v>0</v>
      </c>
      <c r="S63">
        <f t="shared" si="5"/>
        <v>7.1961000000000247E-2</v>
      </c>
      <c r="T63">
        <f t="shared" si="11"/>
        <v>0.26244000000000023</v>
      </c>
      <c r="U63">
        <f t="shared" si="12"/>
        <v>0.13181612302511397</v>
      </c>
      <c r="V63">
        <f t="shared" si="13"/>
        <v>0</v>
      </c>
    </row>
    <row r="64" spans="2:22" x14ac:dyDescent="0.2">
      <c r="B64">
        <f t="shared" si="25"/>
        <v>8</v>
      </c>
      <c r="C64">
        <f t="shared" si="26"/>
        <v>0</v>
      </c>
      <c r="D64">
        <f t="shared" si="27"/>
        <v>8</v>
      </c>
      <c r="E64">
        <f t="shared" si="6"/>
        <v>0</v>
      </c>
      <c r="F64">
        <f>J176</f>
        <v>3.438385238704762E-4</v>
      </c>
      <c r="G64">
        <f t="shared" si="7"/>
        <v>0.28478237397925238</v>
      </c>
      <c r="H64">
        <f t="shared" si="8"/>
        <v>0</v>
      </c>
      <c r="K64">
        <f t="shared" si="3"/>
        <v>3.5815770000000198E-3</v>
      </c>
      <c r="L64">
        <f t="shared" si="21"/>
        <v>5</v>
      </c>
      <c r="M64">
        <f t="shared" si="22"/>
        <v>2</v>
      </c>
      <c r="N64">
        <f t="shared" si="23"/>
        <v>3</v>
      </c>
      <c r="O64">
        <f t="shared" si="24"/>
        <v>0</v>
      </c>
      <c r="P64">
        <f t="shared" si="9"/>
        <v>2</v>
      </c>
      <c r="Q64">
        <f t="shared" si="10"/>
        <v>3</v>
      </c>
      <c r="R64">
        <f t="shared" si="4"/>
        <v>0.72899999999999954</v>
      </c>
      <c r="S64">
        <f t="shared" si="5"/>
        <v>4.9130000000000302E-3</v>
      </c>
      <c r="T64">
        <f t="shared" si="11"/>
        <v>0.26244000000000023</v>
      </c>
      <c r="U64">
        <f t="shared" si="12"/>
        <v>0.13181612302511397</v>
      </c>
      <c r="V64">
        <f t="shared" si="13"/>
        <v>1.2390044196901209E-4</v>
      </c>
    </row>
    <row r="65" spans="2:22" x14ac:dyDescent="0.2">
      <c r="B65">
        <f t="shared" si="25"/>
        <v>9</v>
      </c>
      <c r="C65">
        <f t="shared" si="26"/>
        <v>9</v>
      </c>
      <c r="D65">
        <f t="shared" si="27"/>
        <v>0</v>
      </c>
      <c r="E65">
        <f t="shared" si="6"/>
        <v>9.0000000000000683E-5</v>
      </c>
      <c r="F65">
        <f>J185</f>
        <v>0</v>
      </c>
      <c r="G65">
        <f t="shared" si="7"/>
        <v>2.8864732473482674E-8</v>
      </c>
      <c r="H65">
        <f t="shared" si="8"/>
        <v>0</v>
      </c>
      <c r="J65">
        <f>SUM(K65:K69)</f>
        <v>1.2026139660000053E-2</v>
      </c>
      <c r="K65">
        <f t="shared" si="3"/>
        <v>0</v>
      </c>
      <c r="L65">
        <f t="shared" ref="L65:L101" si="28">IF(AND(M64=0,O64=0),L64+1,L64)</f>
        <v>5</v>
      </c>
      <c r="M65">
        <f t="shared" ref="M65:M101" si="29">IF(O64=0,IF(M64=0,L65,M64-1),M64)</f>
        <v>1</v>
      </c>
      <c r="N65">
        <f t="shared" ref="N65:N101" si="30">L65-M65</f>
        <v>4</v>
      </c>
      <c r="O65">
        <f t="shared" ref="O65:O101" si="31">IF(O64=0,N65,O64-1)</f>
        <v>4</v>
      </c>
      <c r="P65">
        <f t="shared" si="9"/>
        <v>5</v>
      </c>
      <c r="Q65">
        <f t="shared" si="10"/>
        <v>0</v>
      </c>
      <c r="R65">
        <f t="shared" si="4"/>
        <v>0</v>
      </c>
      <c r="S65">
        <f t="shared" si="5"/>
        <v>0.4745832099999992</v>
      </c>
      <c r="T65">
        <f t="shared" si="11"/>
        <v>0.5904899999999994</v>
      </c>
      <c r="U65">
        <f t="shared" si="12"/>
        <v>0.38769447948562863</v>
      </c>
      <c r="V65">
        <f t="shared" si="13"/>
        <v>0</v>
      </c>
    </row>
    <row r="66" spans="2:22" x14ac:dyDescent="0.2">
      <c r="B66">
        <f t="shared" si="25"/>
        <v>9</v>
      </c>
      <c r="C66">
        <f t="shared" si="26"/>
        <v>8</v>
      </c>
      <c r="D66">
        <f t="shared" si="27"/>
        <v>1</v>
      </c>
      <c r="E66">
        <f t="shared" si="6"/>
        <v>3.2400000000000176E-3</v>
      </c>
      <c r="F66">
        <f>J186</f>
        <v>0</v>
      </c>
      <c r="G66">
        <f t="shared" si="7"/>
        <v>1.5281328956549589E-6</v>
      </c>
      <c r="H66">
        <f t="shared" si="8"/>
        <v>0</v>
      </c>
      <c r="K66">
        <f t="shared" si="3"/>
        <v>0</v>
      </c>
      <c r="L66">
        <f t="shared" si="28"/>
        <v>5</v>
      </c>
      <c r="M66">
        <f t="shared" si="29"/>
        <v>1</v>
      </c>
      <c r="N66">
        <f t="shared" si="30"/>
        <v>4</v>
      </c>
      <c r="O66">
        <f t="shared" si="31"/>
        <v>3</v>
      </c>
      <c r="P66">
        <f t="shared" si="9"/>
        <v>4</v>
      </c>
      <c r="Q66">
        <f t="shared" si="10"/>
        <v>1</v>
      </c>
      <c r="R66">
        <f t="shared" si="4"/>
        <v>0</v>
      </c>
      <c r="S66">
        <f t="shared" si="5"/>
        <v>0.38881516000000027</v>
      </c>
      <c r="T66">
        <f t="shared" si="11"/>
        <v>0.5904899999999994</v>
      </c>
      <c r="U66">
        <f t="shared" si="12"/>
        <v>0.38769447948562863</v>
      </c>
      <c r="V66">
        <f t="shared" si="13"/>
        <v>0</v>
      </c>
    </row>
    <row r="67" spans="2:22" x14ac:dyDescent="0.2">
      <c r="B67">
        <f t="shared" si="25"/>
        <v>9</v>
      </c>
      <c r="C67">
        <f t="shared" si="26"/>
        <v>7</v>
      </c>
      <c r="D67">
        <f t="shared" si="27"/>
        <v>2</v>
      </c>
      <c r="E67">
        <f t="shared" si="6"/>
        <v>4.3740000000000147E-2</v>
      </c>
      <c r="F67">
        <f>J188</f>
        <v>0</v>
      </c>
      <c r="G67">
        <f t="shared" si="7"/>
        <v>3.5956068133057877E-5</v>
      </c>
      <c r="H67">
        <f t="shared" si="8"/>
        <v>0</v>
      </c>
      <c r="K67">
        <f t="shared" si="3"/>
        <v>0</v>
      </c>
      <c r="L67">
        <f t="shared" si="28"/>
        <v>5</v>
      </c>
      <c r="M67">
        <f t="shared" si="29"/>
        <v>1</v>
      </c>
      <c r="N67">
        <f t="shared" si="30"/>
        <v>4</v>
      </c>
      <c r="O67">
        <f t="shared" si="31"/>
        <v>2</v>
      </c>
      <c r="P67">
        <f t="shared" si="9"/>
        <v>3</v>
      </c>
      <c r="Q67">
        <f t="shared" si="10"/>
        <v>2</v>
      </c>
      <c r="R67">
        <f t="shared" si="4"/>
        <v>0</v>
      </c>
      <c r="S67">
        <f t="shared" si="5"/>
        <v>0.11945526000000035</v>
      </c>
      <c r="T67">
        <f t="shared" si="11"/>
        <v>0.5904899999999994</v>
      </c>
      <c r="U67">
        <f t="shared" si="12"/>
        <v>0.38769447948562863</v>
      </c>
      <c r="V67">
        <f t="shared" si="13"/>
        <v>0</v>
      </c>
    </row>
    <row r="68" spans="2:22" x14ac:dyDescent="0.2">
      <c r="B68">
        <f t="shared" si="25"/>
        <v>9</v>
      </c>
      <c r="C68">
        <f t="shared" si="26"/>
        <v>6</v>
      </c>
      <c r="D68">
        <f t="shared" si="27"/>
        <v>3</v>
      </c>
      <c r="E68">
        <f t="shared" si="6"/>
        <v>0.26244000000000023</v>
      </c>
      <c r="F68">
        <f>J191</f>
        <v>0</v>
      </c>
      <c r="G68">
        <f t="shared" si="7"/>
        <v>4.9351466064981244E-4</v>
      </c>
      <c r="H68">
        <f t="shared" si="8"/>
        <v>0</v>
      </c>
      <c r="K68">
        <f t="shared" si="3"/>
        <v>1.1890835640000052E-2</v>
      </c>
      <c r="L68">
        <f t="shared" si="28"/>
        <v>5</v>
      </c>
      <c r="M68">
        <f t="shared" si="29"/>
        <v>1</v>
      </c>
      <c r="N68">
        <f t="shared" si="30"/>
        <v>4</v>
      </c>
      <c r="O68">
        <f t="shared" si="31"/>
        <v>1</v>
      </c>
      <c r="P68">
        <f t="shared" si="9"/>
        <v>2</v>
      </c>
      <c r="Q68">
        <f t="shared" si="10"/>
        <v>3</v>
      </c>
      <c r="R68">
        <f t="shared" si="4"/>
        <v>0.72899999999999954</v>
      </c>
      <c r="S68">
        <f t="shared" si="5"/>
        <v>1.6311160000000081E-2</v>
      </c>
      <c r="T68">
        <f t="shared" si="11"/>
        <v>0.5904899999999994</v>
      </c>
      <c r="U68">
        <f t="shared" si="12"/>
        <v>0.38769447948562863</v>
      </c>
      <c r="V68">
        <f t="shared" si="13"/>
        <v>2.7221655926721053E-3</v>
      </c>
    </row>
    <row r="69" spans="2:22" x14ac:dyDescent="0.2">
      <c r="B69">
        <f>IF(C68=0,B68+1,B68)</f>
        <v>9</v>
      </c>
      <c r="C69">
        <f>IF(C68=0,B69,C68-1)</f>
        <v>5</v>
      </c>
      <c r="D69">
        <f>B69-C69</f>
        <v>4</v>
      </c>
      <c r="E69">
        <f t="shared" si="6"/>
        <v>0.5904899999999994</v>
      </c>
      <c r="F69">
        <f>J195</f>
        <v>0</v>
      </c>
      <c r="G69">
        <f t="shared" si="7"/>
        <v>4.3545411233806893E-3</v>
      </c>
      <c r="H69">
        <f t="shared" si="8"/>
        <v>0</v>
      </c>
      <c r="K69">
        <f t="shared" si="3"/>
        <v>1.3530402000000135E-4</v>
      </c>
      <c r="L69">
        <f t="shared" si="28"/>
        <v>5</v>
      </c>
      <c r="M69">
        <f t="shared" si="29"/>
        <v>1</v>
      </c>
      <c r="N69">
        <f t="shared" si="30"/>
        <v>4</v>
      </c>
      <c r="O69">
        <f t="shared" si="31"/>
        <v>0</v>
      </c>
      <c r="P69">
        <f t="shared" si="9"/>
        <v>1</v>
      </c>
      <c r="Q69">
        <f t="shared" si="10"/>
        <v>4</v>
      </c>
      <c r="R69">
        <f t="shared" si="4"/>
        <v>0.16200000000000025</v>
      </c>
      <c r="S69">
        <f t="shared" si="5"/>
        <v>8.3521000000000701E-4</v>
      </c>
      <c r="T69">
        <f t="shared" si="11"/>
        <v>0.5904899999999994</v>
      </c>
      <c r="U69">
        <f t="shared" si="12"/>
        <v>0.38769447948562863</v>
      </c>
      <c r="V69">
        <f t="shared" si="13"/>
        <v>3.0975110492253043E-5</v>
      </c>
    </row>
    <row r="70" spans="2:22" x14ac:dyDescent="0.2">
      <c r="B70">
        <f t="shared" ref="B70:B72" si="32">IF(C69=0,B69+1,B69)</f>
        <v>9</v>
      </c>
      <c r="C70">
        <f t="shared" ref="C70:C72" si="33">IF(C69=0,B70,C69-1)</f>
        <v>4</v>
      </c>
      <c r="D70">
        <f t="shared" ref="D70:D72" si="34">B70-C70</f>
        <v>5</v>
      </c>
      <c r="E70">
        <f t="shared" si="6"/>
        <v>0</v>
      </c>
      <c r="F70">
        <f>J200</f>
        <v>0</v>
      </c>
      <c r="G70">
        <f t="shared" si="7"/>
        <v>2.5614947784592224E-2</v>
      </c>
      <c r="H70">
        <f t="shared" si="8"/>
        <v>0</v>
      </c>
      <c r="J70">
        <f>SUM(K70:K75)</f>
        <v>2.5236273507300115E-2</v>
      </c>
      <c r="K70">
        <f t="shared" si="3"/>
        <v>0</v>
      </c>
      <c r="L70">
        <f t="shared" si="28"/>
        <v>5</v>
      </c>
      <c r="M70">
        <f t="shared" si="29"/>
        <v>0</v>
      </c>
      <c r="N70">
        <f t="shared" si="30"/>
        <v>5</v>
      </c>
      <c r="O70">
        <f t="shared" si="31"/>
        <v>5</v>
      </c>
      <c r="P70">
        <f t="shared" si="9"/>
        <v>5</v>
      </c>
      <c r="Q70">
        <f t="shared" si="10"/>
        <v>0</v>
      </c>
      <c r="R70">
        <f t="shared" si="4"/>
        <v>0</v>
      </c>
      <c r="S70">
        <f t="shared" si="5"/>
        <v>0.39390406429999913</v>
      </c>
      <c r="T70">
        <f t="shared" si="11"/>
        <v>0</v>
      </c>
      <c r="U70">
        <f t="shared" si="12"/>
        <v>0.45611115233603278</v>
      </c>
      <c r="V70">
        <f t="shared" si="13"/>
        <v>0</v>
      </c>
    </row>
    <row r="71" spans="2:22" x14ac:dyDescent="0.2">
      <c r="B71">
        <f t="shared" si="32"/>
        <v>9</v>
      </c>
      <c r="C71">
        <f t="shared" si="33"/>
        <v>3</v>
      </c>
      <c r="D71">
        <f t="shared" si="34"/>
        <v>6</v>
      </c>
      <c r="E71">
        <f t="shared" si="6"/>
        <v>0</v>
      </c>
      <c r="F71">
        <f>J206</f>
        <v>0</v>
      </c>
      <c r="G71">
        <f t="shared" si="7"/>
        <v>0.10045077562585152</v>
      </c>
      <c r="H71">
        <f t="shared" si="8"/>
        <v>0</v>
      </c>
      <c r="K71">
        <f t="shared" si="3"/>
        <v>0</v>
      </c>
      <c r="L71">
        <f t="shared" si="28"/>
        <v>5</v>
      </c>
      <c r="M71">
        <f t="shared" si="29"/>
        <v>0</v>
      </c>
      <c r="N71">
        <f t="shared" si="30"/>
        <v>5</v>
      </c>
      <c r="O71">
        <f t="shared" si="31"/>
        <v>4</v>
      </c>
      <c r="P71">
        <f t="shared" si="9"/>
        <v>4</v>
      </c>
      <c r="Q71">
        <f t="shared" si="10"/>
        <v>1</v>
      </c>
      <c r="R71">
        <f t="shared" si="4"/>
        <v>0</v>
      </c>
      <c r="S71">
        <f t="shared" si="5"/>
        <v>0.40339572850000016</v>
      </c>
      <c r="T71">
        <f t="shared" si="11"/>
        <v>0</v>
      </c>
      <c r="U71">
        <f t="shared" si="12"/>
        <v>0.45611115233603278</v>
      </c>
      <c r="V71">
        <f t="shared" si="13"/>
        <v>0</v>
      </c>
    </row>
    <row r="72" spans="2:22" x14ac:dyDescent="0.2">
      <c r="B72">
        <f t="shared" si="32"/>
        <v>9</v>
      </c>
      <c r="C72">
        <f t="shared" si="33"/>
        <v>2</v>
      </c>
      <c r="D72">
        <f t="shared" si="34"/>
        <v>7</v>
      </c>
      <c r="E72">
        <f t="shared" si="6"/>
        <v>0</v>
      </c>
      <c r="F72">
        <f>J213</f>
        <v>2.9913689261700414E-6</v>
      </c>
      <c r="G72">
        <f t="shared" si="7"/>
        <v>0.25323724947693615</v>
      </c>
      <c r="H72">
        <f t="shared" si="8"/>
        <v>0</v>
      </c>
      <c r="K72">
        <f t="shared" si="3"/>
        <v>0</v>
      </c>
      <c r="L72">
        <f t="shared" si="28"/>
        <v>5</v>
      </c>
      <c r="M72">
        <f t="shared" si="29"/>
        <v>0</v>
      </c>
      <c r="N72">
        <f t="shared" si="30"/>
        <v>5</v>
      </c>
      <c r="O72">
        <f t="shared" si="31"/>
        <v>3</v>
      </c>
      <c r="P72">
        <f t="shared" si="9"/>
        <v>3</v>
      </c>
      <c r="Q72">
        <f t="shared" si="10"/>
        <v>2</v>
      </c>
      <c r="R72">
        <f t="shared" si="4"/>
        <v>0</v>
      </c>
      <c r="S72">
        <f t="shared" si="5"/>
        <v>0.16524644300000041</v>
      </c>
      <c r="T72">
        <f t="shared" si="11"/>
        <v>0</v>
      </c>
      <c r="U72">
        <f t="shared" si="12"/>
        <v>0.45611115233603278</v>
      </c>
      <c r="V72">
        <f t="shared" si="13"/>
        <v>0</v>
      </c>
    </row>
    <row r="73" spans="2:22" x14ac:dyDescent="0.2">
      <c r="B73">
        <f>IF(C72=0,B72+1,B72)</f>
        <v>9</v>
      </c>
      <c r="C73">
        <f>IF(C72=0,B73,C72-1)</f>
        <v>1</v>
      </c>
      <c r="D73">
        <f>B73-C73</f>
        <v>8</v>
      </c>
      <c r="E73">
        <f t="shared" si="6"/>
        <v>0</v>
      </c>
      <c r="F73">
        <f>J221</f>
        <v>1.9975696940313231E-5</v>
      </c>
      <c r="G73">
        <f t="shared" si="7"/>
        <v>0.3724077198190231</v>
      </c>
      <c r="H73">
        <f t="shared" si="8"/>
        <v>0</v>
      </c>
      <c r="K73">
        <f t="shared" si="3"/>
        <v>2.4673483953000112E-2</v>
      </c>
      <c r="L73">
        <f t="shared" si="28"/>
        <v>5</v>
      </c>
      <c r="M73">
        <f t="shared" si="29"/>
        <v>0</v>
      </c>
      <c r="N73">
        <f t="shared" si="30"/>
        <v>5</v>
      </c>
      <c r="O73">
        <f t="shared" si="31"/>
        <v>2</v>
      </c>
      <c r="P73">
        <f t="shared" si="9"/>
        <v>2</v>
      </c>
      <c r="Q73">
        <f t="shared" si="10"/>
        <v>3</v>
      </c>
      <c r="R73">
        <f t="shared" si="4"/>
        <v>0.72899999999999954</v>
      </c>
      <c r="S73">
        <f t="shared" si="5"/>
        <v>3.3845657000000175E-2</v>
      </c>
      <c r="T73">
        <f t="shared" si="11"/>
        <v>0</v>
      </c>
      <c r="U73">
        <f t="shared" si="12"/>
        <v>0.45611115233603278</v>
      </c>
      <c r="V73">
        <f t="shared" si="13"/>
        <v>0</v>
      </c>
    </row>
    <row r="74" spans="2:22" x14ac:dyDescent="0.2">
      <c r="B74">
        <f t="shared" ref="B74:B76" si="35">IF(C73=0,B73+1,B73)</f>
        <v>9</v>
      </c>
      <c r="C74">
        <f t="shared" ref="C74:C76" si="36">IF(C73=0,B74,C73-1)</f>
        <v>0</v>
      </c>
      <c r="D74">
        <f t="shared" ref="D74:D76" si="37">B74-C74</f>
        <v>9</v>
      </c>
      <c r="E74">
        <f t="shared" si="6"/>
        <v>0</v>
      </c>
      <c r="F74">
        <f>J230</f>
        <v>7.5032377518441078E-5</v>
      </c>
      <c r="G74">
        <f t="shared" si="7"/>
        <v>0.24340373844380539</v>
      </c>
      <c r="H74">
        <f t="shared" si="8"/>
        <v>0</v>
      </c>
      <c r="K74">
        <f t="shared" si="3"/>
        <v>5.6151168300000508E-4</v>
      </c>
      <c r="L74">
        <f t="shared" si="28"/>
        <v>5</v>
      </c>
      <c r="M74">
        <f t="shared" si="29"/>
        <v>0</v>
      </c>
      <c r="N74">
        <f t="shared" si="30"/>
        <v>5</v>
      </c>
      <c r="O74">
        <f t="shared" si="31"/>
        <v>1</v>
      </c>
      <c r="P74">
        <f t="shared" si="9"/>
        <v>1</v>
      </c>
      <c r="Q74">
        <f t="shared" si="10"/>
        <v>4</v>
      </c>
      <c r="R74">
        <f t="shared" si="4"/>
        <v>0.16200000000000025</v>
      </c>
      <c r="S74">
        <f t="shared" si="5"/>
        <v>3.4661215000000262E-3</v>
      </c>
      <c r="T74">
        <f t="shared" si="11"/>
        <v>0</v>
      </c>
      <c r="U74">
        <f t="shared" si="12"/>
        <v>0.45611115233603278</v>
      </c>
      <c r="V74">
        <f t="shared" si="13"/>
        <v>0</v>
      </c>
    </row>
    <row r="75" spans="2:22" x14ac:dyDescent="0.2">
      <c r="B75">
        <f t="shared" si="35"/>
        <v>10</v>
      </c>
      <c r="C75">
        <f t="shared" si="36"/>
        <v>10</v>
      </c>
      <c r="D75">
        <f t="shared" si="37"/>
        <v>0</v>
      </c>
      <c r="E75">
        <f t="shared" si="6"/>
        <v>9.0000000000000683E-5</v>
      </c>
      <c r="F75">
        <f>J240</f>
        <v>0</v>
      </c>
      <c r="G75">
        <f t="shared" si="7"/>
        <v>4.1940209576855198E-9</v>
      </c>
      <c r="H75">
        <f t="shared" si="8"/>
        <v>0</v>
      </c>
      <c r="K75">
        <f t="shared" si="3"/>
        <v>1.2778713000000171E-6</v>
      </c>
      <c r="L75">
        <f t="shared" si="28"/>
        <v>5</v>
      </c>
      <c r="M75">
        <f t="shared" si="29"/>
        <v>0</v>
      </c>
      <c r="N75">
        <f t="shared" si="30"/>
        <v>5</v>
      </c>
      <c r="O75">
        <f t="shared" si="31"/>
        <v>0</v>
      </c>
      <c r="P75">
        <f t="shared" si="9"/>
        <v>0</v>
      </c>
      <c r="Q75">
        <f t="shared" si="10"/>
        <v>5</v>
      </c>
      <c r="R75">
        <f t="shared" si="4"/>
        <v>9.0000000000000323E-3</v>
      </c>
      <c r="S75">
        <f t="shared" si="5"/>
        <v>1.4198570000000139E-4</v>
      </c>
      <c r="T75">
        <f t="shared" si="11"/>
        <v>0</v>
      </c>
      <c r="U75">
        <f t="shared" si="12"/>
        <v>0.45611115233603278</v>
      </c>
      <c r="V75">
        <f t="shared" si="13"/>
        <v>0</v>
      </c>
    </row>
    <row r="76" spans="2:22" x14ac:dyDescent="0.2">
      <c r="B76">
        <f t="shared" si="35"/>
        <v>10</v>
      </c>
      <c r="C76">
        <f t="shared" si="36"/>
        <v>9</v>
      </c>
      <c r="D76">
        <f t="shared" si="37"/>
        <v>1</v>
      </c>
      <c r="E76">
        <f t="shared" si="6"/>
        <v>3.2400000000000176E-3</v>
      </c>
      <c r="F76">
        <f>J241</f>
        <v>0</v>
      </c>
      <c r="G76">
        <f t="shared" si="7"/>
        <v>2.4670711515797104E-7</v>
      </c>
      <c r="H76">
        <f t="shared" si="8"/>
        <v>0</v>
      </c>
      <c r="J76">
        <f>K76</f>
        <v>0</v>
      </c>
      <c r="K76">
        <f t="shared" si="3"/>
        <v>0</v>
      </c>
      <c r="L76">
        <f t="shared" si="28"/>
        <v>6</v>
      </c>
      <c r="M76">
        <f t="shared" si="29"/>
        <v>6</v>
      </c>
      <c r="N76">
        <f t="shared" si="30"/>
        <v>0</v>
      </c>
      <c r="O76">
        <f t="shared" si="31"/>
        <v>0</v>
      </c>
      <c r="P76">
        <f t="shared" si="9"/>
        <v>6</v>
      </c>
      <c r="Q76">
        <f t="shared" si="10"/>
        <v>0</v>
      </c>
      <c r="R76">
        <f t="shared" si="4"/>
        <v>0</v>
      </c>
      <c r="S76">
        <f t="shared" si="5"/>
        <v>1</v>
      </c>
      <c r="T76">
        <f t="shared" si="11"/>
        <v>9.0000000000000683E-5</v>
      </c>
      <c r="U76">
        <f t="shared" si="12"/>
        <v>9.4097559069920069E-6</v>
      </c>
      <c r="V76">
        <f t="shared" si="13"/>
        <v>0</v>
      </c>
    </row>
    <row r="77" spans="2:22" x14ac:dyDescent="0.2">
      <c r="B77">
        <f>IF(C76=0,B76+1,B76)</f>
        <v>10</v>
      </c>
      <c r="C77">
        <f>IF(C76=0,B77,C76-1)</f>
        <v>8</v>
      </c>
      <c r="D77">
        <f>B77-C77</f>
        <v>2</v>
      </c>
      <c r="E77">
        <f t="shared" si="6"/>
        <v>4.3740000000000147E-2</v>
      </c>
      <c r="F77">
        <f>J243</f>
        <v>0</v>
      </c>
      <c r="G77">
        <f t="shared" si="7"/>
        <v>6.5304824600639348E-6</v>
      </c>
      <c r="H77">
        <f t="shared" si="8"/>
        <v>0</v>
      </c>
      <c r="J77">
        <f>SUM(K77:K78)</f>
        <v>0</v>
      </c>
      <c r="K77">
        <f t="shared" si="3"/>
        <v>0</v>
      </c>
      <c r="L77">
        <f t="shared" si="28"/>
        <v>6</v>
      </c>
      <c r="M77">
        <f t="shared" si="29"/>
        <v>5</v>
      </c>
      <c r="N77">
        <f t="shared" si="30"/>
        <v>1</v>
      </c>
      <c r="O77">
        <f t="shared" si="31"/>
        <v>1</v>
      </c>
      <c r="P77">
        <f t="shared" si="9"/>
        <v>6</v>
      </c>
      <c r="Q77">
        <f t="shared" si="10"/>
        <v>0</v>
      </c>
      <c r="R77">
        <f t="shared" si="4"/>
        <v>0</v>
      </c>
      <c r="S77">
        <f t="shared" si="5"/>
        <v>0.82999999999999963</v>
      </c>
      <c r="T77">
        <f t="shared" si="11"/>
        <v>3.2400000000000176E-3</v>
      </c>
      <c r="U77">
        <f t="shared" si="12"/>
        <v>3.3210903201148149E-4</v>
      </c>
      <c r="V77">
        <f t="shared" si="13"/>
        <v>0</v>
      </c>
    </row>
    <row r="78" spans="2:22" x14ac:dyDescent="0.2">
      <c r="B78">
        <f t="shared" ref="B78:B85" si="38">IF(C77=0,B77+1,B77)</f>
        <v>10</v>
      </c>
      <c r="C78">
        <f t="shared" ref="C78:C85" si="39">IF(C77=0,B78,C77-1)</f>
        <v>7</v>
      </c>
      <c r="D78">
        <f t="shared" ref="D78:D85" si="40">B78-C78</f>
        <v>3</v>
      </c>
      <c r="E78">
        <f t="shared" si="6"/>
        <v>0.26244000000000023</v>
      </c>
      <c r="F78">
        <f>J246</f>
        <v>0</v>
      </c>
      <c r="G78">
        <f t="shared" si="7"/>
        <v>1.0243894055002211E-4</v>
      </c>
      <c r="H78">
        <f t="shared" si="8"/>
        <v>0</v>
      </c>
      <c r="K78">
        <f t="shared" si="3"/>
        <v>0</v>
      </c>
      <c r="L78">
        <f t="shared" si="28"/>
        <v>6</v>
      </c>
      <c r="M78">
        <f t="shared" si="29"/>
        <v>5</v>
      </c>
      <c r="N78">
        <f t="shared" si="30"/>
        <v>1</v>
      </c>
      <c r="O78">
        <f t="shared" si="31"/>
        <v>0</v>
      </c>
      <c r="P78">
        <f t="shared" si="9"/>
        <v>5</v>
      </c>
      <c r="Q78">
        <f t="shared" si="10"/>
        <v>1</v>
      </c>
      <c r="R78">
        <f t="shared" si="4"/>
        <v>0</v>
      </c>
      <c r="S78">
        <f t="shared" si="5"/>
        <v>0.17000000000000035</v>
      </c>
      <c r="T78">
        <f t="shared" si="11"/>
        <v>3.2400000000000176E-3</v>
      </c>
      <c r="U78">
        <f t="shared" si="12"/>
        <v>3.3210903201148149E-4</v>
      </c>
      <c r="V78">
        <f t="shared" si="13"/>
        <v>0</v>
      </c>
    </row>
    <row r="79" spans="2:22" x14ac:dyDescent="0.2">
      <c r="B79">
        <f t="shared" si="38"/>
        <v>10</v>
      </c>
      <c r="C79">
        <f t="shared" si="39"/>
        <v>6</v>
      </c>
      <c r="D79">
        <f t="shared" si="40"/>
        <v>4</v>
      </c>
      <c r="E79">
        <f t="shared" si="6"/>
        <v>0.5904899999999994</v>
      </c>
      <c r="F79">
        <f>J250</f>
        <v>0</v>
      </c>
      <c r="G79">
        <f t="shared" si="7"/>
        <v>1.054518505661991E-3</v>
      </c>
      <c r="H79">
        <f t="shared" si="8"/>
        <v>0</v>
      </c>
      <c r="J79">
        <f>SUM(K79:K81)</f>
        <v>0</v>
      </c>
      <c r="K79">
        <f t="shared" si="3"/>
        <v>0</v>
      </c>
      <c r="L79">
        <f t="shared" si="28"/>
        <v>6</v>
      </c>
      <c r="M79">
        <f t="shared" si="29"/>
        <v>4</v>
      </c>
      <c r="N79">
        <f t="shared" si="30"/>
        <v>2</v>
      </c>
      <c r="O79">
        <f t="shared" si="31"/>
        <v>2</v>
      </c>
      <c r="P79">
        <f t="shared" si="9"/>
        <v>6</v>
      </c>
      <c r="Q79">
        <f t="shared" si="10"/>
        <v>0</v>
      </c>
      <c r="R79">
        <f t="shared" si="4"/>
        <v>0</v>
      </c>
      <c r="S79">
        <f t="shared" si="5"/>
        <v>0.6888999999999994</v>
      </c>
      <c r="T79">
        <f t="shared" si="11"/>
        <v>4.3740000000000147E-2</v>
      </c>
      <c r="U79">
        <f t="shared" si="12"/>
        <v>4.8839563531100126E-3</v>
      </c>
      <c r="V79">
        <f t="shared" si="13"/>
        <v>0</v>
      </c>
    </row>
    <row r="80" spans="2:22" x14ac:dyDescent="0.2">
      <c r="B80">
        <f t="shared" si="38"/>
        <v>10</v>
      </c>
      <c r="C80">
        <f t="shared" si="39"/>
        <v>5</v>
      </c>
      <c r="D80">
        <f t="shared" si="40"/>
        <v>5</v>
      </c>
      <c r="E80">
        <f t="shared" si="6"/>
        <v>0</v>
      </c>
      <c r="F80">
        <f>J255</f>
        <v>0</v>
      </c>
      <c r="G80">
        <f t="shared" si="7"/>
        <v>7.4436600399669685E-3</v>
      </c>
      <c r="H80">
        <f t="shared" si="8"/>
        <v>0</v>
      </c>
      <c r="K80">
        <f t="shared" si="3"/>
        <v>0</v>
      </c>
      <c r="L80">
        <f t="shared" si="28"/>
        <v>6</v>
      </c>
      <c r="M80">
        <f t="shared" si="29"/>
        <v>4</v>
      </c>
      <c r="N80">
        <f t="shared" si="30"/>
        <v>2</v>
      </c>
      <c r="O80">
        <f t="shared" si="31"/>
        <v>1</v>
      </c>
      <c r="P80">
        <f t="shared" si="9"/>
        <v>5</v>
      </c>
      <c r="Q80">
        <f t="shared" si="10"/>
        <v>1</v>
      </c>
      <c r="R80">
        <f t="shared" si="4"/>
        <v>0</v>
      </c>
      <c r="S80">
        <f t="shared" si="5"/>
        <v>0.28220000000000039</v>
      </c>
      <c r="T80">
        <f t="shared" si="11"/>
        <v>4.3740000000000147E-2</v>
      </c>
      <c r="U80">
        <f t="shared" si="12"/>
        <v>4.8839563531100126E-3</v>
      </c>
      <c r="V80">
        <f t="shared" si="13"/>
        <v>0</v>
      </c>
    </row>
    <row r="81" spans="2:22" x14ac:dyDescent="0.2">
      <c r="B81">
        <f t="shared" si="38"/>
        <v>10</v>
      </c>
      <c r="C81">
        <f t="shared" si="39"/>
        <v>4</v>
      </c>
      <c r="D81">
        <f t="shared" si="40"/>
        <v>6</v>
      </c>
      <c r="E81">
        <f t="shared" si="6"/>
        <v>0</v>
      </c>
      <c r="F81">
        <f>J261</f>
        <v>0</v>
      </c>
      <c r="G81">
        <f t="shared" si="7"/>
        <v>3.6488529607681182E-2</v>
      </c>
      <c r="H81">
        <f t="shared" si="8"/>
        <v>0</v>
      </c>
      <c r="K81">
        <f t="shared" si="3"/>
        <v>0</v>
      </c>
      <c r="L81">
        <f t="shared" si="28"/>
        <v>6</v>
      </c>
      <c r="M81">
        <f t="shared" si="29"/>
        <v>4</v>
      </c>
      <c r="N81">
        <f t="shared" si="30"/>
        <v>2</v>
      </c>
      <c r="O81">
        <f t="shared" si="31"/>
        <v>0</v>
      </c>
      <c r="P81">
        <f t="shared" si="9"/>
        <v>4</v>
      </c>
      <c r="Q81">
        <f t="shared" si="10"/>
        <v>2</v>
      </c>
      <c r="R81">
        <f t="shared" si="4"/>
        <v>0</v>
      </c>
      <c r="S81">
        <f t="shared" si="5"/>
        <v>2.890000000000012E-2</v>
      </c>
      <c r="T81">
        <f t="shared" si="11"/>
        <v>4.3740000000000147E-2</v>
      </c>
      <c r="U81">
        <f t="shared" si="12"/>
        <v>4.8839563531100126E-3</v>
      </c>
      <c r="V81">
        <f t="shared" si="13"/>
        <v>0</v>
      </c>
    </row>
    <row r="82" spans="2:22" x14ac:dyDescent="0.2">
      <c r="B82">
        <f t="shared" si="38"/>
        <v>10</v>
      </c>
      <c r="C82">
        <f t="shared" si="39"/>
        <v>3</v>
      </c>
      <c r="D82">
        <f t="shared" si="40"/>
        <v>7</v>
      </c>
      <c r="E82">
        <f t="shared" si="6"/>
        <v>0</v>
      </c>
      <c r="F82">
        <f>J268</f>
        <v>0</v>
      </c>
      <c r="G82">
        <f t="shared" si="7"/>
        <v>0.12265051968968438</v>
      </c>
      <c r="H82">
        <f t="shared" si="8"/>
        <v>0</v>
      </c>
      <c r="J82">
        <f>SUM(K82:K85)</f>
        <v>0</v>
      </c>
      <c r="K82">
        <f t="shared" si="3"/>
        <v>0</v>
      </c>
      <c r="L82">
        <f t="shared" si="28"/>
        <v>6</v>
      </c>
      <c r="M82">
        <f t="shared" si="29"/>
        <v>3</v>
      </c>
      <c r="N82">
        <f t="shared" si="30"/>
        <v>3</v>
      </c>
      <c r="O82">
        <f t="shared" si="31"/>
        <v>3</v>
      </c>
      <c r="P82">
        <f t="shared" si="9"/>
        <v>6</v>
      </c>
      <c r="Q82">
        <f t="shared" si="10"/>
        <v>0</v>
      </c>
      <c r="R82">
        <f t="shared" si="4"/>
        <v>0</v>
      </c>
      <c r="S82">
        <f t="shared" si="5"/>
        <v>0.57178699999999927</v>
      </c>
      <c r="T82">
        <f t="shared" si="11"/>
        <v>0.26244000000000023</v>
      </c>
      <c r="U82">
        <f t="shared" si="12"/>
        <v>3.8305540024392161E-2</v>
      </c>
      <c r="V82">
        <f t="shared" si="13"/>
        <v>0</v>
      </c>
    </row>
    <row r="83" spans="2:22" x14ac:dyDescent="0.2">
      <c r="B83">
        <f t="shared" si="38"/>
        <v>10</v>
      </c>
      <c r="C83">
        <f t="shared" si="39"/>
        <v>2</v>
      </c>
      <c r="D83">
        <f t="shared" si="40"/>
        <v>8</v>
      </c>
      <c r="E83">
        <f t="shared" si="6"/>
        <v>0</v>
      </c>
      <c r="F83">
        <f>J276</f>
        <v>5.0853271744890827E-7</v>
      </c>
      <c r="G83">
        <f t="shared" si="7"/>
        <v>0.27055261696253857</v>
      </c>
      <c r="H83">
        <f t="shared" si="8"/>
        <v>0</v>
      </c>
      <c r="K83">
        <f t="shared" si="3"/>
        <v>0</v>
      </c>
      <c r="L83">
        <f t="shared" si="28"/>
        <v>6</v>
      </c>
      <c r="M83">
        <f t="shared" si="29"/>
        <v>3</v>
      </c>
      <c r="N83">
        <f t="shared" si="30"/>
        <v>3</v>
      </c>
      <c r="O83">
        <f t="shared" si="31"/>
        <v>2</v>
      </c>
      <c r="P83">
        <f t="shared" si="9"/>
        <v>5</v>
      </c>
      <c r="Q83">
        <f t="shared" si="10"/>
        <v>1</v>
      </c>
      <c r="R83">
        <f t="shared" si="4"/>
        <v>0</v>
      </c>
      <c r="S83">
        <f t="shared" si="5"/>
        <v>0.35133900000000046</v>
      </c>
      <c r="T83">
        <f t="shared" si="11"/>
        <v>0.26244000000000023</v>
      </c>
      <c r="U83">
        <f t="shared" si="12"/>
        <v>3.8305540024392161E-2</v>
      </c>
      <c r="V83">
        <f t="shared" si="13"/>
        <v>0</v>
      </c>
    </row>
    <row r="84" spans="2:22" x14ac:dyDescent="0.2">
      <c r="B84">
        <f t="shared" si="38"/>
        <v>10</v>
      </c>
      <c r="C84">
        <f t="shared" si="39"/>
        <v>1</v>
      </c>
      <c r="D84">
        <f t="shared" si="40"/>
        <v>9</v>
      </c>
      <c r="E84">
        <f t="shared" si="6"/>
        <v>0</v>
      </c>
      <c r="F84">
        <f>J285</f>
        <v>3.817950635335859E-6</v>
      </c>
      <c r="G84">
        <f t="shared" si="7"/>
        <v>0.353663551585017</v>
      </c>
      <c r="H84">
        <f t="shared" si="8"/>
        <v>0</v>
      </c>
      <c r="K84">
        <f t="shared" ref="K84:K147" si="41">R84*S84</f>
        <v>0</v>
      </c>
      <c r="L84">
        <f t="shared" si="28"/>
        <v>6</v>
      </c>
      <c r="M84">
        <f t="shared" si="29"/>
        <v>3</v>
      </c>
      <c r="N84">
        <f t="shared" si="30"/>
        <v>3</v>
      </c>
      <c r="O84">
        <f t="shared" si="31"/>
        <v>1</v>
      </c>
      <c r="P84">
        <f t="shared" si="9"/>
        <v>4</v>
      </c>
      <c r="Q84">
        <f t="shared" si="10"/>
        <v>2</v>
      </c>
      <c r="R84">
        <f t="shared" ref="R84:R147" si="42">VLOOKUP(P84,K$2:L$12,2)</f>
        <v>0</v>
      </c>
      <c r="S84">
        <f t="shared" ref="S84:S147" si="43">_xlfn.BINOM.DIST(Q84,N84,F$2,FALSE)</f>
        <v>7.1961000000000247E-2</v>
      </c>
      <c r="T84">
        <f t="shared" si="11"/>
        <v>0.26244000000000023</v>
      </c>
      <c r="U84">
        <f t="shared" si="12"/>
        <v>3.8305540024392161E-2</v>
      </c>
      <c r="V84">
        <f t="shared" si="13"/>
        <v>0</v>
      </c>
    </row>
    <row r="85" spans="2:22" x14ac:dyDescent="0.2">
      <c r="B85">
        <f t="shared" si="38"/>
        <v>10</v>
      </c>
      <c r="C85">
        <f t="shared" si="39"/>
        <v>0</v>
      </c>
      <c r="D85">
        <f t="shared" si="40"/>
        <v>10</v>
      </c>
      <c r="E85">
        <f t="shared" ref="E85" si="44">VLOOKUP(D85,K$2:M$12,3)</f>
        <v>0</v>
      </c>
      <c r="F85">
        <f>J295</f>
        <v>1.592440320546377E-5</v>
      </c>
      <c r="G85">
        <f t="shared" ref="G85" si="45">_xlfn.BINOM.DIST(D85,B85,H$2,FALSE)</f>
        <v>0.20803738328530369</v>
      </c>
      <c r="H85">
        <f t="shared" ref="H85" si="46">E85*F85*G85</f>
        <v>0</v>
      </c>
      <c r="K85">
        <f t="shared" si="41"/>
        <v>0</v>
      </c>
      <c r="L85">
        <f t="shared" si="28"/>
        <v>6</v>
      </c>
      <c r="M85">
        <f t="shared" si="29"/>
        <v>3</v>
      </c>
      <c r="N85">
        <f t="shared" si="30"/>
        <v>3</v>
      </c>
      <c r="O85">
        <f t="shared" si="31"/>
        <v>0</v>
      </c>
      <c r="P85">
        <f t="shared" ref="P85:P148" si="47">M85+O85</f>
        <v>3</v>
      </c>
      <c r="Q85">
        <f t="shared" ref="Q85:Q148" si="48">N85-O85</f>
        <v>3</v>
      </c>
      <c r="R85">
        <f t="shared" si="42"/>
        <v>0</v>
      </c>
      <c r="S85">
        <f t="shared" si="43"/>
        <v>4.9130000000000302E-3</v>
      </c>
      <c r="T85">
        <f t="shared" ref="T85:T148" si="49">VLOOKUP(N85,$K$2:$M$12,3)</f>
        <v>0.26244000000000023</v>
      </c>
      <c r="U85">
        <f t="shared" ref="U85:U148" si="50">_xlfn.BINOM.DIST(N85,L85,$H$2,FALSE)</f>
        <v>3.8305540024392161E-2</v>
      </c>
      <c r="V85">
        <f t="shared" ref="V85:V148" si="51">R85*S85*T85*U85</f>
        <v>0</v>
      </c>
    </row>
    <row r="86" spans="2:22" x14ac:dyDescent="0.2">
      <c r="J86">
        <f>SUM(K86:K90)</f>
        <v>6.0886809000000478E-4</v>
      </c>
      <c r="K86">
        <f t="shared" si="41"/>
        <v>0</v>
      </c>
      <c r="L86">
        <f t="shared" si="28"/>
        <v>6</v>
      </c>
      <c r="M86">
        <f t="shared" si="29"/>
        <v>2</v>
      </c>
      <c r="N86">
        <f t="shared" si="30"/>
        <v>4</v>
      </c>
      <c r="O86">
        <f t="shared" si="31"/>
        <v>4</v>
      </c>
      <c r="P86">
        <f t="shared" si="47"/>
        <v>6</v>
      </c>
      <c r="Q86">
        <f t="shared" si="48"/>
        <v>0</v>
      </c>
      <c r="R86">
        <f t="shared" si="42"/>
        <v>0</v>
      </c>
      <c r="S86">
        <f t="shared" si="43"/>
        <v>0.4745832099999992</v>
      </c>
      <c r="T86">
        <f t="shared" si="49"/>
        <v>0.5904899999999994</v>
      </c>
      <c r="U86">
        <f t="shared" si="50"/>
        <v>0.16899502951937689</v>
      </c>
      <c r="V86">
        <f t="shared" si="51"/>
        <v>0</v>
      </c>
    </row>
    <row r="87" spans="2:22" x14ac:dyDescent="0.2">
      <c r="K87">
        <f t="shared" si="41"/>
        <v>0</v>
      </c>
      <c r="L87">
        <f t="shared" si="28"/>
        <v>6</v>
      </c>
      <c r="M87">
        <f t="shared" si="29"/>
        <v>2</v>
      </c>
      <c r="N87">
        <f t="shared" si="30"/>
        <v>4</v>
      </c>
      <c r="O87">
        <f t="shared" si="31"/>
        <v>3</v>
      </c>
      <c r="P87">
        <f t="shared" si="47"/>
        <v>5</v>
      </c>
      <c r="Q87">
        <f t="shared" si="48"/>
        <v>1</v>
      </c>
      <c r="R87">
        <f t="shared" si="42"/>
        <v>0</v>
      </c>
      <c r="S87">
        <f t="shared" si="43"/>
        <v>0.38881516000000027</v>
      </c>
      <c r="T87">
        <f t="shared" si="49"/>
        <v>0.5904899999999994</v>
      </c>
      <c r="U87">
        <f t="shared" si="50"/>
        <v>0.16899502951937689</v>
      </c>
      <c r="V87">
        <f t="shared" si="51"/>
        <v>0</v>
      </c>
    </row>
    <row r="88" spans="2:22" x14ac:dyDescent="0.2">
      <c r="K88">
        <f t="shared" si="41"/>
        <v>0</v>
      </c>
      <c r="L88">
        <f t="shared" si="28"/>
        <v>6</v>
      </c>
      <c r="M88">
        <f t="shared" si="29"/>
        <v>2</v>
      </c>
      <c r="N88">
        <f t="shared" si="30"/>
        <v>4</v>
      </c>
      <c r="O88">
        <f t="shared" si="31"/>
        <v>2</v>
      </c>
      <c r="P88">
        <f t="shared" si="47"/>
        <v>4</v>
      </c>
      <c r="Q88">
        <f t="shared" si="48"/>
        <v>2</v>
      </c>
      <c r="R88">
        <f t="shared" si="42"/>
        <v>0</v>
      </c>
      <c r="S88">
        <f t="shared" si="43"/>
        <v>0.11945526000000035</v>
      </c>
      <c r="T88">
        <f t="shared" si="49"/>
        <v>0.5904899999999994</v>
      </c>
      <c r="U88">
        <f t="shared" si="50"/>
        <v>0.16899502951937689</v>
      </c>
      <c r="V88">
        <f t="shared" si="51"/>
        <v>0</v>
      </c>
    </row>
    <row r="89" spans="2:22" x14ac:dyDescent="0.2">
      <c r="K89">
        <f t="shared" si="41"/>
        <v>0</v>
      </c>
      <c r="L89">
        <f t="shared" si="28"/>
        <v>6</v>
      </c>
      <c r="M89">
        <f t="shared" si="29"/>
        <v>2</v>
      </c>
      <c r="N89">
        <f t="shared" si="30"/>
        <v>4</v>
      </c>
      <c r="O89">
        <f t="shared" si="31"/>
        <v>1</v>
      </c>
      <c r="P89">
        <f t="shared" si="47"/>
        <v>3</v>
      </c>
      <c r="Q89">
        <f t="shared" si="48"/>
        <v>3</v>
      </c>
      <c r="R89">
        <f t="shared" si="42"/>
        <v>0</v>
      </c>
      <c r="S89">
        <f t="shared" si="43"/>
        <v>1.6311160000000081E-2</v>
      </c>
      <c r="T89">
        <f t="shared" si="49"/>
        <v>0.5904899999999994</v>
      </c>
      <c r="U89">
        <f t="shared" si="50"/>
        <v>0.16899502951937689</v>
      </c>
      <c r="V89">
        <f t="shared" si="51"/>
        <v>0</v>
      </c>
    </row>
    <row r="90" spans="2:22" x14ac:dyDescent="0.2">
      <c r="K90">
        <f t="shared" si="41"/>
        <v>6.0886809000000478E-4</v>
      </c>
      <c r="L90">
        <f t="shared" si="28"/>
        <v>6</v>
      </c>
      <c r="M90">
        <f t="shared" si="29"/>
        <v>2</v>
      </c>
      <c r="N90">
        <f t="shared" si="30"/>
        <v>4</v>
      </c>
      <c r="O90">
        <f t="shared" si="31"/>
        <v>0</v>
      </c>
      <c r="P90">
        <f t="shared" si="47"/>
        <v>2</v>
      </c>
      <c r="Q90">
        <f t="shared" si="48"/>
        <v>4</v>
      </c>
      <c r="R90">
        <f t="shared" si="42"/>
        <v>0.72899999999999954</v>
      </c>
      <c r="S90">
        <f t="shared" si="43"/>
        <v>8.3521000000000701E-4</v>
      </c>
      <c r="T90">
        <f t="shared" si="49"/>
        <v>0.5904899999999994</v>
      </c>
      <c r="U90">
        <f t="shared" si="50"/>
        <v>0.16899502951937689</v>
      </c>
      <c r="V90">
        <f t="shared" si="51"/>
        <v>6.0758870580957879E-5</v>
      </c>
    </row>
    <row r="91" spans="2:22" x14ac:dyDescent="0.2">
      <c r="J91">
        <f>SUM(K91:K96)</f>
        <v>2.5498042569000175E-3</v>
      </c>
      <c r="K91">
        <f t="shared" si="41"/>
        <v>0</v>
      </c>
      <c r="L91">
        <f t="shared" si="28"/>
        <v>6</v>
      </c>
      <c r="M91">
        <f t="shared" si="29"/>
        <v>1</v>
      </c>
      <c r="N91">
        <f t="shared" si="30"/>
        <v>5</v>
      </c>
      <c r="O91">
        <f t="shared" si="31"/>
        <v>5</v>
      </c>
      <c r="P91">
        <f t="shared" si="47"/>
        <v>6</v>
      </c>
      <c r="Q91">
        <f t="shared" si="48"/>
        <v>0</v>
      </c>
      <c r="R91">
        <f t="shared" si="42"/>
        <v>0</v>
      </c>
      <c r="S91">
        <f t="shared" si="43"/>
        <v>0.39390406429999913</v>
      </c>
      <c r="T91">
        <f t="shared" si="49"/>
        <v>0</v>
      </c>
      <c r="U91">
        <f t="shared" si="50"/>
        <v>0.39763536357500368</v>
      </c>
      <c r="V91">
        <f t="shared" si="51"/>
        <v>0</v>
      </c>
    </row>
    <row r="92" spans="2:22" x14ac:dyDescent="0.2">
      <c r="K92">
        <f t="shared" si="41"/>
        <v>0</v>
      </c>
      <c r="L92">
        <f t="shared" si="28"/>
        <v>6</v>
      </c>
      <c r="M92">
        <f t="shared" si="29"/>
        <v>1</v>
      </c>
      <c r="N92">
        <f t="shared" si="30"/>
        <v>5</v>
      </c>
      <c r="O92">
        <f t="shared" si="31"/>
        <v>4</v>
      </c>
      <c r="P92">
        <f t="shared" si="47"/>
        <v>5</v>
      </c>
      <c r="Q92">
        <f t="shared" si="48"/>
        <v>1</v>
      </c>
      <c r="R92">
        <f t="shared" si="42"/>
        <v>0</v>
      </c>
      <c r="S92">
        <f t="shared" si="43"/>
        <v>0.40339572850000016</v>
      </c>
      <c r="T92">
        <f t="shared" si="49"/>
        <v>0</v>
      </c>
      <c r="U92">
        <f t="shared" si="50"/>
        <v>0.39763536357500368</v>
      </c>
      <c r="V92">
        <f t="shared" si="51"/>
        <v>0</v>
      </c>
    </row>
    <row r="93" spans="2:22" x14ac:dyDescent="0.2">
      <c r="K93">
        <f t="shared" si="41"/>
        <v>0</v>
      </c>
      <c r="L93">
        <f t="shared" si="28"/>
        <v>6</v>
      </c>
      <c r="M93">
        <f t="shared" si="29"/>
        <v>1</v>
      </c>
      <c r="N93">
        <f t="shared" si="30"/>
        <v>5</v>
      </c>
      <c r="O93">
        <f t="shared" si="31"/>
        <v>3</v>
      </c>
      <c r="P93">
        <f t="shared" si="47"/>
        <v>4</v>
      </c>
      <c r="Q93">
        <f t="shared" si="48"/>
        <v>2</v>
      </c>
      <c r="R93">
        <f t="shared" si="42"/>
        <v>0</v>
      </c>
      <c r="S93">
        <f t="shared" si="43"/>
        <v>0.16524644300000041</v>
      </c>
      <c r="T93">
        <f t="shared" si="49"/>
        <v>0</v>
      </c>
      <c r="U93">
        <f t="shared" si="50"/>
        <v>0.39763536357500368</v>
      </c>
      <c r="V93">
        <f t="shared" si="51"/>
        <v>0</v>
      </c>
    </row>
    <row r="94" spans="2:22" x14ac:dyDescent="0.2">
      <c r="K94">
        <f t="shared" si="41"/>
        <v>0</v>
      </c>
      <c r="L94">
        <f t="shared" si="28"/>
        <v>6</v>
      </c>
      <c r="M94">
        <f t="shared" si="29"/>
        <v>1</v>
      </c>
      <c r="N94">
        <f t="shared" si="30"/>
        <v>5</v>
      </c>
      <c r="O94">
        <f t="shared" si="31"/>
        <v>2</v>
      </c>
      <c r="P94">
        <f t="shared" si="47"/>
        <v>3</v>
      </c>
      <c r="Q94">
        <f t="shared" si="48"/>
        <v>3</v>
      </c>
      <c r="R94">
        <f t="shared" si="42"/>
        <v>0</v>
      </c>
      <c r="S94">
        <f t="shared" si="43"/>
        <v>3.3845657000000175E-2</v>
      </c>
      <c r="T94">
        <f t="shared" si="49"/>
        <v>0</v>
      </c>
      <c r="U94">
        <f t="shared" si="50"/>
        <v>0.39763536357500368</v>
      </c>
      <c r="V94">
        <f t="shared" si="51"/>
        <v>0</v>
      </c>
    </row>
    <row r="95" spans="2:22" x14ac:dyDescent="0.2">
      <c r="K95">
        <f t="shared" si="41"/>
        <v>2.5268025735000173E-3</v>
      </c>
      <c r="L95">
        <f t="shared" si="28"/>
        <v>6</v>
      </c>
      <c r="M95">
        <f t="shared" si="29"/>
        <v>1</v>
      </c>
      <c r="N95">
        <f t="shared" si="30"/>
        <v>5</v>
      </c>
      <c r="O95">
        <f t="shared" si="31"/>
        <v>1</v>
      </c>
      <c r="P95">
        <f t="shared" si="47"/>
        <v>2</v>
      </c>
      <c r="Q95">
        <f t="shared" si="48"/>
        <v>4</v>
      </c>
      <c r="R95">
        <f t="shared" si="42"/>
        <v>0.72899999999999954</v>
      </c>
      <c r="S95">
        <f t="shared" si="43"/>
        <v>3.4661215000000262E-3</v>
      </c>
      <c r="T95">
        <f t="shared" si="49"/>
        <v>0</v>
      </c>
      <c r="U95">
        <f t="shared" si="50"/>
        <v>0.39763536357500368</v>
      </c>
      <c r="V95">
        <f t="shared" si="51"/>
        <v>0</v>
      </c>
    </row>
    <row r="96" spans="2:22" x14ac:dyDescent="0.2">
      <c r="K96">
        <f t="shared" si="41"/>
        <v>2.3001683400000261E-5</v>
      </c>
      <c r="L96">
        <f t="shared" si="28"/>
        <v>6</v>
      </c>
      <c r="M96">
        <f t="shared" si="29"/>
        <v>1</v>
      </c>
      <c r="N96">
        <f t="shared" si="30"/>
        <v>5</v>
      </c>
      <c r="O96">
        <f t="shared" si="31"/>
        <v>0</v>
      </c>
      <c r="P96">
        <f t="shared" si="47"/>
        <v>1</v>
      </c>
      <c r="Q96">
        <f t="shared" si="48"/>
        <v>5</v>
      </c>
      <c r="R96">
        <f t="shared" si="42"/>
        <v>0.16200000000000025</v>
      </c>
      <c r="S96">
        <f t="shared" si="43"/>
        <v>1.4198570000000139E-4</v>
      </c>
      <c r="T96">
        <f t="shared" si="49"/>
        <v>0</v>
      </c>
      <c r="U96">
        <f t="shared" si="50"/>
        <v>0.39763536357500368</v>
      </c>
      <c r="V96">
        <f t="shared" si="51"/>
        <v>0</v>
      </c>
    </row>
    <row r="97" spans="10:22" x14ac:dyDescent="0.2">
      <c r="J97">
        <f>SUM(K97:K103)</f>
        <v>6.4065040294680386E-3</v>
      </c>
      <c r="K97">
        <f t="shared" si="41"/>
        <v>0</v>
      </c>
      <c r="L97">
        <f t="shared" si="28"/>
        <v>6</v>
      </c>
      <c r="M97">
        <f t="shared" si="29"/>
        <v>0</v>
      </c>
      <c r="N97">
        <f t="shared" si="30"/>
        <v>6</v>
      </c>
      <c r="O97">
        <f t="shared" si="31"/>
        <v>6</v>
      </c>
      <c r="P97">
        <f t="shared" si="47"/>
        <v>6</v>
      </c>
      <c r="Q97">
        <f t="shared" si="48"/>
        <v>0</v>
      </c>
      <c r="R97">
        <f t="shared" si="42"/>
        <v>0</v>
      </c>
      <c r="S97">
        <f t="shared" si="43"/>
        <v>0.32694037336899917</v>
      </c>
      <c r="T97">
        <f t="shared" si="49"/>
        <v>0</v>
      </c>
      <c r="U97">
        <f t="shared" si="50"/>
        <v>0.3898385917401988</v>
      </c>
      <c r="V97">
        <f t="shared" si="51"/>
        <v>0</v>
      </c>
    </row>
    <row r="98" spans="10:22" x14ac:dyDescent="0.2">
      <c r="K98">
        <f t="shared" si="41"/>
        <v>0</v>
      </c>
      <c r="L98">
        <f t="shared" si="28"/>
        <v>6</v>
      </c>
      <c r="M98">
        <f t="shared" si="29"/>
        <v>0</v>
      </c>
      <c r="N98">
        <f t="shared" si="30"/>
        <v>6</v>
      </c>
      <c r="O98">
        <f t="shared" si="31"/>
        <v>5</v>
      </c>
      <c r="P98">
        <f t="shared" si="47"/>
        <v>5</v>
      </c>
      <c r="Q98">
        <f t="shared" si="48"/>
        <v>1</v>
      </c>
      <c r="R98">
        <f t="shared" si="42"/>
        <v>0</v>
      </c>
      <c r="S98">
        <f t="shared" si="43"/>
        <v>0.40178214558600001</v>
      </c>
      <c r="T98">
        <f t="shared" si="49"/>
        <v>0</v>
      </c>
      <c r="U98">
        <f t="shared" si="50"/>
        <v>0.3898385917401988</v>
      </c>
      <c r="V98">
        <f t="shared" si="51"/>
        <v>0</v>
      </c>
    </row>
    <row r="99" spans="10:22" x14ac:dyDescent="0.2">
      <c r="K99">
        <f t="shared" si="41"/>
        <v>0</v>
      </c>
      <c r="L99">
        <f t="shared" si="28"/>
        <v>6</v>
      </c>
      <c r="M99">
        <f t="shared" si="29"/>
        <v>0</v>
      </c>
      <c r="N99">
        <f t="shared" si="30"/>
        <v>6</v>
      </c>
      <c r="O99">
        <f t="shared" si="31"/>
        <v>4</v>
      </c>
      <c r="P99">
        <f t="shared" si="47"/>
        <v>4</v>
      </c>
      <c r="Q99">
        <f t="shared" si="48"/>
        <v>2</v>
      </c>
      <c r="R99">
        <f t="shared" si="42"/>
        <v>0</v>
      </c>
      <c r="S99">
        <f t="shared" si="43"/>
        <v>0.2057318215350005</v>
      </c>
      <c r="T99">
        <f t="shared" si="49"/>
        <v>0</v>
      </c>
      <c r="U99">
        <f t="shared" si="50"/>
        <v>0.3898385917401988</v>
      </c>
      <c r="V99">
        <f t="shared" si="51"/>
        <v>0</v>
      </c>
    </row>
    <row r="100" spans="10:22" x14ac:dyDescent="0.2">
      <c r="K100">
        <f t="shared" si="41"/>
        <v>0</v>
      </c>
      <c r="L100">
        <f t="shared" si="28"/>
        <v>6</v>
      </c>
      <c r="M100">
        <f t="shared" si="29"/>
        <v>0</v>
      </c>
      <c r="N100">
        <f t="shared" si="30"/>
        <v>6</v>
      </c>
      <c r="O100">
        <f t="shared" si="31"/>
        <v>3</v>
      </c>
      <c r="P100">
        <f t="shared" si="47"/>
        <v>3</v>
      </c>
      <c r="Q100">
        <f t="shared" si="48"/>
        <v>3</v>
      </c>
      <c r="R100">
        <f t="shared" si="42"/>
        <v>0</v>
      </c>
      <c r="S100">
        <f t="shared" si="43"/>
        <v>5.6183790620000257E-2</v>
      </c>
      <c r="T100">
        <f t="shared" si="49"/>
        <v>0</v>
      </c>
      <c r="U100">
        <f t="shared" si="50"/>
        <v>0.3898385917401988</v>
      </c>
      <c r="V100">
        <f t="shared" si="51"/>
        <v>0</v>
      </c>
    </row>
    <row r="101" spans="10:22" x14ac:dyDescent="0.2">
      <c r="K101">
        <f t="shared" si="41"/>
        <v>6.2917384080150374E-3</v>
      </c>
      <c r="L101">
        <f t="shared" si="28"/>
        <v>6</v>
      </c>
      <c r="M101">
        <f t="shared" si="29"/>
        <v>0</v>
      </c>
      <c r="N101">
        <f t="shared" si="30"/>
        <v>6</v>
      </c>
      <c r="O101">
        <f t="shared" si="31"/>
        <v>2</v>
      </c>
      <c r="P101">
        <f t="shared" si="47"/>
        <v>2</v>
      </c>
      <c r="Q101">
        <f t="shared" si="48"/>
        <v>4</v>
      </c>
      <c r="R101">
        <f t="shared" si="42"/>
        <v>0.72899999999999954</v>
      </c>
      <c r="S101">
        <f t="shared" si="43"/>
        <v>8.6306425350000573E-3</v>
      </c>
      <c r="T101">
        <f t="shared" si="49"/>
        <v>0</v>
      </c>
      <c r="U101">
        <f t="shared" si="50"/>
        <v>0.3898385917401988</v>
      </c>
      <c r="V101">
        <f t="shared" si="51"/>
        <v>0</v>
      </c>
    </row>
    <row r="102" spans="10:22" x14ac:dyDescent="0.2">
      <c r="K102">
        <f t="shared" si="41"/>
        <v>1.1454838333200115E-4</v>
      </c>
      <c r="L102">
        <f t="shared" ref="L102:L150" si="52">IF(AND(M101=0,O101=0),L101+1,L101)</f>
        <v>6</v>
      </c>
      <c r="M102">
        <f t="shared" ref="M102:M150" si="53">IF(O101=0,IF(M101=0,L102,M101-1),M101)</f>
        <v>0</v>
      </c>
      <c r="N102">
        <f t="shared" ref="N102:N150" si="54">L102-M102</f>
        <v>6</v>
      </c>
      <c r="O102">
        <f t="shared" ref="O102:O150" si="55">IF(O101=0,N102,O101-1)</f>
        <v>1</v>
      </c>
      <c r="P102">
        <f t="shared" si="47"/>
        <v>1</v>
      </c>
      <c r="Q102">
        <f t="shared" si="48"/>
        <v>5</v>
      </c>
      <c r="R102">
        <f t="shared" si="42"/>
        <v>0.16200000000000025</v>
      </c>
      <c r="S102">
        <f t="shared" si="43"/>
        <v>7.07088786000006E-4</v>
      </c>
      <c r="T102">
        <f t="shared" si="49"/>
        <v>0</v>
      </c>
      <c r="U102">
        <f t="shared" si="50"/>
        <v>0.3898385917401988</v>
      </c>
      <c r="V102">
        <f t="shared" si="51"/>
        <v>0</v>
      </c>
    </row>
    <row r="103" spans="10:22" x14ac:dyDescent="0.2">
      <c r="K103">
        <f t="shared" si="41"/>
        <v>2.1723812100000343E-7</v>
      </c>
      <c r="L103">
        <f t="shared" si="52"/>
        <v>6</v>
      </c>
      <c r="M103">
        <f t="shared" si="53"/>
        <v>0</v>
      </c>
      <c r="N103">
        <f t="shared" si="54"/>
        <v>6</v>
      </c>
      <c r="O103">
        <f t="shared" si="55"/>
        <v>0</v>
      </c>
      <c r="P103">
        <f t="shared" si="47"/>
        <v>0</v>
      </c>
      <c r="Q103">
        <f t="shared" si="48"/>
        <v>6</v>
      </c>
      <c r="R103">
        <f t="shared" si="42"/>
        <v>9.0000000000000323E-3</v>
      </c>
      <c r="S103">
        <f t="shared" si="43"/>
        <v>2.4137569000000294E-5</v>
      </c>
      <c r="T103">
        <f t="shared" si="49"/>
        <v>0</v>
      </c>
      <c r="U103">
        <f t="shared" si="50"/>
        <v>0.3898385917401988</v>
      </c>
      <c r="V103">
        <f t="shared" si="51"/>
        <v>0</v>
      </c>
    </row>
    <row r="104" spans="10:22" x14ac:dyDescent="0.2">
      <c r="J104">
        <f>K104</f>
        <v>0</v>
      </c>
      <c r="K104">
        <f t="shared" si="41"/>
        <v>0</v>
      </c>
      <c r="L104">
        <f t="shared" si="52"/>
        <v>7</v>
      </c>
      <c r="M104">
        <f t="shared" si="53"/>
        <v>7</v>
      </c>
      <c r="N104">
        <f t="shared" si="54"/>
        <v>0</v>
      </c>
      <c r="O104">
        <f t="shared" si="55"/>
        <v>0</v>
      </c>
      <c r="P104">
        <f t="shared" si="47"/>
        <v>7</v>
      </c>
      <c r="Q104">
        <f t="shared" si="48"/>
        <v>0</v>
      </c>
      <c r="R104">
        <f t="shared" si="42"/>
        <v>0</v>
      </c>
      <c r="S104">
        <f t="shared" si="43"/>
        <v>1</v>
      </c>
      <c r="T104">
        <f t="shared" si="49"/>
        <v>9.0000000000000683E-5</v>
      </c>
      <c r="U104">
        <f t="shared" si="50"/>
        <v>1.3672294907595235E-6</v>
      </c>
      <c r="V104">
        <f t="shared" si="51"/>
        <v>0</v>
      </c>
    </row>
    <row r="105" spans="10:22" x14ac:dyDescent="0.2">
      <c r="J105">
        <f>SUM(K105:K106)</f>
        <v>0</v>
      </c>
      <c r="K105">
        <f t="shared" si="41"/>
        <v>0</v>
      </c>
      <c r="L105">
        <f t="shared" si="52"/>
        <v>7</v>
      </c>
      <c r="M105">
        <f t="shared" si="53"/>
        <v>6</v>
      </c>
      <c r="N105">
        <f t="shared" si="54"/>
        <v>1</v>
      </c>
      <c r="O105">
        <f t="shared" si="55"/>
        <v>1</v>
      </c>
      <c r="P105">
        <f t="shared" si="47"/>
        <v>7</v>
      </c>
      <c r="Q105">
        <f t="shared" si="48"/>
        <v>0</v>
      </c>
      <c r="R105">
        <f t="shared" si="42"/>
        <v>0</v>
      </c>
      <c r="S105">
        <f t="shared" si="43"/>
        <v>0.82999999999999963</v>
      </c>
      <c r="T105">
        <f t="shared" si="49"/>
        <v>3.2400000000000176E-3</v>
      </c>
      <c r="U105">
        <f t="shared" si="50"/>
        <v>5.6297684913627319E-5</v>
      </c>
      <c r="V105">
        <f t="shared" si="51"/>
        <v>0</v>
      </c>
    </row>
    <row r="106" spans="10:22" x14ac:dyDescent="0.2">
      <c r="K106">
        <f t="shared" si="41"/>
        <v>0</v>
      </c>
      <c r="L106">
        <f t="shared" si="52"/>
        <v>7</v>
      </c>
      <c r="M106">
        <f t="shared" si="53"/>
        <v>6</v>
      </c>
      <c r="N106">
        <f t="shared" si="54"/>
        <v>1</v>
      </c>
      <c r="O106">
        <f t="shared" si="55"/>
        <v>0</v>
      </c>
      <c r="P106">
        <f t="shared" si="47"/>
        <v>6</v>
      </c>
      <c r="Q106">
        <f t="shared" si="48"/>
        <v>1</v>
      </c>
      <c r="R106">
        <f t="shared" si="42"/>
        <v>0</v>
      </c>
      <c r="S106">
        <f t="shared" si="43"/>
        <v>0.17000000000000035</v>
      </c>
      <c r="T106">
        <f t="shared" si="49"/>
        <v>3.2400000000000176E-3</v>
      </c>
      <c r="U106">
        <f t="shared" si="50"/>
        <v>5.6297684913627319E-5</v>
      </c>
      <c r="V106">
        <f t="shared" si="51"/>
        <v>0</v>
      </c>
    </row>
    <row r="107" spans="10:22" x14ac:dyDescent="0.2">
      <c r="J107">
        <f>SUM(K107:K109)</f>
        <v>0</v>
      </c>
      <c r="K107">
        <f t="shared" si="41"/>
        <v>0</v>
      </c>
      <c r="L107">
        <f t="shared" si="52"/>
        <v>7</v>
      </c>
      <c r="M107">
        <f t="shared" si="53"/>
        <v>5</v>
      </c>
      <c r="N107">
        <f t="shared" si="54"/>
        <v>2</v>
      </c>
      <c r="O107">
        <f t="shared" si="55"/>
        <v>2</v>
      </c>
      <c r="P107">
        <f t="shared" si="47"/>
        <v>7</v>
      </c>
      <c r="Q107">
        <f t="shared" si="48"/>
        <v>0</v>
      </c>
      <c r="R107">
        <f t="shared" si="42"/>
        <v>0</v>
      </c>
      <c r="S107">
        <f t="shared" si="43"/>
        <v>0.6888999999999994</v>
      </c>
      <c r="T107">
        <f t="shared" si="49"/>
        <v>4.3740000000000147E-2</v>
      </c>
      <c r="U107">
        <f t="shared" si="50"/>
        <v>9.9348855729930355E-4</v>
      </c>
      <c r="V107">
        <f t="shared" si="51"/>
        <v>0</v>
      </c>
    </row>
    <row r="108" spans="10:22" x14ac:dyDescent="0.2">
      <c r="K108">
        <f t="shared" si="41"/>
        <v>0</v>
      </c>
      <c r="L108">
        <f t="shared" si="52"/>
        <v>7</v>
      </c>
      <c r="M108">
        <f t="shared" si="53"/>
        <v>5</v>
      </c>
      <c r="N108">
        <f t="shared" si="54"/>
        <v>2</v>
      </c>
      <c r="O108">
        <f t="shared" si="55"/>
        <v>1</v>
      </c>
      <c r="P108">
        <f t="shared" si="47"/>
        <v>6</v>
      </c>
      <c r="Q108">
        <f t="shared" si="48"/>
        <v>1</v>
      </c>
      <c r="R108">
        <f t="shared" si="42"/>
        <v>0</v>
      </c>
      <c r="S108">
        <f t="shared" si="43"/>
        <v>0.28220000000000039</v>
      </c>
      <c r="T108">
        <f t="shared" si="49"/>
        <v>4.3740000000000147E-2</v>
      </c>
      <c r="U108">
        <f t="shared" si="50"/>
        <v>9.9348855729930355E-4</v>
      </c>
      <c r="V108">
        <f t="shared" si="51"/>
        <v>0</v>
      </c>
    </row>
    <row r="109" spans="10:22" x14ac:dyDescent="0.2">
      <c r="K109">
        <f t="shared" si="41"/>
        <v>0</v>
      </c>
      <c r="L109">
        <f t="shared" si="52"/>
        <v>7</v>
      </c>
      <c r="M109">
        <f t="shared" si="53"/>
        <v>5</v>
      </c>
      <c r="N109">
        <f t="shared" si="54"/>
        <v>2</v>
      </c>
      <c r="O109">
        <f t="shared" si="55"/>
        <v>0</v>
      </c>
      <c r="P109">
        <f t="shared" si="47"/>
        <v>5</v>
      </c>
      <c r="Q109">
        <f t="shared" si="48"/>
        <v>2</v>
      </c>
      <c r="R109">
        <f t="shared" si="42"/>
        <v>0</v>
      </c>
      <c r="S109">
        <f t="shared" si="43"/>
        <v>2.890000000000012E-2</v>
      </c>
      <c r="T109">
        <f t="shared" si="49"/>
        <v>4.3740000000000147E-2</v>
      </c>
      <c r="U109">
        <f t="shared" si="50"/>
        <v>9.9348855729930355E-4</v>
      </c>
      <c r="V109">
        <f t="shared" si="51"/>
        <v>0</v>
      </c>
    </row>
    <row r="110" spans="10:22" x14ac:dyDescent="0.2">
      <c r="J110">
        <f>SUM(K110:K113)</f>
        <v>0</v>
      </c>
      <c r="K110">
        <f t="shared" si="41"/>
        <v>0</v>
      </c>
      <c r="L110">
        <f t="shared" si="52"/>
        <v>7</v>
      </c>
      <c r="M110">
        <f t="shared" si="53"/>
        <v>4</v>
      </c>
      <c r="N110">
        <f t="shared" si="54"/>
        <v>3</v>
      </c>
      <c r="O110">
        <f t="shared" si="55"/>
        <v>3</v>
      </c>
      <c r="P110">
        <f t="shared" si="47"/>
        <v>7</v>
      </c>
      <c r="Q110">
        <f t="shared" si="48"/>
        <v>0</v>
      </c>
      <c r="R110">
        <f t="shared" si="42"/>
        <v>0</v>
      </c>
      <c r="S110">
        <f t="shared" si="43"/>
        <v>0.57178699999999927</v>
      </c>
      <c r="T110">
        <f t="shared" si="49"/>
        <v>0.26244000000000023</v>
      </c>
      <c r="U110">
        <f t="shared" si="50"/>
        <v>9.740083895091187E-3</v>
      </c>
      <c r="V110">
        <f t="shared" si="51"/>
        <v>0</v>
      </c>
    </row>
    <row r="111" spans="10:22" x14ac:dyDescent="0.2">
      <c r="K111">
        <f t="shared" si="41"/>
        <v>0</v>
      </c>
      <c r="L111">
        <f t="shared" si="52"/>
        <v>7</v>
      </c>
      <c r="M111">
        <f t="shared" si="53"/>
        <v>4</v>
      </c>
      <c r="N111">
        <f t="shared" si="54"/>
        <v>3</v>
      </c>
      <c r="O111">
        <f t="shared" si="55"/>
        <v>2</v>
      </c>
      <c r="P111">
        <f t="shared" si="47"/>
        <v>6</v>
      </c>
      <c r="Q111">
        <f t="shared" si="48"/>
        <v>1</v>
      </c>
      <c r="R111">
        <f t="shared" si="42"/>
        <v>0</v>
      </c>
      <c r="S111">
        <f t="shared" si="43"/>
        <v>0.35133900000000046</v>
      </c>
      <c r="T111">
        <f t="shared" si="49"/>
        <v>0.26244000000000023</v>
      </c>
      <c r="U111">
        <f t="shared" si="50"/>
        <v>9.740083895091187E-3</v>
      </c>
      <c r="V111">
        <f t="shared" si="51"/>
        <v>0</v>
      </c>
    </row>
    <row r="112" spans="10:22" x14ac:dyDescent="0.2">
      <c r="K112">
        <f t="shared" si="41"/>
        <v>0</v>
      </c>
      <c r="L112">
        <f t="shared" si="52"/>
        <v>7</v>
      </c>
      <c r="M112">
        <f t="shared" si="53"/>
        <v>4</v>
      </c>
      <c r="N112">
        <f t="shared" si="54"/>
        <v>3</v>
      </c>
      <c r="O112">
        <f t="shared" si="55"/>
        <v>1</v>
      </c>
      <c r="P112">
        <f t="shared" si="47"/>
        <v>5</v>
      </c>
      <c r="Q112">
        <f t="shared" si="48"/>
        <v>2</v>
      </c>
      <c r="R112">
        <f t="shared" si="42"/>
        <v>0</v>
      </c>
      <c r="S112">
        <f t="shared" si="43"/>
        <v>7.1961000000000247E-2</v>
      </c>
      <c r="T112">
        <f t="shared" si="49"/>
        <v>0.26244000000000023</v>
      </c>
      <c r="U112">
        <f t="shared" si="50"/>
        <v>9.740083895091187E-3</v>
      </c>
      <c r="V112">
        <f t="shared" si="51"/>
        <v>0</v>
      </c>
    </row>
    <row r="113" spans="10:22" x14ac:dyDescent="0.2">
      <c r="K113">
        <f t="shared" si="41"/>
        <v>0</v>
      </c>
      <c r="L113">
        <f t="shared" si="52"/>
        <v>7</v>
      </c>
      <c r="M113">
        <f t="shared" si="53"/>
        <v>4</v>
      </c>
      <c r="N113">
        <f t="shared" si="54"/>
        <v>3</v>
      </c>
      <c r="O113">
        <f t="shared" si="55"/>
        <v>0</v>
      </c>
      <c r="P113">
        <f t="shared" si="47"/>
        <v>4</v>
      </c>
      <c r="Q113">
        <f t="shared" si="48"/>
        <v>3</v>
      </c>
      <c r="R113">
        <f t="shared" si="42"/>
        <v>0</v>
      </c>
      <c r="S113">
        <f t="shared" si="43"/>
        <v>4.9130000000000302E-3</v>
      </c>
      <c r="T113">
        <f t="shared" si="49"/>
        <v>0.26244000000000023</v>
      </c>
      <c r="U113">
        <f t="shared" si="50"/>
        <v>9.740083895091187E-3</v>
      </c>
      <c r="V113">
        <f t="shared" si="51"/>
        <v>0</v>
      </c>
    </row>
    <row r="114" spans="10:22" x14ac:dyDescent="0.2">
      <c r="J114">
        <f>SUM(K114:K118)</f>
        <v>0</v>
      </c>
      <c r="K114">
        <f t="shared" si="41"/>
        <v>0</v>
      </c>
      <c r="L114">
        <f t="shared" si="52"/>
        <v>7</v>
      </c>
      <c r="M114">
        <f t="shared" si="53"/>
        <v>3</v>
      </c>
      <c r="N114">
        <f t="shared" si="54"/>
        <v>4</v>
      </c>
      <c r="O114">
        <f t="shared" si="55"/>
        <v>4</v>
      </c>
      <c r="P114">
        <f t="shared" si="47"/>
        <v>7</v>
      </c>
      <c r="Q114">
        <f t="shared" si="48"/>
        <v>0</v>
      </c>
      <c r="R114">
        <f t="shared" si="42"/>
        <v>0</v>
      </c>
      <c r="S114">
        <f t="shared" si="43"/>
        <v>0.4745832099999992</v>
      </c>
      <c r="T114">
        <f t="shared" si="49"/>
        <v>0.5904899999999994</v>
      </c>
      <c r="U114">
        <f t="shared" si="50"/>
        <v>5.7294611147595112E-2</v>
      </c>
      <c r="V114">
        <f t="shared" si="51"/>
        <v>0</v>
      </c>
    </row>
    <row r="115" spans="10:22" x14ac:dyDescent="0.2">
      <c r="K115">
        <f t="shared" si="41"/>
        <v>0</v>
      </c>
      <c r="L115">
        <f t="shared" si="52"/>
        <v>7</v>
      </c>
      <c r="M115">
        <f t="shared" si="53"/>
        <v>3</v>
      </c>
      <c r="N115">
        <f t="shared" si="54"/>
        <v>4</v>
      </c>
      <c r="O115">
        <f t="shared" si="55"/>
        <v>3</v>
      </c>
      <c r="P115">
        <f t="shared" si="47"/>
        <v>6</v>
      </c>
      <c r="Q115">
        <f t="shared" si="48"/>
        <v>1</v>
      </c>
      <c r="R115">
        <f t="shared" si="42"/>
        <v>0</v>
      </c>
      <c r="S115">
        <f t="shared" si="43"/>
        <v>0.38881516000000027</v>
      </c>
      <c r="T115">
        <f t="shared" si="49"/>
        <v>0.5904899999999994</v>
      </c>
      <c r="U115">
        <f t="shared" si="50"/>
        <v>5.7294611147595112E-2</v>
      </c>
      <c r="V115">
        <f t="shared" si="51"/>
        <v>0</v>
      </c>
    </row>
    <row r="116" spans="10:22" x14ac:dyDescent="0.2">
      <c r="K116">
        <f t="shared" si="41"/>
        <v>0</v>
      </c>
      <c r="L116">
        <f t="shared" si="52"/>
        <v>7</v>
      </c>
      <c r="M116">
        <f t="shared" si="53"/>
        <v>3</v>
      </c>
      <c r="N116">
        <f t="shared" si="54"/>
        <v>4</v>
      </c>
      <c r="O116">
        <f t="shared" si="55"/>
        <v>2</v>
      </c>
      <c r="P116">
        <f t="shared" si="47"/>
        <v>5</v>
      </c>
      <c r="Q116">
        <f t="shared" si="48"/>
        <v>2</v>
      </c>
      <c r="R116">
        <f t="shared" si="42"/>
        <v>0</v>
      </c>
      <c r="S116">
        <f t="shared" si="43"/>
        <v>0.11945526000000035</v>
      </c>
      <c r="T116">
        <f t="shared" si="49"/>
        <v>0.5904899999999994</v>
      </c>
      <c r="U116">
        <f t="shared" si="50"/>
        <v>5.7294611147595112E-2</v>
      </c>
      <c r="V116">
        <f t="shared" si="51"/>
        <v>0</v>
      </c>
    </row>
    <row r="117" spans="10:22" x14ac:dyDescent="0.2">
      <c r="K117">
        <f t="shared" si="41"/>
        <v>0</v>
      </c>
      <c r="L117">
        <f t="shared" si="52"/>
        <v>7</v>
      </c>
      <c r="M117">
        <f t="shared" si="53"/>
        <v>3</v>
      </c>
      <c r="N117">
        <f t="shared" si="54"/>
        <v>4</v>
      </c>
      <c r="O117">
        <f t="shared" si="55"/>
        <v>1</v>
      </c>
      <c r="P117">
        <f t="shared" si="47"/>
        <v>4</v>
      </c>
      <c r="Q117">
        <f t="shared" si="48"/>
        <v>3</v>
      </c>
      <c r="R117">
        <f t="shared" si="42"/>
        <v>0</v>
      </c>
      <c r="S117">
        <f t="shared" si="43"/>
        <v>1.6311160000000081E-2</v>
      </c>
      <c r="T117">
        <f t="shared" si="49"/>
        <v>0.5904899999999994</v>
      </c>
      <c r="U117">
        <f t="shared" si="50"/>
        <v>5.7294611147595112E-2</v>
      </c>
      <c r="V117">
        <f t="shared" si="51"/>
        <v>0</v>
      </c>
    </row>
    <row r="118" spans="10:22" x14ac:dyDescent="0.2">
      <c r="K118">
        <f t="shared" si="41"/>
        <v>0</v>
      </c>
      <c r="L118">
        <f t="shared" si="52"/>
        <v>7</v>
      </c>
      <c r="M118">
        <f t="shared" si="53"/>
        <v>3</v>
      </c>
      <c r="N118">
        <f t="shared" si="54"/>
        <v>4</v>
      </c>
      <c r="O118">
        <f t="shared" si="55"/>
        <v>0</v>
      </c>
      <c r="P118">
        <f t="shared" si="47"/>
        <v>3</v>
      </c>
      <c r="Q118">
        <f t="shared" si="48"/>
        <v>4</v>
      </c>
      <c r="R118">
        <f t="shared" si="42"/>
        <v>0</v>
      </c>
      <c r="S118">
        <f t="shared" si="43"/>
        <v>8.3521000000000701E-4</v>
      </c>
      <c r="T118">
        <f t="shared" si="49"/>
        <v>0.5904899999999994</v>
      </c>
      <c r="U118">
        <f t="shared" si="50"/>
        <v>5.7294611147595112E-2</v>
      </c>
      <c r="V118">
        <f t="shared" si="51"/>
        <v>0</v>
      </c>
    </row>
    <row r="119" spans="10:22" x14ac:dyDescent="0.2">
      <c r="J119">
        <f>SUM(K119:K124)</f>
        <v>1.0350757530000095E-4</v>
      </c>
      <c r="K119">
        <f t="shared" si="41"/>
        <v>0</v>
      </c>
      <c r="L119">
        <f t="shared" si="52"/>
        <v>7</v>
      </c>
      <c r="M119">
        <f t="shared" si="53"/>
        <v>2</v>
      </c>
      <c r="N119">
        <f t="shared" si="54"/>
        <v>5</v>
      </c>
      <c r="O119">
        <f t="shared" si="55"/>
        <v>5</v>
      </c>
      <c r="P119">
        <f t="shared" si="47"/>
        <v>7</v>
      </c>
      <c r="Q119">
        <f t="shared" si="48"/>
        <v>0</v>
      </c>
      <c r="R119">
        <f t="shared" si="42"/>
        <v>0</v>
      </c>
      <c r="S119">
        <f t="shared" si="43"/>
        <v>0.39390406429999913</v>
      </c>
      <c r="T119">
        <f t="shared" si="49"/>
        <v>0</v>
      </c>
      <c r="U119">
        <f t="shared" si="50"/>
        <v>0.20221627463857056</v>
      </c>
      <c r="V119">
        <f t="shared" si="51"/>
        <v>0</v>
      </c>
    </row>
    <row r="120" spans="10:22" x14ac:dyDescent="0.2">
      <c r="K120">
        <f t="shared" si="41"/>
        <v>0</v>
      </c>
      <c r="L120">
        <f t="shared" si="52"/>
        <v>7</v>
      </c>
      <c r="M120">
        <f t="shared" si="53"/>
        <v>2</v>
      </c>
      <c r="N120">
        <f t="shared" si="54"/>
        <v>5</v>
      </c>
      <c r="O120">
        <f t="shared" si="55"/>
        <v>4</v>
      </c>
      <c r="P120">
        <f t="shared" si="47"/>
        <v>6</v>
      </c>
      <c r="Q120">
        <f t="shared" si="48"/>
        <v>1</v>
      </c>
      <c r="R120">
        <f t="shared" si="42"/>
        <v>0</v>
      </c>
      <c r="S120">
        <f t="shared" si="43"/>
        <v>0.40339572850000016</v>
      </c>
      <c r="T120">
        <f t="shared" si="49"/>
        <v>0</v>
      </c>
      <c r="U120">
        <f t="shared" si="50"/>
        <v>0.20221627463857056</v>
      </c>
      <c r="V120">
        <f t="shared" si="51"/>
        <v>0</v>
      </c>
    </row>
    <row r="121" spans="10:22" x14ac:dyDescent="0.2">
      <c r="K121">
        <f t="shared" si="41"/>
        <v>0</v>
      </c>
      <c r="L121">
        <f t="shared" si="52"/>
        <v>7</v>
      </c>
      <c r="M121">
        <f t="shared" si="53"/>
        <v>2</v>
      </c>
      <c r="N121">
        <f t="shared" si="54"/>
        <v>5</v>
      </c>
      <c r="O121">
        <f t="shared" si="55"/>
        <v>3</v>
      </c>
      <c r="P121">
        <f t="shared" si="47"/>
        <v>5</v>
      </c>
      <c r="Q121">
        <f t="shared" si="48"/>
        <v>2</v>
      </c>
      <c r="R121">
        <f t="shared" si="42"/>
        <v>0</v>
      </c>
      <c r="S121">
        <f t="shared" si="43"/>
        <v>0.16524644300000041</v>
      </c>
      <c r="T121">
        <f t="shared" si="49"/>
        <v>0</v>
      </c>
      <c r="U121">
        <f t="shared" si="50"/>
        <v>0.20221627463857056</v>
      </c>
      <c r="V121">
        <f t="shared" si="51"/>
        <v>0</v>
      </c>
    </row>
    <row r="122" spans="10:22" x14ac:dyDescent="0.2">
      <c r="K122">
        <f t="shared" si="41"/>
        <v>0</v>
      </c>
      <c r="L122">
        <f t="shared" si="52"/>
        <v>7</v>
      </c>
      <c r="M122">
        <f t="shared" si="53"/>
        <v>2</v>
      </c>
      <c r="N122">
        <f t="shared" si="54"/>
        <v>5</v>
      </c>
      <c r="O122">
        <f t="shared" si="55"/>
        <v>2</v>
      </c>
      <c r="P122">
        <f t="shared" si="47"/>
        <v>4</v>
      </c>
      <c r="Q122">
        <f t="shared" si="48"/>
        <v>3</v>
      </c>
      <c r="R122">
        <f t="shared" si="42"/>
        <v>0</v>
      </c>
      <c r="S122">
        <f t="shared" si="43"/>
        <v>3.3845657000000175E-2</v>
      </c>
      <c r="T122">
        <f t="shared" si="49"/>
        <v>0</v>
      </c>
      <c r="U122">
        <f t="shared" si="50"/>
        <v>0.20221627463857056</v>
      </c>
      <c r="V122">
        <f t="shared" si="51"/>
        <v>0</v>
      </c>
    </row>
    <row r="123" spans="10:22" x14ac:dyDescent="0.2">
      <c r="K123">
        <f t="shared" si="41"/>
        <v>0</v>
      </c>
      <c r="L123">
        <f t="shared" si="52"/>
        <v>7</v>
      </c>
      <c r="M123">
        <f t="shared" si="53"/>
        <v>2</v>
      </c>
      <c r="N123">
        <f t="shared" si="54"/>
        <v>5</v>
      </c>
      <c r="O123">
        <f t="shared" si="55"/>
        <v>1</v>
      </c>
      <c r="P123">
        <f t="shared" si="47"/>
        <v>3</v>
      </c>
      <c r="Q123">
        <f t="shared" si="48"/>
        <v>4</v>
      </c>
      <c r="R123">
        <f t="shared" si="42"/>
        <v>0</v>
      </c>
      <c r="S123">
        <f t="shared" si="43"/>
        <v>3.4661215000000262E-3</v>
      </c>
      <c r="T123">
        <f t="shared" si="49"/>
        <v>0</v>
      </c>
      <c r="U123">
        <f t="shared" si="50"/>
        <v>0.20221627463857056</v>
      </c>
      <c r="V123">
        <f t="shared" si="51"/>
        <v>0</v>
      </c>
    </row>
    <row r="124" spans="10:22" x14ac:dyDescent="0.2">
      <c r="K124">
        <f t="shared" si="41"/>
        <v>1.0350757530000095E-4</v>
      </c>
      <c r="L124">
        <f t="shared" si="52"/>
        <v>7</v>
      </c>
      <c r="M124">
        <f t="shared" si="53"/>
        <v>2</v>
      </c>
      <c r="N124">
        <f t="shared" si="54"/>
        <v>5</v>
      </c>
      <c r="O124">
        <f t="shared" si="55"/>
        <v>0</v>
      </c>
      <c r="P124">
        <f t="shared" si="47"/>
        <v>2</v>
      </c>
      <c r="Q124">
        <f t="shared" si="48"/>
        <v>5</v>
      </c>
      <c r="R124">
        <f t="shared" si="42"/>
        <v>0.72899999999999954</v>
      </c>
      <c r="S124">
        <f t="shared" si="43"/>
        <v>1.4198570000000139E-4</v>
      </c>
      <c r="T124">
        <f t="shared" si="49"/>
        <v>0</v>
      </c>
      <c r="U124">
        <f t="shared" si="50"/>
        <v>0.20221627463857056</v>
      </c>
      <c r="V124">
        <f t="shared" si="51"/>
        <v>0</v>
      </c>
    </row>
    <row r="125" spans="10:22" x14ac:dyDescent="0.2">
      <c r="J125">
        <f>SUM(K125:K131)</f>
        <v>5.193780111720041E-4</v>
      </c>
      <c r="K125">
        <f t="shared" si="41"/>
        <v>0</v>
      </c>
      <c r="L125">
        <f t="shared" si="52"/>
        <v>7</v>
      </c>
      <c r="M125">
        <f t="shared" si="53"/>
        <v>1</v>
      </c>
      <c r="N125">
        <f t="shared" si="54"/>
        <v>6</v>
      </c>
      <c r="O125">
        <f t="shared" si="55"/>
        <v>6</v>
      </c>
      <c r="P125">
        <f t="shared" si="47"/>
        <v>7</v>
      </c>
      <c r="Q125">
        <f t="shared" si="48"/>
        <v>0</v>
      </c>
      <c r="R125">
        <f t="shared" si="42"/>
        <v>0</v>
      </c>
      <c r="S125">
        <f t="shared" si="43"/>
        <v>0.32694037336899917</v>
      </c>
      <c r="T125">
        <f t="shared" si="49"/>
        <v>0</v>
      </c>
      <c r="U125">
        <f t="shared" si="50"/>
        <v>0.39650249929131404</v>
      </c>
      <c r="V125">
        <f t="shared" si="51"/>
        <v>0</v>
      </c>
    </row>
    <row r="126" spans="10:22" x14ac:dyDescent="0.2">
      <c r="K126">
        <f t="shared" si="41"/>
        <v>0</v>
      </c>
      <c r="L126">
        <f t="shared" si="52"/>
        <v>7</v>
      </c>
      <c r="M126">
        <f t="shared" si="53"/>
        <v>1</v>
      </c>
      <c r="N126">
        <f t="shared" si="54"/>
        <v>6</v>
      </c>
      <c r="O126">
        <f t="shared" si="55"/>
        <v>5</v>
      </c>
      <c r="P126">
        <f t="shared" si="47"/>
        <v>6</v>
      </c>
      <c r="Q126">
        <f t="shared" si="48"/>
        <v>1</v>
      </c>
      <c r="R126">
        <f t="shared" si="42"/>
        <v>0</v>
      </c>
      <c r="S126">
        <f t="shared" si="43"/>
        <v>0.40178214558600001</v>
      </c>
      <c r="T126">
        <f t="shared" si="49"/>
        <v>0</v>
      </c>
      <c r="U126">
        <f t="shared" si="50"/>
        <v>0.39650249929131404</v>
      </c>
      <c r="V126">
        <f t="shared" si="51"/>
        <v>0</v>
      </c>
    </row>
    <row r="127" spans="10:22" x14ac:dyDescent="0.2">
      <c r="K127">
        <f t="shared" si="41"/>
        <v>0</v>
      </c>
      <c r="L127">
        <f t="shared" si="52"/>
        <v>7</v>
      </c>
      <c r="M127">
        <f t="shared" si="53"/>
        <v>1</v>
      </c>
      <c r="N127">
        <f t="shared" si="54"/>
        <v>6</v>
      </c>
      <c r="O127">
        <f t="shared" si="55"/>
        <v>4</v>
      </c>
      <c r="P127">
        <f t="shared" si="47"/>
        <v>5</v>
      </c>
      <c r="Q127">
        <f t="shared" si="48"/>
        <v>2</v>
      </c>
      <c r="R127">
        <f t="shared" si="42"/>
        <v>0</v>
      </c>
      <c r="S127">
        <f t="shared" si="43"/>
        <v>0.2057318215350005</v>
      </c>
      <c r="T127">
        <f t="shared" si="49"/>
        <v>0</v>
      </c>
      <c r="U127">
        <f t="shared" si="50"/>
        <v>0.39650249929131404</v>
      </c>
      <c r="V127">
        <f t="shared" si="51"/>
        <v>0</v>
      </c>
    </row>
    <row r="128" spans="10:22" x14ac:dyDescent="0.2">
      <c r="K128">
        <f t="shared" si="41"/>
        <v>0</v>
      </c>
      <c r="L128">
        <f t="shared" si="52"/>
        <v>7</v>
      </c>
      <c r="M128">
        <f t="shared" si="53"/>
        <v>1</v>
      </c>
      <c r="N128">
        <f t="shared" si="54"/>
        <v>6</v>
      </c>
      <c r="O128">
        <f t="shared" si="55"/>
        <v>3</v>
      </c>
      <c r="P128">
        <f t="shared" si="47"/>
        <v>4</v>
      </c>
      <c r="Q128">
        <f t="shared" si="48"/>
        <v>3</v>
      </c>
      <c r="R128">
        <f t="shared" si="42"/>
        <v>0</v>
      </c>
      <c r="S128">
        <f t="shared" si="43"/>
        <v>5.6183790620000257E-2</v>
      </c>
      <c r="T128">
        <f t="shared" si="49"/>
        <v>0</v>
      </c>
      <c r="U128">
        <f t="shared" si="50"/>
        <v>0.39650249929131404</v>
      </c>
      <c r="V128">
        <f t="shared" si="51"/>
        <v>0</v>
      </c>
    </row>
    <row r="129" spans="10:22" x14ac:dyDescent="0.2">
      <c r="K129">
        <f t="shared" si="41"/>
        <v>0</v>
      </c>
      <c r="L129">
        <f t="shared" si="52"/>
        <v>7</v>
      </c>
      <c r="M129">
        <f t="shared" si="53"/>
        <v>1</v>
      </c>
      <c r="N129">
        <f t="shared" si="54"/>
        <v>6</v>
      </c>
      <c r="O129">
        <f t="shared" si="55"/>
        <v>2</v>
      </c>
      <c r="P129">
        <f t="shared" si="47"/>
        <v>3</v>
      </c>
      <c r="Q129">
        <f t="shared" si="48"/>
        <v>4</v>
      </c>
      <c r="R129">
        <f t="shared" si="42"/>
        <v>0</v>
      </c>
      <c r="S129">
        <f t="shared" si="43"/>
        <v>8.6306425350000573E-3</v>
      </c>
      <c r="T129">
        <f t="shared" si="49"/>
        <v>0</v>
      </c>
      <c r="U129">
        <f t="shared" si="50"/>
        <v>0.39650249929131404</v>
      </c>
      <c r="V129">
        <f t="shared" si="51"/>
        <v>0</v>
      </c>
    </row>
    <row r="130" spans="10:22" x14ac:dyDescent="0.2">
      <c r="K130">
        <f t="shared" si="41"/>
        <v>5.154677249940041E-4</v>
      </c>
      <c r="L130">
        <f t="shared" si="52"/>
        <v>7</v>
      </c>
      <c r="M130">
        <f t="shared" si="53"/>
        <v>1</v>
      </c>
      <c r="N130">
        <f t="shared" si="54"/>
        <v>6</v>
      </c>
      <c r="O130">
        <f t="shared" si="55"/>
        <v>1</v>
      </c>
      <c r="P130">
        <f t="shared" si="47"/>
        <v>2</v>
      </c>
      <c r="Q130">
        <f t="shared" si="48"/>
        <v>5</v>
      </c>
      <c r="R130">
        <f t="shared" si="42"/>
        <v>0.72899999999999954</v>
      </c>
      <c r="S130">
        <f t="shared" si="43"/>
        <v>7.07088786000006E-4</v>
      </c>
      <c r="T130">
        <f t="shared" si="49"/>
        <v>0</v>
      </c>
      <c r="U130">
        <f t="shared" si="50"/>
        <v>0.39650249929131404</v>
      </c>
      <c r="V130">
        <f t="shared" si="51"/>
        <v>0</v>
      </c>
    </row>
    <row r="131" spans="10:22" x14ac:dyDescent="0.2">
      <c r="K131">
        <f t="shared" si="41"/>
        <v>3.9102861780000535E-6</v>
      </c>
      <c r="L131">
        <f t="shared" si="52"/>
        <v>7</v>
      </c>
      <c r="M131">
        <f t="shared" si="53"/>
        <v>1</v>
      </c>
      <c r="N131">
        <f t="shared" si="54"/>
        <v>6</v>
      </c>
      <c r="O131">
        <f t="shared" si="55"/>
        <v>0</v>
      </c>
      <c r="P131">
        <f t="shared" si="47"/>
        <v>1</v>
      </c>
      <c r="Q131">
        <f t="shared" si="48"/>
        <v>6</v>
      </c>
      <c r="R131">
        <f t="shared" si="42"/>
        <v>0.16200000000000025</v>
      </c>
      <c r="S131">
        <f t="shared" si="43"/>
        <v>2.4137569000000294E-5</v>
      </c>
      <c r="T131">
        <f t="shared" si="49"/>
        <v>0</v>
      </c>
      <c r="U131">
        <f t="shared" si="50"/>
        <v>0.39650249929131404</v>
      </c>
      <c r="V131">
        <f t="shared" si="51"/>
        <v>0</v>
      </c>
    </row>
    <row r="132" spans="10:22" x14ac:dyDescent="0.2">
      <c r="J132">
        <f>SUM(K132:K139)</f>
        <v>1.5201894342823342E-3</v>
      </c>
      <c r="K132">
        <f t="shared" si="41"/>
        <v>0</v>
      </c>
      <c r="L132">
        <f t="shared" si="52"/>
        <v>7</v>
      </c>
      <c r="M132">
        <f t="shared" si="53"/>
        <v>0</v>
      </c>
      <c r="N132">
        <f t="shared" si="54"/>
        <v>7</v>
      </c>
      <c r="O132">
        <f t="shared" si="55"/>
        <v>7</v>
      </c>
      <c r="P132">
        <f t="shared" si="47"/>
        <v>7</v>
      </c>
      <c r="Q132">
        <f t="shared" si="48"/>
        <v>0</v>
      </c>
      <c r="R132">
        <f t="shared" si="42"/>
        <v>0</v>
      </c>
      <c r="S132">
        <f t="shared" si="43"/>
        <v>0.2713605098962692</v>
      </c>
      <c r="T132">
        <f t="shared" si="49"/>
        <v>0</v>
      </c>
      <c r="U132">
        <f t="shared" si="50"/>
        <v>0.33319537755572537</v>
      </c>
      <c r="V132">
        <f t="shared" si="51"/>
        <v>0</v>
      </c>
    </row>
    <row r="133" spans="10:22" x14ac:dyDescent="0.2">
      <c r="K133">
        <f t="shared" si="41"/>
        <v>0</v>
      </c>
      <c r="L133">
        <f t="shared" si="52"/>
        <v>7</v>
      </c>
      <c r="M133">
        <f t="shared" si="53"/>
        <v>0</v>
      </c>
      <c r="N133">
        <f t="shared" si="54"/>
        <v>7</v>
      </c>
      <c r="O133">
        <f t="shared" si="55"/>
        <v>6</v>
      </c>
      <c r="P133">
        <f t="shared" si="47"/>
        <v>6</v>
      </c>
      <c r="Q133">
        <f t="shared" si="48"/>
        <v>1</v>
      </c>
      <c r="R133">
        <f t="shared" si="42"/>
        <v>0</v>
      </c>
      <c r="S133">
        <f t="shared" si="43"/>
        <v>0.38905904430910981</v>
      </c>
      <c r="T133">
        <f t="shared" si="49"/>
        <v>0</v>
      </c>
      <c r="U133">
        <f t="shared" si="50"/>
        <v>0.33319537755572537</v>
      </c>
      <c r="V133">
        <f t="shared" si="51"/>
        <v>0</v>
      </c>
    </row>
    <row r="134" spans="10:22" x14ac:dyDescent="0.2">
      <c r="K134">
        <f t="shared" si="41"/>
        <v>0</v>
      </c>
      <c r="L134">
        <f t="shared" si="52"/>
        <v>7</v>
      </c>
      <c r="M134">
        <f t="shared" si="53"/>
        <v>0</v>
      </c>
      <c r="N134">
        <f t="shared" si="54"/>
        <v>7</v>
      </c>
      <c r="O134">
        <f t="shared" si="55"/>
        <v>5</v>
      </c>
      <c r="P134">
        <f t="shared" si="47"/>
        <v>5</v>
      </c>
      <c r="Q134">
        <f t="shared" si="48"/>
        <v>2</v>
      </c>
      <c r="R134">
        <f t="shared" si="42"/>
        <v>0</v>
      </c>
      <c r="S134">
        <f t="shared" si="43"/>
        <v>0.23906037662367047</v>
      </c>
      <c r="T134">
        <f t="shared" si="49"/>
        <v>0</v>
      </c>
      <c r="U134">
        <f t="shared" si="50"/>
        <v>0.33319537755572537</v>
      </c>
      <c r="V134">
        <f t="shared" si="51"/>
        <v>0</v>
      </c>
    </row>
    <row r="135" spans="10:22" x14ac:dyDescent="0.2">
      <c r="K135">
        <f t="shared" si="41"/>
        <v>0</v>
      </c>
      <c r="L135">
        <f t="shared" si="52"/>
        <v>7</v>
      </c>
      <c r="M135">
        <f t="shared" si="53"/>
        <v>0</v>
      </c>
      <c r="N135">
        <f t="shared" si="54"/>
        <v>7</v>
      </c>
      <c r="O135">
        <f t="shared" si="55"/>
        <v>4</v>
      </c>
      <c r="P135">
        <f t="shared" si="47"/>
        <v>4</v>
      </c>
      <c r="Q135">
        <f t="shared" si="48"/>
        <v>3</v>
      </c>
      <c r="R135">
        <f t="shared" si="42"/>
        <v>0</v>
      </c>
      <c r="S135">
        <f t="shared" si="43"/>
        <v>8.1606955875550335E-2</v>
      </c>
      <c r="T135">
        <f t="shared" si="49"/>
        <v>0</v>
      </c>
      <c r="U135">
        <f t="shared" si="50"/>
        <v>0.33319537755572537</v>
      </c>
      <c r="V135">
        <f t="shared" si="51"/>
        <v>0</v>
      </c>
    </row>
    <row r="136" spans="10:22" x14ac:dyDescent="0.2">
      <c r="K136">
        <f t="shared" si="41"/>
        <v>0</v>
      </c>
      <c r="L136">
        <f t="shared" si="52"/>
        <v>7</v>
      </c>
      <c r="M136">
        <f t="shared" si="53"/>
        <v>0</v>
      </c>
      <c r="N136">
        <f t="shared" si="54"/>
        <v>7</v>
      </c>
      <c r="O136">
        <f t="shared" si="55"/>
        <v>3</v>
      </c>
      <c r="P136">
        <f t="shared" si="47"/>
        <v>3</v>
      </c>
      <c r="Q136">
        <f t="shared" si="48"/>
        <v>4</v>
      </c>
      <c r="R136">
        <f t="shared" si="42"/>
        <v>0</v>
      </c>
      <c r="S136">
        <f t="shared" si="43"/>
        <v>1.6714677709450124E-2</v>
      </c>
      <c r="T136">
        <f t="shared" si="49"/>
        <v>0</v>
      </c>
      <c r="U136">
        <f t="shared" si="50"/>
        <v>0.33319537755572537</v>
      </c>
      <c r="V136">
        <f t="shared" si="51"/>
        <v>0</v>
      </c>
    </row>
    <row r="137" spans="10:22" x14ac:dyDescent="0.2">
      <c r="K137">
        <f t="shared" si="41"/>
        <v>1.497433741107584E-3</v>
      </c>
      <c r="L137">
        <f t="shared" si="52"/>
        <v>7</v>
      </c>
      <c r="M137">
        <f t="shared" si="53"/>
        <v>0</v>
      </c>
      <c r="N137">
        <f t="shared" si="54"/>
        <v>7</v>
      </c>
      <c r="O137">
        <f t="shared" si="55"/>
        <v>2</v>
      </c>
      <c r="P137">
        <f t="shared" si="47"/>
        <v>2</v>
      </c>
      <c r="Q137">
        <f t="shared" si="48"/>
        <v>5</v>
      </c>
      <c r="R137">
        <f t="shared" si="42"/>
        <v>0.72899999999999954</v>
      </c>
      <c r="S137">
        <f t="shared" si="43"/>
        <v>2.0540929233300205E-3</v>
      </c>
      <c r="T137">
        <f t="shared" si="49"/>
        <v>0</v>
      </c>
      <c r="U137">
        <f t="shared" si="50"/>
        <v>0.33319537755572537</v>
      </c>
      <c r="V137">
        <f t="shared" si="51"/>
        <v>0</v>
      </c>
    </row>
    <row r="138" spans="10:22" x14ac:dyDescent="0.2">
      <c r="K138">
        <f t="shared" si="41"/>
        <v>2.2718762694180315E-5</v>
      </c>
      <c r="L138">
        <f t="shared" si="52"/>
        <v>7</v>
      </c>
      <c r="M138">
        <f t="shared" si="53"/>
        <v>0</v>
      </c>
      <c r="N138">
        <f t="shared" si="54"/>
        <v>7</v>
      </c>
      <c r="O138">
        <f t="shared" si="55"/>
        <v>1</v>
      </c>
      <c r="P138">
        <f t="shared" si="47"/>
        <v>1</v>
      </c>
      <c r="Q138">
        <f t="shared" si="48"/>
        <v>6</v>
      </c>
      <c r="R138">
        <f t="shared" si="42"/>
        <v>0.16200000000000025</v>
      </c>
      <c r="S138">
        <f t="shared" si="43"/>
        <v>1.4023927589000172E-4</v>
      </c>
      <c r="T138">
        <f t="shared" si="49"/>
        <v>0</v>
      </c>
      <c r="U138">
        <f t="shared" si="50"/>
        <v>0.33319537755572537</v>
      </c>
      <c r="V138">
        <f t="shared" si="51"/>
        <v>0</v>
      </c>
    </row>
    <row r="139" spans="10:22" x14ac:dyDescent="0.2">
      <c r="K139">
        <f t="shared" si="41"/>
        <v>3.6930480570000672E-8</v>
      </c>
      <c r="L139">
        <f t="shared" si="52"/>
        <v>7</v>
      </c>
      <c r="M139">
        <f t="shared" si="53"/>
        <v>0</v>
      </c>
      <c r="N139">
        <f t="shared" si="54"/>
        <v>7</v>
      </c>
      <c r="O139">
        <f t="shared" si="55"/>
        <v>0</v>
      </c>
      <c r="P139">
        <f t="shared" si="47"/>
        <v>0</v>
      </c>
      <c r="Q139">
        <f t="shared" si="48"/>
        <v>7</v>
      </c>
      <c r="R139">
        <f t="shared" si="42"/>
        <v>9.0000000000000323E-3</v>
      </c>
      <c r="S139">
        <f t="shared" si="43"/>
        <v>4.1033867300000596E-6</v>
      </c>
      <c r="T139">
        <f t="shared" si="49"/>
        <v>0</v>
      </c>
      <c r="U139">
        <f t="shared" si="50"/>
        <v>0.33319537755572537</v>
      </c>
      <c r="V139">
        <f t="shared" si="51"/>
        <v>0</v>
      </c>
    </row>
    <row r="140" spans="10:22" x14ac:dyDescent="0.2">
      <c r="J140">
        <f>K140</f>
        <v>0</v>
      </c>
      <c r="K140">
        <f t="shared" si="41"/>
        <v>0</v>
      </c>
      <c r="L140">
        <f t="shared" si="52"/>
        <v>8</v>
      </c>
      <c r="M140">
        <f t="shared" si="53"/>
        <v>8</v>
      </c>
      <c r="N140">
        <f t="shared" si="54"/>
        <v>0</v>
      </c>
      <c r="O140">
        <f t="shared" si="55"/>
        <v>0</v>
      </c>
      <c r="P140">
        <f t="shared" si="47"/>
        <v>8</v>
      </c>
      <c r="Q140">
        <f t="shared" si="48"/>
        <v>0</v>
      </c>
      <c r="R140">
        <f t="shared" si="42"/>
        <v>0</v>
      </c>
      <c r="S140">
        <f t="shared" si="43"/>
        <v>1</v>
      </c>
      <c r="T140">
        <f t="shared" si="49"/>
        <v>9.0000000000000683E-5</v>
      </c>
      <c r="U140">
        <f t="shared" si="50"/>
        <v>1.9865727643514496E-7</v>
      </c>
      <c r="V140">
        <f t="shared" si="51"/>
        <v>0</v>
      </c>
    </row>
    <row r="141" spans="10:22" x14ac:dyDescent="0.2">
      <c r="J141">
        <f>SUM(K141:K142)</f>
        <v>0</v>
      </c>
      <c r="K141">
        <f t="shared" si="41"/>
        <v>0</v>
      </c>
      <c r="L141">
        <f t="shared" si="52"/>
        <v>8</v>
      </c>
      <c r="M141">
        <f t="shared" si="53"/>
        <v>7</v>
      </c>
      <c r="N141">
        <f t="shared" si="54"/>
        <v>1</v>
      </c>
      <c r="O141">
        <f t="shared" si="55"/>
        <v>1</v>
      </c>
      <c r="P141">
        <f t="shared" si="47"/>
        <v>8</v>
      </c>
      <c r="Q141">
        <f t="shared" si="48"/>
        <v>0</v>
      </c>
      <c r="R141">
        <f t="shared" si="42"/>
        <v>0</v>
      </c>
      <c r="S141">
        <f t="shared" si="43"/>
        <v>0.82999999999999963</v>
      </c>
      <c r="T141">
        <f t="shared" si="49"/>
        <v>3.2400000000000176E-3</v>
      </c>
      <c r="U141">
        <f t="shared" si="50"/>
        <v>9.3485777145950474E-6</v>
      </c>
      <c r="V141">
        <f t="shared" si="51"/>
        <v>0</v>
      </c>
    </row>
    <row r="142" spans="10:22" x14ac:dyDescent="0.2">
      <c r="K142">
        <f t="shared" si="41"/>
        <v>0</v>
      </c>
      <c r="L142">
        <f t="shared" si="52"/>
        <v>8</v>
      </c>
      <c r="M142">
        <f t="shared" si="53"/>
        <v>7</v>
      </c>
      <c r="N142">
        <f t="shared" si="54"/>
        <v>1</v>
      </c>
      <c r="O142">
        <f t="shared" si="55"/>
        <v>0</v>
      </c>
      <c r="P142">
        <f t="shared" si="47"/>
        <v>7</v>
      </c>
      <c r="Q142">
        <f t="shared" si="48"/>
        <v>1</v>
      </c>
      <c r="R142">
        <f t="shared" si="42"/>
        <v>0</v>
      </c>
      <c r="S142">
        <f t="shared" si="43"/>
        <v>0.17000000000000035</v>
      </c>
      <c r="T142">
        <f t="shared" si="49"/>
        <v>3.2400000000000176E-3</v>
      </c>
      <c r="U142">
        <f t="shared" si="50"/>
        <v>9.3485777145950474E-6</v>
      </c>
      <c r="V142">
        <f t="shared" si="51"/>
        <v>0</v>
      </c>
    </row>
    <row r="143" spans="10:22" x14ac:dyDescent="0.2">
      <c r="J143">
        <f>SUM(K143:K145)</f>
        <v>0</v>
      </c>
      <c r="K143">
        <f t="shared" si="41"/>
        <v>0</v>
      </c>
      <c r="L143">
        <f t="shared" si="52"/>
        <v>8</v>
      </c>
      <c r="M143">
        <f t="shared" si="53"/>
        <v>6</v>
      </c>
      <c r="N143">
        <f t="shared" si="54"/>
        <v>2</v>
      </c>
      <c r="O143">
        <f t="shared" si="55"/>
        <v>2</v>
      </c>
      <c r="P143">
        <f t="shared" si="47"/>
        <v>8</v>
      </c>
      <c r="Q143">
        <f t="shared" si="48"/>
        <v>0</v>
      </c>
      <c r="R143">
        <f t="shared" si="42"/>
        <v>0</v>
      </c>
      <c r="S143">
        <f t="shared" si="43"/>
        <v>0.6888999999999994</v>
      </c>
      <c r="T143">
        <f t="shared" si="49"/>
        <v>4.3740000000000147E-2</v>
      </c>
      <c r="U143">
        <f t="shared" si="50"/>
        <v>1.9247071765342682E-4</v>
      </c>
      <c r="V143">
        <f t="shared" si="51"/>
        <v>0</v>
      </c>
    </row>
    <row r="144" spans="10:22" x14ac:dyDescent="0.2">
      <c r="K144">
        <f t="shared" si="41"/>
        <v>0</v>
      </c>
      <c r="L144">
        <f t="shared" si="52"/>
        <v>8</v>
      </c>
      <c r="M144">
        <f t="shared" si="53"/>
        <v>6</v>
      </c>
      <c r="N144">
        <f t="shared" si="54"/>
        <v>2</v>
      </c>
      <c r="O144">
        <f t="shared" si="55"/>
        <v>1</v>
      </c>
      <c r="P144">
        <f t="shared" si="47"/>
        <v>7</v>
      </c>
      <c r="Q144">
        <f t="shared" si="48"/>
        <v>1</v>
      </c>
      <c r="R144">
        <f t="shared" si="42"/>
        <v>0</v>
      </c>
      <c r="S144">
        <f t="shared" si="43"/>
        <v>0.28220000000000039</v>
      </c>
      <c r="T144">
        <f t="shared" si="49"/>
        <v>4.3740000000000147E-2</v>
      </c>
      <c r="U144">
        <f t="shared" si="50"/>
        <v>1.9247071765342682E-4</v>
      </c>
      <c r="V144">
        <f t="shared" si="51"/>
        <v>0</v>
      </c>
    </row>
    <row r="145" spans="10:22" x14ac:dyDescent="0.2">
      <c r="K145">
        <f t="shared" si="41"/>
        <v>0</v>
      </c>
      <c r="L145">
        <f t="shared" si="52"/>
        <v>8</v>
      </c>
      <c r="M145">
        <f t="shared" si="53"/>
        <v>6</v>
      </c>
      <c r="N145">
        <f t="shared" si="54"/>
        <v>2</v>
      </c>
      <c r="O145">
        <f t="shared" si="55"/>
        <v>0</v>
      </c>
      <c r="P145">
        <f t="shared" si="47"/>
        <v>6</v>
      </c>
      <c r="Q145">
        <f t="shared" si="48"/>
        <v>2</v>
      </c>
      <c r="R145">
        <f t="shared" si="42"/>
        <v>0</v>
      </c>
      <c r="S145">
        <f t="shared" si="43"/>
        <v>2.890000000000012E-2</v>
      </c>
      <c r="T145">
        <f t="shared" si="49"/>
        <v>4.3740000000000147E-2</v>
      </c>
      <c r="U145">
        <f t="shared" si="50"/>
        <v>1.9247071765342682E-4</v>
      </c>
      <c r="V145">
        <f t="shared" si="51"/>
        <v>0</v>
      </c>
    </row>
    <row r="146" spans="10:22" x14ac:dyDescent="0.2">
      <c r="J146">
        <f>SUM(K146:K149)</f>
        <v>0</v>
      </c>
      <c r="K146">
        <f t="shared" si="41"/>
        <v>0</v>
      </c>
      <c r="L146">
        <f t="shared" si="52"/>
        <v>8</v>
      </c>
      <c r="M146">
        <f t="shared" si="53"/>
        <v>5</v>
      </c>
      <c r="N146">
        <f t="shared" si="54"/>
        <v>3</v>
      </c>
      <c r="O146">
        <f t="shared" si="55"/>
        <v>3</v>
      </c>
      <c r="P146">
        <f t="shared" si="47"/>
        <v>8</v>
      </c>
      <c r="Q146">
        <f t="shared" si="48"/>
        <v>0</v>
      </c>
      <c r="R146">
        <f t="shared" si="42"/>
        <v>0</v>
      </c>
      <c r="S146">
        <f t="shared" si="43"/>
        <v>0.57178699999999927</v>
      </c>
      <c r="T146">
        <f t="shared" si="49"/>
        <v>0.26244000000000023</v>
      </c>
      <c r="U146">
        <f t="shared" si="50"/>
        <v>2.2643613841579562E-3</v>
      </c>
      <c r="V146">
        <f t="shared" si="51"/>
        <v>0</v>
      </c>
    </row>
    <row r="147" spans="10:22" x14ac:dyDescent="0.2">
      <c r="K147">
        <f t="shared" si="41"/>
        <v>0</v>
      </c>
      <c r="L147">
        <f t="shared" si="52"/>
        <v>8</v>
      </c>
      <c r="M147">
        <f t="shared" si="53"/>
        <v>5</v>
      </c>
      <c r="N147">
        <f t="shared" si="54"/>
        <v>3</v>
      </c>
      <c r="O147">
        <f t="shared" si="55"/>
        <v>2</v>
      </c>
      <c r="P147">
        <f t="shared" si="47"/>
        <v>7</v>
      </c>
      <c r="Q147">
        <f t="shared" si="48"/>
        <v>1</v>
      </c>
      <c r="R147">
        <f t="shared" si="42"/>
        <v>0</v>
      </c>
      <c r="S147">
        <f t="shared" si="43"/>
        <v>0.35133900000000046</v>
      </c>
      <c r="T147">
        <f t="shared" si="49"/>
        <v>0.26244000000000023</v>
      </c>
      <c r="U147">
        <f t="shared" si="50"/>
        <v>2.2643613841579562E-3</v>
      </c>
      <c r="V147">
        <f t="shared" si="51"/>
        <v>0</v>
      </c>
    </row>
    <row r="148" spans="10:22" x14ac:dyDescent="0.2">
      <c r="K148">
        <f t="shared" ref="K148:K211" si="56">R148*S148</f>
        <v>0</v>
      </c>
      <c r="L148">
        <f t="shared" si="52"/>
        <v>8</v>
      </c>
      <c r="M148">
        <f t="shared" si="53"/>
        <v>5</v>
      </c>
      <c r="N148">
        <f t="shared" si="54"/>
        <v>3</v>
      </c>
      <c r="O148">
        <f t="shared" si="55"/>
        <v>1</v>
      </c>
      <c r="P148">
        <f t="shared" si="47"/>
        <v>6</v>
      </c>
      <c r="Q148">
        <f t="shared" si="48"/>
        <v>2</v>
      </c>
      <c r="R148">
        <f t="shared" ref="R148:R211" si="57">VLOOKUP(P148,K$2:L$12,2)</f>
        <v>0</v>
      </c>
      <c r="S148">
        <f t="shared" ref="S148:S211" si="58">_xlfn.BINOM.DIST(Q148,N148,F$2,FALSE)</f>
        <v>7.1961000000000247E-2</v>
      </c>
      <c r="T148">
        <f t="shared" si="49"/>
        <v>0.26244000000000023</v>
      </c>
      <c r="U148">
        <f t="shared" si="50"/>
        <v>2.2643613841579562E-3</v>
      </c>
      <c r="V148">
        <f t="shared" si="51"/>
        <v>0</v>
      </c>
    </row>
    <row r="149" spans="10:22" x14ac:dyDescent="0.2">
      <c r="K149">
        <f t="shared" si="56"/>
        <v>0</v>
      </c>
      <c r="L149">
        <f t="shared" si="52"/>
        <v>8</v>
      </c>
      <c r="M149">
        <f t="shared" si="53"/>
        <v>5</v>
      </c>
      <c r="N149">
        <f t="shared" si="54"/>
        <v>3</v>
      </c>
      <c r="O149">
        <f t="shared" si="55"/>
        <v>0</v>
      </c>
      <c r="P149">
        <f t="shared" ref="P149:P212" si="59">M149+O149</f>
        <v>5</v>
      </c>
      <c r="Q149">
        <f t="shared" ref="Q149:Q212" si="60">N149-O149</f>
        <v>3</v>
      </c>
      <c r="R149">
        <f t="shared" si="57"/>
        <v>0</v>
      </c>
      <c r="S149">
        <f t="shared" si="58"/>
        <v>4.9130000000000302E-3</v>
      </c>
      <c r="T149">
        <f t="shared" ref="T149:T212" si="61">VLOOKUP(N149,$K$2:$M$12,3)</f>
        <v>0.26244000000000023</v>
      </c>
      <c r="U149">
        <f t="shared" ref="U149:U212" si="62">_xlfn.BINOM.DIST(N149,L149,$H$2,FALSE)</f>
        <v>2.2643613841579562E-3</v>
      </c>
      <c r="V149">
        <f t="shared" ref="V149:V212" si="63">R149*S149*T149*U149</f>
        <v>0</v>
      </c>
    </row>
    <row r="150" spans="10:22" x14ac:dyDescent="0.2">
      <c r="J150">
        <f>SUM(K150:K154)</f>
        <v>0</v>
      </c>
      <c r="K150">
        <f t="shared" si="56"/>
        <v>0</v>
      </c>
      <c r="L150">
        <f t="shared" si="52"/>
        <v>8</v>
      </c>
      <c r="M150">
        <f t="shared" si="53"/>
        <v>4</v>
      </c>
      <c r="N150">
        <f t="shared" si="54"/>
        <v>4</v>
      </c>
      <c r="O150">
        <f t="shared" si="55"/>
        <v>4</v>
      </c>
      <c r="P150">
        <f t="shared" si="59"/>
        <v>8</v>
      </c>
      <c r="Q150">
        <f t="shared" si="60"/>
        <v>0</v>
      </c>
      <c r="R150">
        <f t="shared" si="57"/>
        <v>0</v>
      </c>
      <c r="S150">
        <f t="shared" si="58"/>
        <v>0.4745832099999992</v>
      </c>
      <c r="T150">
        <f t="shared" si="61"/>
        <v>0.5904899999999994</v>
      </c>
      <c r="U150">
        <f t="shared" si="62"/>
        <v>1.6649716059984936E-2</v>
      </c>
      <c r="V150">
        <f t="shared" si="63"/>
        <v>0</v>
      </c>
    </row>
    <row r="151" spans="10:22" x14ac:dyDescent="0.2">
      <c r="K151">
        <f t="shared" si="56"/>
        <v>0</v>
      </c>
      <c r="L151">
        <f t="shared" ref="L151:L214" si="64">IF(AND(M150=0,O150=0),L150+1,L150)</f>
        <v>8</v>
      </c>
      <c r="M151">
        <f t="shared" ref="M151:M214" si="65">IF(O150=0,IF(M150=0,L151,M150-1),M150)</f>
        <v>4</v>
      </c>
      <c r="N151">
        <f t="shared" ref="N151:N214" si="66">L151-M151</f>
        <v>4</v>
      </c>
      <c r="O151">
        <f t="shared" ref="O151:O214" si="67">IF(O150=0,N151,O150-1)</f>
        <v>3</v>
      </c>
      <c r="P151">
        <f t="shared" si="59"/>
        <v>7</v>
      </c>
      <c r="Q151">
        <f t="shared" si="60"/>
        <v>1</v>
      </c>
      <c r="R151">
        <f t="shared" si="57"/>
        <v>0</v>
      </c>
      <c r="S151">
        <f t="shared" si="58"/>
        <v>0.38881516000000027</v>
      </c>
      <c r="T151">
        <f t="shared" si="61"/>
        <v>0.5904899999999994</v>
      </c>
      <c r="U151">
        <f t="shared" si="62"/>
        <v>1.6649716059984936E-2</v>
      </c>
      <c r="V151">
        <f t="shared" si="63"/>
        <v>0</v>
      </c>
    </row>
    <row r="152" spans="10:22" x14ac:dyDescent="0.2">
      <c r="K152">
        <f t="shared" si="56"/>
        <v>0</v>
      </c>
      <c r="L152">
        <f t="shared" si="64"/>
        <v>8</v>
      </c>
      <c r="M152">
        <f t="shared" si="65"/>
        <v>4</v>
      </c>
      <c r="N152">
        <f t="shared" si="66"/>
        <v>4</v>
      </c>
      <c r="O152">
        <f t="shared" si="67"/>
        <v>2</v>
      </c>
      <c r="P152">
        <f t="shared" si="59"/>
        <v>6</v>
      </c>
      <c r="Q152">
        <f t="shared" si="60"/>
        <v>2</v>
      </c>
      <c r="R152">
        <f t="shared" si="57"/>
        <v>0</v>
      </c>
      <c r="S152">
        <f t="shared" si="58"/>
        <v>0.11945526000000035</v>
      </c>
      <c r="T152">
        <f t="shared" si="61"/>
        <v>0.5904899999999994</v>
      </c>
      <c r="U152">
        <f t="shared" si="62"/>
        <v>1.6649716059984936E-2</v>
      </c>
      <c r="V152">
        <f t="shared" si="63"/>
        <v>0</v>
      </c>
    </row>
    <row r="153" spans="10:22" x14ac:dyDescent="0.2">
      <c r="K153">
        <f t="shared" si="56"/>
        <v>0</v>
      </c>
      <c r="L153">
        <f t="shared" si="64"/>
        <v>8</v>
      </c>
      <c r="M153">
        <f t="shared" si="65"/>
        <v>4</v>
      </c>
      <c r="N153">
        <f t="shared" si="66"/>
        <v>4</v>
      </c>
      <c r="O153">
        <f t="shared" si="67"/>
        <v>1</v>
      </c>
      <c r="P153">
        <f t="shared" si="59"/>
        <v>5</v>
      </c>
      <c r="Q153">
        <f t="shared" si="60"/>
        <v>3</v>
      </c>
      <c r="R153">
        <f t="shared" si="57"/>
        <v>0</v>
      </c>
      <c r="S153">
        <f t="shared" si="58"/>
        <v>1.6311160000000081E-2</v>
      </c>
      <c r="T153">
        <f t="shared" si="61"/>
        <v>0.5904899999999994</v>
      </c>
      <c r="U153">
        <f t="shared" si="62"/>
        <v>1.6649716059984936E-2</v>
      </c>
      <c r="V153">
        <f t="shared" si="63"/>
        <v>0</v>
      </c>
    </row>
    <row r="154" spans="10:22" x14ac:dyDescent="0.2">
      <c r="K154">
        <f t="shared" si="56"/>
        <v>0</v>
      </c>
      <c r="L154">
        <f t="shared" si="64"/>
        <v>8</v>
      </c>
      <c r="M154">
        <f t="shared" si="65"/>
        <v>4</v>
      </c>
      <c r="N154">
        <f t="shared" si="66"/>
        <v>4</v>
      </c>
      <c r="O154">
        <f t="shared" si="67"/>
        <v>0</v>
      </c>
      <c r="P154">
        <f t="shared" si="59"/>
        <v>4</v>
      </c>
      <c r="Q154">
        <f t="shared" si="60"/>
        <v>4</v>
      </c>
      <c r="R154">
        <f t="shared" si="57"/>
        <v>0</v>
      </c>
      <c r="S154">
        <f t="shared" si="58"/>
        <v>8.3521000000000701E-4</v>
      </c>
      <c r="T154">
        <f t="shared" si="61"/>
        <v>0.5904899999999994</v>
      </c>
      <c r="U154">
        <f t="shared" si="62"/>
        <v>1.6649716059984936E-2</v>
      </c>
      <c r="V154">
        <f t="shared" si="63"/>
        <v>0</v>
      </c>
    </row>
    <row r="155" spans="10:22" x14ac:dyDescent="0.2">
      <c r="J155">
        <f>SUM(K155:K160)</f>
        <v>0</v>
      </c>
      <c r="K155">
        <f t="shared" si="56"/>
        <v>0</v>
      </c>
      <c r="L155">
        <f t="shared" si="64"/>
        <v>8</v>
      </c>
      <c r="M155">
        <f t="shared" si="65"/>
        <v>3</v>
      </c>
      <c r="N155">
        <f t="shared" si="66"/>
        <v>5</v>
      </c>
      <c r="O155">
        <f t="shared" si="67"/>
        <v>5</v>
      </c>
      <c r="P155">
        <f t="shared" si="59"/>
        <v>8</v>
      </c>
      <c r="Q155">
        <f t="shared" si="60"/>
        <v>0</v>
      </c>
      <c r="R155">
        <f t="shared" si="57"/>
        <v>0</v>
      </c>
      <c r="S155">
        <f t="shared" si="58"/>
        <v>0.39390406429999913</v>
      </c>
      <c r="T155">
        <f t="shared" si="61"/>
        <v>0</v>
      </c>
      <c r="U155">
        <f t="shared" si="62"/>
        <v>7.835160498816425E-2</v>
      </c>
      <c r="V155">
        <f t="shared" si="63"/>
        <v>0</v>
      </c>
    </row>
    <row r="156" spans="10:22" x14ac:dyDescent="0.2">
      <c r="K156">
        <f t="shared" si="56"/>
        <v>0</v>
      </c>
      <c r="L156">
        <f t="shared" si="64"/>
        <v>8</v>
      </c>
      <c r="M156">
        <f t="shared" si="65"/>
        <v>3</v>
      </c>
      <c r="N156">
        <f t="shared" si="66"/>
        <v>5</v>
      </c>
      <c r="O156">
        <f t="shared" si="67"/>
        <v>4</v>
      </c>
      <c r="P156">
        <f t="shared" si="59"/>
        <v>7</v>
      </c>
      <c r="Q156">
        <f t="shared" si="60"/>
        <v>1</v>
      </c>
      <c r="R156">
        <f t="shared" si="57"/>
        <v>0</v>
      </c>
      <c r="S156">
        <f t="shared" si="58"/>
        <v>0.40339572850000016</v>
      </c>
      <c r="T156">
        <f t="shared" si="61"/>
        <v>0</v>
      </c>
      <c r="U156">
        <f t="shared" si="62"/>
        <v>7.835160498816425E-2</v>
      </c>
      <c r="V156">
        <f t="shared" si="63"/>
        <v>0</v>
      </c>
    </row>
    <row r="157" spans="10:22" x14ac:dyDescent="0.2">
      <c r="K157">
        <f t="shared" si="56"/>
        <v>0</v>
      </c>
      <c r="L157">
        <f t="shared" si="64"/>
        <v>8</v>
      </c>
      <c r="M157">
        <f t="shared" si="65"/>
        <v>3</v>
      </c>
      <c r="N157">
        <f t="shared" si="66"/>
        <v>5</v>
      </c>
      <c r="O157">
        <f t="shared" si="67"/>
        <v>3</v>
      </c>
      <c r="P157">
        <f t="shared" si="59"/>
        <v>6</v>
      </c>
      <c r="Q157">
        <f t="shared" si="60"/>
        <v>2</v>
      </c>
      <c r="R157">
        <f t="shared" si="57"/>
        <v>0</v>
      </c>
      <c r="S157">
        <f t="shared" si="58"/>
        <v>0.16524644300000041</v>
      </c>
      <c r="T157">
        <f t="shared" si="61"/>
        <v>0</v>
      </c>
      <c r="U157">
        <f t="shared" si="62"/>
        <v>7.835160498816425E-2</v>
      </c>
      <c r="V157">
        <f t="shared" si="63"/>
        <v>0</v>
      </c>
    </row>
    <row r="158" spans="10:22" x14ac:dyDescent="0.2">
      <c r="K158">
        <f t="shared" si="56"/>
        <v>0</v>
      </c>
      <c r="L158">
        <f t="shared" si="64"/>
        <v>8</v>
      </c>
      <c r="M158">
        <f t="shared" si="65"/>
        <v>3</v>
      </c>
      <c r="N158">
        <f t="shared" si="66"/>
        <v>5</v>
      </c>
      <c r="O158">
        <f t="shared" si="67"/>
        <v>2</v>
      </c>
      <c r="P158">
        <f t="shared" si="59"/>
        <v>5</v>
      </c>
      <c r="Q158">
        <f t="shared" si="60"/>
        <v>3</v>
      </c>
      <c r="R158">
        <f t="shared" si="57"/>
        <v>0</v>
      </c>
      <c r="S158">
        <f t="shared" si="58"/>
        <v>3.3845657000000175E-2</v>
      </c>
      <c r="T158">
        <f t="shared" si="61"/>
        <v>0</v>
      </c>
      <c r="U158">
        <f t="shared" si="62"/>
        <v>7.835160498816425E-2</v>
      </c>
      <c r="V158">
        <f t="shared" si="63"/>
        <v>0</v>
      </c>
    </row>
    <row r="159" spans="10:22" x14ac:dyDescent="0.2">
      <c r="K159">
        <f t="shared" si="56"/>
        <v>0</v>
      </c>
      <c r="L159">
        <f t="shared" si="64"/>
        <v>8</v>
      </c>
      <c r="M159">
        <f t="shared" si="65"/>
        <v>3</v>
      </c>
      <c r="N159">
        <f t="shared" si="66"/>
        <v>5</v>
      </c>
      <c r="O159">
        <f t="shared" si="67"/>
        <v>1</v>
      </c>
      <c r="P159">
        <f t="shared" si="59"/>
        <v>4</v>
      </c>
      <c r="Q159">
        <f t="shared" si="60"/>
        <v>4</v>
      </c>
      <c r="R159">
        <f t="shared" si="57"/>
        <v>0</v>
      </c>
      <c r="S159">
        <f t="shared" si="58"/>
        <v>3.4661215000000262E-3</v>
      </c>
      <c r="T159">
        <f t="shared" si="61"/>
        <v>0</v>
      </c>
      <c r="U159">
        <f t="shared" si="62"/>
        <v>7.835160498816425E-2</v>
      </c>
      <c r="V159">
        <f t="shared" si="63"/>
        <v>0</v>
      </c>
    </row>
    <row r="160" spans="10:22" x14ac:dyDescent="0.2">
      <c r="K160">
        <f t="shared" si="56"/>
        <v>0</v>
      </c>
      <c r="L160">
        <f t="shared" si="64"/>
        <v>8</v>
      </c>
      <c r="M160">
        <f t="shared" si="65"/>
        <v>3</v>
      </c>
      <c r="N160">
        <f t="shared" si="66"/>
        <v>5</v>
      </c>
      <c r="O160">
        <f t="shared" si="67"/>
        <v>0</v>
      </c>
      <c r="P160">
        <f t="shared" si="59"/>
        <v>3</v>
      </c>
      <c r="Q160">
        <f t="shared" si="60"/>
        <v>5</v>
      </c>
      <c r="R160">
        <f t="shared" si="57"/>
        <v>0</v>
      </c>
      <c r="S160">
        <f t="shared" si="58"/>
        <v>1.4198570000000139E-4</v>
      </c>
      <c r="T160">
        <f t="shared" si="61"/>
        <v>0</v>
      </c>
      <c r="U160">
        <f t="shared" si="62"/>
        <v>7.835160498816425E-2</v>
      </c>
      <c r="V160">
        <f t="shared" si="63"/>
        <v>0</v>
      </c>
    </row>
    <row r="161" spans="10:22" x14ac:dyDescent="0.2">
      <c r="J161">
        <f>SUM(K161:K167)</f>
        <v>1.7596287801000204E-5</v>
      </c>
      <c r="K161">
        <f t="shared" si="56"/>
        <v>0</v>
      </c>
      <c r="L161">
        <f t="shared" si="64"/>
        <v>8</v>
      </c>
      <c r="M161">
        <f t="shared" si="65"/>
        <v>2</v>
      </c>
      <c r="N161">
        <f t="shared" si="66"/>
        <v>6</v>
      </c>
      <c r="O161">
        <f t="shared" si="67"/>
        <v>6</v>
      </c>
      <c r="P161">
        <f t="shared" si="59"/>
        <v>8</v>
      </c>
      <c r="Q161">
        <f t="shared" si="60"/>
        <v>0</v>
      </c>
      <c r="R161">
        <f t="shared" si="57"/>
        <v>0</v>
      </c>
      <c r="S161">
        <f t="shared" si="58"/>
        <v>0.32694037336899917</v>
      </c>
      <c r="T161">
        <f t="shared" si="61"/>
        <v>0</v>
      </c>
      <c r="U161">
        <f t="shared" si="62"/>
        <v>0.23044589702401203</v>
      </c>
      <c r="V161">
        <f t="shared" si="63"/>
        <v>0</v>
      </c>
    </row>
    <row r="162" spans="10:22" x14ac:dyDescent="0.2">
      <c r="K162">
        <f t="shared" si="56"/>
        <v>0</v>
      </c>
      <c r="L162">
        <f t="shared" si="64"/>
        <v>8</v>
      </c>
      <c r="M162">
        <f t="shared" si="65"/>
        <v>2</v>
      </c>
      <c r="N162">
        <f t="shared" si="66"/>
        <v>6</v>
      </c>
      <c r="O162">
        <f t="shared" si="67"/>
        <v>5</v>
      </c>
      <c r="P162">
        <f t="shared" si="59"/>
        <v>7</v>
      </c>
      <c r="Q162">
        <f t="shared" si="60"/>
        <v>1</v>
      </c>
      <c r="R162">
        <f t="shared" si="57"/>
        <v>0</v>
      </c>
      <c r="S162">
        <f t="shared" si="58"/>
        <v>0.40178214558600001</v>
      </c>
      <c r="T162">
        <f t="shared" si="61"/>
        <v>0</v>
      </c>
      <c r="U162">
        <f t="shared" si="62"/>
        <v>0.23044589702401203</v>
      </c>
      <c r="V162">
        <f t="shared" si="63"/>
        <v>0</v>
      </c>
    </row>
    <row r="163" spans="10:22" x14ac:dyDescent="0.2">
      <c r="K163">
        <f t="shared" si="56"/>
        <v>0</v>
      </c>
      <c r="L163">
        <f t="shared" si="64"/>
        <v>8</v>
      </c>
      <c r="M163">
        <f t="shared" si="65"/>
        <v>2</v>
      </c>
      <c r="N163">
        <f t="shared" si="66"/>
        <v>6</v>
      </c>
      <c r="O163">
        <f t="shared" si="67"/>
        <v>4</v>
      </c>
      <c r="P163">
        <f t="shared" si="59"/>
        <v>6</v>
      </c>
      <c r="Q163">
        <f t="shared" si="60"/>
        <v>2</v>
      </c>
      <c r="R163">
        <f t="shared" si="57"/>
        <v>0</v>
      </c>
      <c r="S163">
        <f t="shared" si="58"/>
        <v>0.2057318215350005</v>
      </c>
      <c r="T163">
        <f t="shared" si="61"/>
        <v>0</v>
      </c>
      <c r="U163">
        <f t="shared" si="62"/>
        <v>0.23044589702401203</v>
      </c>
      <c r="V163">
        <f t="shared" si="63"/>
        <v>0</v>
      </c>
    </row>
    <row r="164" spans="10:22" x14ac:dyDescent="0.2">
      <c r="K164">
        <f t="shared" si="56"/>
        <v>0</v>
      </c>
      <c r="L164">
        <f t="shared" si="64"/>
        <v>8</v>
      </c>
      <c r="M164">
        <f t="shared" si="65"/>
        <v>2</v>
      </c>
      <c r="N164">
        <f t="shared" si="66"/>
        <v>6</v>
      </c>
      <c r="O164">
        <f t="shared" si="67"/>
        <v>3</v>
      </c>
      <c r="P164">
        <f t="shared" si="59"/>
        <v>5</v>
      </c>
      <c r="Q164">
        <f t="shared" si="60"/>
        <v>3</v>
      </c>
      <c r="R164">
        <f t="shared" si="57"/>
        <v>0</v>
      </c>
      <c r="S164">
        <f t="shared" si="58"/>
        <v>5.6183790620000257E-2</v>
      </c>
      <c r="T164">
        <f t="shared" si="61"/>
        <v>0</v>
      </c>
      <c r="U164">
        <f t="shared" si="62"/>
        <v>0.23044589702401203</v>
      </c>
      <c r="V164">
        <f t="shared" si="63"/>
        <v>0</v>
      </c>
    </row>
    <row r="165" spans="10:22" x14ac:dyDescent="0.2">
      <c r="K165">
        <f t="shared" si="56"/>
        <v>0</v>
      </c>
      <c r="L165">
        <f t="shared" si="64"/>
        <v>8</v>
      </c>
      <c r="M165">
        <f t="shared" si="65"/>
        <v>2</v>
      </c>
      <c r="N165">
        <f t="shared" si="66"/>
        <v>6</v>
      </c>
      <c r="O165">
        <f t="shared" si="67"/>
        <v>2</v>
      </c>
      <c r="P165">
        <f t="shared" si="59"/>
        <v>4</v>
      </c>
      <c r="Q165">
        <f t="shared" si="60"/>
        <v>4</v>
      </c>
      <c r="R165">
        <f t="shared" si="57"/>
        <v>0</v>
      </c>
      <c r="S165">
        <f t="shared" si="58"/>
        <v>8.6306425350000573E-3</v>
      </c>
      <c r="T165">
        <f t="shared" si="61"/>
        <v>0</v>
      </c>
      <c r="U165">
        <f t="shared" si="62"/>
        <v>0.23044589702401203</v>
      </c>
      <c r="V165">
        <f t="shared" si="63"/>
        <v>0</v>
      </c>
    </row>
    <row r="166" spans="10:22" x14ac:dyDescent="0.2">
      <c r="K166">
        <f t="shared" si="56"/>
        <v>0</v>
      </c>
      <c r="L166">
        <f t="shared" si="64"/>
        <v>8</v>
      </c>
      <c r="M166">
        <f t="shared" si="65"/>
        <v>2</v>
      </c>
      <c r="N166">
        <f t="shared" si="66"/>
        <v>6</v>
      </c>
      <c r="O166">
        <f t="shared" si="67"/>
        <v>1</v>
      </c>
      <c r="P166">
        <f t="shared" si="59"/>
        <v>3</v>
      </c>
      <c r="Q166">
        <f t="shared" si="60"/>
        <v>5</v>
      </c>
      <c r="R166">
        <f t="shared" si="57"/>
        <v>0</v>
      </c>
      <c r="S166">
        <f t="shared" si="58"/>
        <v>7.07088786000006E-4</v>
      </c>
      <c r="T166">
        <f t="shared" si="61"/>
        <v>0</v>
      </c>
      <c r="U166">
        <f t="shared" si="62"/>
        <v>0.23044589702401203</v>
      </c>
      <c r="V166">
        <f t="shared" si="63"/>
        <v>0</v>
      </c>
    </row>
    <row r="167" spans="10:22" x14ac:dyDescent="0.2">
      <c r="K167">
        <f t="shared" si="56"/>
        <v>1.7596287801000204E-5</v>
      </c>
      <c r="L167">
        <f t="shared" si="64"/>
        <v>8</v>
      </c>
      <c r="M167">
        <f t="shared" si="65"/>
        <v>2</v>
      </c>
      <c r="N167">
        <f t="shared" si="66"/>
        <v>6</v>
      </c>
      <c r="O167">
        <f t="shared" si="67"/>
        <v>0</v>
      </c>
      <c r="P167">
        <f t="shared" si="59"/>
        <v>2</v>
      </c>
      <c r="Q167">
        <f t="shared" si="60"/>
        <v>6</v>
      </c>
      <c r="R167">
        <f t="shared" si="57"/>
        <v>0.72899999999999954</v>
      </c>
      <c r="S167">
        <f t="shared" si="58"/>
        <v>2.4137569000000294E-5</v>
      </c>
      <c r="T167">
        <f t="shared" si="61"/>
        <v>0</v>
      </c>
      <c r="U167">
        <f t="shared" si="62"/>
        <v>0.23044589702401203</v>
      </c>
      <c r="V167">
        <f t="shared" si="63"/>
        <v>0</v>
      </c>
    </row>
    <row r="168" spans="10:22" x14ac:dyDescent="0.2">
      <c r="J168">
        <f>SUM(K168:K175)</f>
        <v>1.028991807740712E-4</v>
      </c>
      <c r="K168">
        <f t="shared" si="56"/>
        <v>0</v>
      </c>
      <c r="L168">
        <f t="shared" si="64"/>
        <v>8</v>
      </c>
      <c r="M168">
        <f t="shared" si="65"/>
        <v>1</v>
      </c>
      <c r="N168">
        <f t="shared" si="66"/>
        <v>7</v>
      </c>
      <c r="O168">
        <f t="shared" si="67"/>
        <v>7</v>
      </c>
      <c r="P168">
        <f t="shared" si="59"/>
        <v>8</v>
      </c>
      <c r="Q168">
        <f t="shared" si="60"/>
        <v>0</v>
      </c>
      <c r="R168">
        <f t="shared" si="57"/>
        <v>0</v>
      </c>
      <c r="S168">
        <f t="shared" si="58"/>
        <v>0.2713605098962692</v>
      </c>
      <c r="T168">
        <f t="shared" si="61"/>
        <v>0</v>
      </c>
      <c r="U168">
        <f t="shared" si="62"/>
        <v>0.38730402861178403</v>
      </c>
      <c r="V168">
        <f t="shared" si="63"/>
        <v>0</v>
      </c>
    </row>
    <row r="169" spans="10:22" x14ac:dyDescent="0.2">
      <c r="K169">
        <f t="shared" si="56"/>
        <v>0</v>
      </c>
      <c r="L169">
        <f t="shared" si="64"/>
        <v>8</v>
      </c>
      <c r="M169">
        <f t="shared" si="65"/>
        <v>1</v>
      </c>
      <c r="N169">
        <f t="shared" si="66"/>
        <v>7</v>
      </c>
      <c r="O169">
        <f t="shared" si="67"/>
        <v>6</v>
      </c>
      <c r="P169">
        <f t="shared" si="59"/>
        <v>7</v>
      </c>
      <c r="Q169">
        <f t="shared" si="60"/>
        <v>1</v>
      </c>
      <c r="R169">
        <f t="shared" si="57"/>
        <v>0</v>
      </c>
      <c r="S169">
        <f t="shared" si="58"/>
        <v>0.38905904430910981</v>
      </c>
      <c r="T169">
        <f t="shared" si="61"/>
        <v>0</v>
      </c>
      <c r="U169">
        <f t="shared" si="62"/>
        <v>0.38730402861178403</v>
      </c>
      <c r="V169">
        <f t="shared" si="63"/>
        <v>0</v>
      </c>
    </row>
    <row r="170" spans="10:22" x14ac:dyDescent="0.2">
      <c r="K170">
        <f t="shared" si="56"/>
        <v>0</v>
      </c>
      <c r="L170">
        <f t="shared" si="64"/>
        <v>8</v>
      </c>
      <c r="M170">
        <f t="shared" si="65"/>
        <v>1</v>
      </c>
      <c r="N170">
        <f t="shared" si="66"/>
        <v>7</v>
      </c>
      <c r="O170">
        <f t="shared" si="67"/>
        <v>5</v>
      </c>
      <c r="P170">
        <f t="shared" si="59"/>
        <v>6</v>
      </c>
      <c r="Q170">
        <f t="shared" si="60"/>
        <v>2</v>
      </c>
      <c r="R170">
        <f t="shared" si="57"/>
        <v>0</v>
      </c>
      <c r="S170">
        <f t="shared" si="58"/>
        <v>0.23906037662367047</v>
      </c>
      <c r="T170">
        <f t="shared" si="61"/>
        <v>0</v>
      </c>
      <c r="U170">
        <f t="shared" si="62"/>
        <v>0.38730402861178403</v>
      </c>
      <c r="V170">
        <f t="shared" si="63"/>
        <v>0</v>
      </c>
    </row>
    <row r="171" spans="10:22" x14ac:dyDescent="0.2">
      <c r="K171">
        <f t="shared" si="56"/>
        <v>0</v>
      </c>
      <c r="L171">
        <f t="shared" si="64"/>
        <v>8</v>
      </c>
      <c r="M171">
        <f t="shared" si="65"/>
        <v>1</v>
      </c>
      <c r="N171">
        <f t="shared" si="66"/>
        <v>7</v>
      </c>
      <c r="O171">
        <f t="shared" si="67"/>
        <v>4</v>
      </c>
      <c r="P171">
        <f t="shared" si="59"/>
        <v>5</v>
      </c>
      <c r="Q171">
        <f t="shared" si="60"/>
        <v>3</v>
      </c>
      <c r="R171">
        <f t="shared" si="57"/>
        <v>0</v>
      </c>
      <c r="S171">
        <f t="shared" si="58"/>
        <v>8.1606955875550335E-2</v>
      </c>
      <c r="T171">
        <f t="shared" si="61"/>
        <v>0</v>
      </c>
      <c r="U171">
        <f t="shared" si="62"/>
        <v>0.38730402861178403</v>
      </c>
      <c r="V171">
        <f t="shared" si="63"/>
        <v>0</v>
      </c>
    </row>
    <row r="172" spans="10:22" x14ac:dyDescent="0.2">
      <c r="K172">
        <f t="shared" si="56"/>
        <v>0</v>
      </c>
      <c r="L172">
        <f t="shared" si="64"/>
        <v>8</v>
      </c>
      <c r="M172">
        <f t="shared" si="65"/>
        <v>1</v>
      </c>
      <c r="N172">
        <f t="shared" si="66"/>
        <v>7</v>
      </c>
      <c r="O172">
        <f t="shared" si="67"/>
        <v>3</v>
      </c>
      <c r="P172">
        <f t="shared" si="59"/>
        <v>4</v>
      </c>
      <c r="Q172">
        <f t="shared" si="60"/>
        <v>4</v>
      </c>
      <c r="R172">
        <f t="shared" si="57"/>
        <v>0</v>
      </c>
      <c r="S172">
        <f t="shared" si="58"/>
        <v>1.6714677709450124E-2</v>
      </c>
      <c r="T172">
        <f t="shared" si="61"/>
        <v>0</v>
      </c>
      <c r="U172">
        <f t="shared" si="62"/>
        <v>0.38730402861178403</v>
      </c>
      <c r="V172">
        <f t="shared" si="63"/>
        <v>0</v>
      </c>
    </row>
    <row r="173" spans="10:22" x14ac:dyDescent="0.2">
      <c r="K173">
        <f t="shared" si="56"/>
        <v>0</v>
      </c>
      <c r="L173">
        <f t="shared" si="64"/>
        <v>8</v>
      </c>
      <c r="M173">
        <f t="shared" si="65"/>
        <v>1</v>
      </c>
      <c r="N173">
        <f t="shared" si="66"/>
        <v>7</v>
      </c>
      <c r="O173">
        <f t="shared" si="67"/>
        <v>2</v>
      </c>
      <c r="P173">
        <f t="shared" si="59"/>
        <v>3</v>
      </c>
      <c r="Q173">
        <f t="shared" si="60"/>
        <v>5</v>
      </c>
      <c r="R173">
        <f t="shared" si="57"/>
        <v>0</v>
      </c>
      <c r="S173">
        <f t="shared" si="58"/>
        <v>2.0540929233300205E-3</v>
      </c>
      <c r="T173">
        <f t="shared" si="61"/>
        <v>0</v>
      </c>
      <c r="U173">
        <f t="shared" si="62"/>
        <v>0.38730402861178403</v>
      </c>
      <c r="V173">
        <f t="shared" si="63"/>
        <v>0</v>
      </c>
    </row>
    <row r="174" spans="10:22" x14ac:dyDescent="0.2">
      <c r="K174">
        <f t="shared" si="56"/>
        <v>1.0223443212381119E-4</v>
      </c>
      <c r="L174">
        <f t="shared" si="64"/>
        <v>8</v>
      </c>
      <c r="M174">
        <f t="shared" si="65"/>
        <v>1</v>
      </c>
      <c r="N174">
        <f t="shared" si="66"/>
        <v>7</v>
      </c>
      <c r="O174">
        <f t="shared" si="67"/>
        <v>1</v>
      </c>
      <c r="P174">
        <f t="shared" si="59"/>
        <v>2</v>
      </c>
      <c r="Q174">
        <f t="shared" si="60"/>
        <v>6</v>
      </c>
      <c r="R174">
        <f t="shared" si="57"/>
        <v>0.72899999999999954</v>
      </c>
      <c r="S174">
        <f t="shared" si="58"/>
        <v>1.4023927589000172E-4</v>
      </c>
      <c r="T174">
        <f t="shared" si="61"/>
        <v>0</v>
      </c>
      <c r="U174">
        <f t="shared" si="62"/>
        <v>0.38730402861178403</v>
      </c>
      <c r="V174">
        <f t="shared" si="63"/>
        <v>0</v>
      </c>
    </row>
    <row r="175" spans="10:22" x14ac:dyDescent="0.2">
      <c r="K175">
        <f t="shared" si="56"/>
        <v>6.6474865026001068E-7</v>
      </c>
      <c r="L175">
        <f t="shared" si="64"/>
        <v>8</v>
      </c>
      <c r="M175">
        <f t="shared" si="65"/>
        <v>1</v>
      </c>
      <c r="N175">
        <f t="shared" si="66"/>
        <v>7</v>
      </c>
      <c r="O175">
        <f t="shared" si="67"/>
        <v>0</v>
      </c>
      <c r="P175">
        <f t="shared" si="59"/>
        <v>1</v>
      </c>
      <c r="Q175">
        <f t="shared" si="60"/>
        <v>7</v>
      </c>
      <c r="R175">
        <f t="shared" si="57"/>
        <v>0.16200000000000025</v>
      </c>
      <c r="S175">
        <f t="shared" si="58"/>
        <v>4.1033867300000596E-6</v>
      </c>
      <c r="T175">
        <f t="shared" si="61"/>
        <v>0</v>
      </c>
      <c r="U175">
        <f t="shared" si="62"/>
        <v>0.38730402861178403</v>
      </c>
      <c r="V175">
        <f t="shared" si="63"/>
        <v>0</v>
      </c>
    </row>
    <row r="176" spans="10:22" x14ac:dyDescent="0.2">
      <c r="J176">
        <f>SUM(K176:K184)</f>
        <v>3.438385238704762E-4</v>
      </c>
      <c r="K176">
        <f t="shared" si="56"/>
        <v>0</v>
      </c>
      <c r="L176">
        <f t="shared" si="64"/>
        <v>8</v>
      </c>
      <c r="M176">
        <f t="shared" si="65"/>
        <v>0</v>
      </c>
      <c r="N176">
        <f t="shared" si="66"/>
        <v>8</v>
      </c>
      <c r="O176">
        <f t="shared" si="67"/>
        <v>8</v>
      </c>
      <c r="P176">
        <f t="shared" si="59"/>
        <v>8</v>
      </c>
      <c r="Q176">
        <f t="shared" si="60"/>
        <v>0</v>
      </c>
      <c r="R176">
        <f t="shared" si="57"/>
        <v>0</v>
      </c>
      <c r="S176">
        <f t="shared" si="58"/>
        <v>0.22522922321390332</v>
      </c>
      <c r="T176">
        <f t="shared" si="61"/>
        <v>0</v>
      </c>
      <c r="U176">
        <f t="shared" si="62"/>
        <v>0.28478237397925238</v>
      </c>
      <c r="V176">
        <f t="shared" si="63"/>
        <v>0</v>
      </c>
    </row>
    <row r="177" spans="10:22" x14ac:dyDescent="0.2">
      <c r="K177">
        <f t="shared" si="56"/>
        <v>0</v>
      </c>
      <c r="L177">
        <f t="shared" si="64"/>
        <v>8</v>
      </c>
      <c r="M177">
        <f t="shared" si="65"/>
        <v>0</v>
      </c>
      <c r="N177">
        <f t="shared" si="66"/>
        <v>8</v>
      </c>
      <c r="O177">
        <f t="shared" si="67"/>
        <v>7</v>
      </c>
      <c r="P177">
        <f t="shared" si="59"/>
        <v>7</v>
      </c>
      <c r="Q177">
        <f t="shared" si="60"/>
        <v>1</v>
      </c>
      <c r="R177">
        <f t="shared" si="57"/>
        <v>0</v>
      </c>
      <c r="S177">
        <f t="shared" si="58"/>
        <v>0.36905029345892687</v>
      </c>
      <c r="T177">
        <f t="shared" si="61"/>
        <v>0</v>
      </c>
      <c r="U177">
        <f t="shared" si="62"/>
        <v>0.28478237397925238</v>
      </c>
      <c r="V177">
        <f t="shared" si="63"/>
        <v>0</v>
      </c>
    </row>
    <row r="178" spans="10:22" x14ac:dyDescent="0.2">
      <c r="K178">
        <f t="shared" si="56"/>
        <v>0</v>
      </c>
      <c r="L178">
        <f t="shared" si="64"/>
        <v>8</v>
      </c>
      <c r="M178">
        <f t="shared" si="65"/>
        <v>0</v>
      </c>
      <c r="N178">
        <f t="shared" si="66"/>
        <v>8</v>
      </c>
      <c r="O178">
        <f t="shared" si="67"/>
        <v>6</v>
      </c>
      <c r="P178">
        <f t="shared" si="59"/>
        <v>6</v>
      </c>
      <c r="Q178">
        <f t="shared" si="60"/>
        <v>2</v>
      </c>
      <c r="R178">
        <f t="shared" si="57"/>
        <v>0</v>
      </c>
      <c r="S178">
        <f t="shared" si="58"/>
        <v>0.26456015013019518</v>
      </c>
      <c r="T178">
        <f t="shared" si="61"/>
        <v>0</v>
      </c>
      <c r="U178">
        <f t="shared" si="62"/>
        <v>0.28478237397925238</v>
      </c>
      <c r="V178">
        <f t="shared" si="63"/>
        <v>0</v>
      </c>
    </row>
    <row r="179" spans="10:22" x14ac:dyDescent="0.2">
      <c r="K179">
        <f t="shared" si="56"/>
        <v>0</v>
      </c>
      <c r="L179">
        <f t="shared" si="64"/>
        <v>8</v>
      </c>
      <c r="M179">
        <f t="shared" si="65"/>
        <v>0</v>
      </c>
      <c r="N179">
        <f t="shared" si="66"/>
        <v>8</v>
      </c>
      <c r="O179">
        <f t="shared" si="67"/>
        <v>5</v>
      </c>
      <c r="P179">
        <f t="shared" si="59"/>
        <v>5</v>
      </c>
      <c r="Q179">
        <f t="shared" si="60"/>
        <v>3</v>
      </c>
      <c r="R179">
        <f t="shared" si="57"/>
        <v>0</v>
      </c>
      <c r="S179">
        <f t="shared" si="58"/>
        <v>0.10837403740273083</v>
      </c>
      <c r="T179">
        <f t="shared" si="61"/>
        <v>0</v>
      </c>
      <c r="U179">
        <f t="shared" si="62"/>
        <v>0.28478237397925238</v>
      </c>
      <c r="V179">
        <f t="shared" si="63"/>
        <v>0</v>
      </c>
    </row>
    <row r="180" spans="10:22" x14ac:dyDescent="0.2">
      <c r="K180">
        <f t="shared" si="56"/>
        <v>0</v>
      </c>
      <c r="L180">
        <f t="shared" si="64"/>
        <v>8</v>
      </c>
      <c r="M180">
        <f t="shared" si="65"/>
        <v>0</v>
      </c>
      <c r="N180">
        <f t="shared" si="66"/>
        <v>8</v>
      </c>
      <c r="O180">
        <f t="shared" si="67"/>
        <v>4</v>
      </c>
      <c r="P180">
        <f t="shared" si="59"/>
        <v>4</v>
      </c>
      <c r="Q180">
        <f t="shared" si="60"/>
        <v>4</v>
      </c>
      <c r="R180">
        <f t="shared" si="57"/>
        <v>0</v>
      </c>
      <c r="S180">
        <f t="shared" si="58"/>
        <v>2.7746364997687168E-2</v>
      </c>
      <c r="T180">
        <f t="shared" si="61"/>
        <v>0</v>
      </c>
      <c r="U180">
        <f t="shared" si="62"/>
        <v>0.28478237397925238</v>
      </c>
      <c r="V180">
        <f t="shared" si="63"/>
        <v>0</v>
      </c>
    </row>
    <row r="181" spans="10:22" x14ac:dyDescent="0.2">
      <c r="K181">
        <f t="shared" si="56"/>
        <v>0</v>
      </c>
      <c r="L181">
        <f t="shared" si="64"/>
        <v>8</v>
      </c>
      <c r="M181">
        <f t="shared" si="65"/>
        <v>0</v>
      </c>
      <c r="N181">
        <f t="shared" si="66"/>
        <v>8</v>
      </c>
      <c r="O181">
        <f t="shared" si="67"/>
        <v>3</v>
      </c>
      <c r="P181">
        <f t="shared" si="59"/>
        <v>3</v>
      </c>
      <c r="Q181">
        <f t="shared" si="60"/>
        <v>5</v>
      </c>
      <c r="R181">
        <f t="shared" si="57"/>
        <v>0</v>
      </c>
      <c r="S181">
        <f t="shared" si="58"/>
        <v>4.5463923369704392E-3</v>
      </c>
      <c r="T181">
        <f t="shared" si="61"/>
        <v>0</v>
      </c>
      <c r="U181">
        <f t="shared" si="62"/>
        <v>0.28478237397925238</v>
      </c>
      <c r="V181">
        <f t="shared" si="63"/>
        <v>0</v>
      </c>
    </row>
    <row r="182" spans="10:22" x14ac:dyDescent="0.2">
      <c r="K182">
        <f t="shared" si="56"/>
        <v>3.3941831465105285E-4</v>
      </c>
      <c r="L182">
        <f t="shared" si="64"/>
        <v>8</v>
      </c>
      <c r="M182">
        <f t="shared" si="65"/>
        <v>0</v>
      </c>
      <c r="N182">
        <f t="shared" si="66"/>
        <v>8</v>
      </c>
      <c r="O182">
        <f t="shared" si="67"/>
        <v>2</v>
      </c>
      <c r="P182">
        <f t="shared" si="59"/>
        <v>2</v>
      </c>
      <c r="Q182">
        <f t="shared" si="60"/>
        <v>6</v>
      </c>
      <c r="R182">
        <f t="shared" si="57"/>
        <v>0.72899999999999954</v>
      </c>
      <c r="S182">
        <f t="shared" si="58"/>
        <v>4.6559439595480529E-4</v>
      </c>
      <c r="T182">
        <f t="shared" si="61"/>
        <v>0</v>
      </c>
      <c r="U182">
        <f t="shared" si="62"/>
        <v>0.28478237397925238</v>
      </c>
      <c r="V182">
        <f t="shared" si="63"/>
        <v>0</v>
      </c>
    </row>
    <row r="183" spans="10:22" x14ac:dyDescent="0.2">
      <c r="K183">
        <f t="shared" si="56"/>
        <v>4.4139310377264604E-6</v>
      </c>
      <c r="L183">
        <f t="shared" si="64"/>
        <v>8</v>
      </c>
      <c r="M183">
        <f t="shared" si="65"/>
        <v>0</v>
      </c>
      <c r="N183">
        <f t="shared" si="66"/>
        <v>8</v>
      </c>
      <c r="O183">
        <f t="shared" si="67"/>
        <v>1</v>
      </c>
      <c r="P183">
        <f t="shared" si="59"/>
        <v>1</v>
      </c>
      <c r="Q183">
        <f t="shared" si="60"/>
        <v>7</v>
      </c>
      <c r="R183">
        <f t="shared" si="57"/>
        <v>0.16200000000000025</v>
      </c>
      <c r="S183">
        <f t="shared" si="58"/>
        <v>2.7246487887200332E-5</v>
      </c>
      <c r="T183">
        <f t="shared" si="61"/>
        <v>0</v>
      </c>
      <c r="U183">
        <f t="shared" si="62"/>
        <v>0.28478237397925238</v>
      </c>
      <c r="V183">
        <f t="shared" si="63"/>
        <v>0</v>
      </c>
    </row>
    <row r="184" spans="10:22" x14ac:dyDescent="0.2">
      <c r="K184">
        <f t="shared" si="56"/>
        <v>6.2781816969001283E-9</v>
      </c>
      <c r="L184">
        <f t="shared" si="64"/>
        <v>8</v>
      </c>
      <c r="M184">
        <f t="shared" si="65"/>
        <v>0</v>
      </c>
      <c r="N184">
        <f t="shared" si="66"/>
        <v>8</v>
      </c>
      <c r="O184">
        <f t="shared" si="67"/>
        <v>0</v>
      </c>
      <c r="P184">
        <f t="shared" si="59"/>
        <v>0</v>
      </c>
      <c r="Q184">
        <f t="shared" si="60"/>
        <v>8</v>
      </c>
      <c r="R184">
        <f t="shared" si="57"/>
        <v>9.0000000000000323E-3</v>
      </c>
      <c r="S184">
        <f t="shared" si="58"/>
        <v>6.9757574410001172E-7</v>
      </c>
      <c r="T184">
        <f t="shared" si="61"/>
        <v>0</v>
      </c>
      <c r="U184">
        <f t="shared" si="62"/>
        <v>0.28478237397925238</v>
      </c>
      <c r="V184">
        <f t="shared" si="63"/>
        <v>0</v>
      </c>
    </row>
    <row r="185" spans="10:22" x14ac:dyDescent="0.2">
      <c r="J185">
        <f>K185</f>
        <v>0</v>
      </c>
      <c r="K185">
        <f t="shared" si="56"/>
        <v>0</v>
      </c>
      <c r="L185">
        <f t="shared" si="64"/>
        <v>9</v>
      </c>
      <c r="M185">
        <f t="shared" si="65"/>
        <v>9</v>
      </c>
      <c r="N185">
        <f t="shared" si="66"/>
        <v>0</v>
      </c>
      <c r="O185">
        <f t="shared" si="67"/>
        <v>0</v>
      </c>
      <c r="P185">
        <f t="shared" si="59"/>
        <v>9</v>
      </c>
      <c r="Q185">
        <f t="shared" si="60"/>
        <v>0</v>
      </c>
      <c r="R185">
        <f t="shared" si="57"/>
        <v>0</v>
      </c>
      <c r="S185">
        <f t="shared" si="58"/>
        <v>1</v>
      </c>
      <c r="T185">
        <f t="shared" si="61"/>
        <v>9.0000000000000683E-5</v>
      </c>
      <c r="U185">
        <f t="shared" si="62"/>
        <v>2.8864732473482674E-8</v>
      </c>
      <c r="V185">
        <f t="shared" si="63"/>
        <v>0</v>
      </c>
    </row>
    <row r="186" spans="10:22" x14ac:dyDescent="0.2">
      <c r="J186">
        <f>SUM(K186:K187)</f>
        <v>0</v>
      </c>
      <c r="K186">
        <f t="shared" si="56"/>
        <v>0</v>
      </c>
      <c r="L186">
        <f t="shared" si="64"/>
        <v>9</v>
      </c>
      <c r="M186">
        <f t="shared" si="65"/>
        <v>8</v>
      </c>
      <c r="N186">
        <f t="shared" si="66"/>
        <v>1</v>
      </c>
      <c r="O186">
        <f t="shared" si="67"/>
        <v>1</v>
      </c>
      <c r="P186">
        <f t="shared" si="59"/>
        <v>9</v>
      </c>
      <c r="Q186">
        <f t="shared" si="60"/>
        <v>0</v>
      </c>
      <c r="R186">
        <f t="shared" si="57"/>
        <v>0</v>
      </c>
      <c r="S186">
        <f t="shared" si="58"/>
        <v>0.82999999999999963</v>
      </c>
      <c r="T186">
        <f t="shared" si="61"/>
        <v>3.2400000000000176E-3</v>
      </c>
      <c r="U186">
        <f t="shared" si="62"/>
        <v>1.5281328956549589E-6</v>
      </c>
      <c r="V186">
        <f t="shared" si="63"/>
        <v>0</v>
      </c>
    </row>
    <row r="187" spans="10:22" x14ac:dyDescent="0.2">
      <c r="K187">
        <f t="shared" si="56"/>
        <v>0</v>
      </c>
      <c r="L187">
        <f t="shared" si="64"/>
        <v>9</v>
      </c>
      <c r="M187">
        <f t="shared" si="65"/>
        <v>8</v>
      </c>
      <c r="N187">
        <f t="shared" si="66"/>
        <v>1</v>
      </c>
      <c r="O187">
        <f t="shared" si="67"/>
        <v>0</v>
      </c>
      <c r="P187">
        <f t="shared" si="59"/>
        <v>8</v>
      </c>
      <c r="Q187">
        <f t="shared" si="60"/>
        <v>1</v>
      </c>
      <c r="R187">
        <f t="shared" si="57"/>
        <v>0</v>
      </c>
      <c r="S187">
        <f t="shared" si="58"/>
        <v>0.17000000000000035</v>
      </c>
      <c r="T187">
        <f t="shared" si="61"/>
        <v>3.2400000000000176E-3</v>
      </c>
      <c r="U187">
        <f t="shared" si="62"/>
        <v>1.5281328956549589E-6</v>
      </c>
      <c r="V187">
        <f t="shared" si="63"/>
        <v>0</v>
      </c>
    </row>
    <row r="188" spans="10:22" x14ac:dyDescent="0.2">
      <c r="J188">
        <f>SUM(K188:K190)</f>
        <v>0</v>
      </c>
      <c r="K188">
        <f t="shared" si="56"/>
        <v>0</v>
      </c>
      <c r="L188">
        <f t="shared" si="64"/>
        <v>9</v>
      </c>
      <c r="M188">
        <f t="shared" si="65"/>
        <v>7</v>
      </c>
      <c r="N188">
        <f t="shared" si="66"/>
        <v>2</v>
      </c>
      <c r="O188">
        <f t="shared" si="67"/>
        <v>2</v>
      </c>
      <c r="P188">
        <f t="shared" si="59"/>
        <v>9</v>
      </c>
      <c r="Q188">
        <f t="shared" si="60"/>
        <v>0</v>
      </c>
      <c r="R188">
        <f t="shared" si="57"/>
        <v>0</v>
      </c>
      <c r="S188">
        <f t="shared" si="58"/>
        <v>0.6888999999999994</v>
      </c>
      <c r="T188">
        <f t="shared" si="61"/>
        <v>4.3740000000000147E-2</v>
      </c>
      <c r="U188">
        <f t="shared" si="62"/>
        <v>3.5956068133057877E-5</v>
      </c>
      <c r="V188">
        <f t="shared" si="63"/>
        <v>0</v>
      </c>
    </row>
    <row r="189" spans="10:22" x14ac:dyDescent="0.2">
      <c r="K189">
        <f t="shared" si="56"/>
        <v>0</v>
      </c>
      <c r="L189">
        <f t="shared" si="64"/>
        <v>9</v>
      </c>
      <c r="M189">
        <f t="shared" si="65"/>
        <v>7</v>
      </c>
      <c r="N189">
        <f t="shared" si="66"/>
        <v>2</v>
      </c>
      <c r="O189">
        <f t="shared" si="67"/>
        <v>1</v>
      </c>
      <c r="P189">
        <f t="shared" si="59"/>
        <v>8</v>
      </c>
      <c r="Q189">
        <f t="shared" si="60"/>
        <v>1</v>
      </c>
      <c r="R189">
        <f t="shared" si="57"/>
        <v>0</v>
      </c>
      <c r="S189">
        <f t="shared" si="58"/>
        <v>0.28220000000000039</v>
      </c>
      <c r="T189">
        <f t="shared" si="61"/>
        <v>4.3740000000000147E-2</v>
      </c>
      <c r="U189">
        <f t="shared" si="62"/>
        <v>3.5956068133057877E-5</v>
      </c>
      <c r="V189">
        <f t="shared" si="63"/>
        <v>0</v>
      </c>
    </row>
    <row r="190" spans="10:22" x14ac:dyDescent="0.2">
      <c r="K190">
        <f t="shared" si="56"/>
        <v>0</v>
      </c>
      <c r="L190">
        <f t="shared" si="64"/>
        <v>9</v>
      </c>
      <c r="M190">
        <f t="shared" si="65"/>
        <v>7</v>
      </c>
      <c r="N190">
        <f t="shared" si="66"/>
        <v>2</v>
      </c>
      <c r="O190">
        <f t="shared" si="67"/>
        <v>0</v>
      </c>
      <c r="P190">
        <f t="shared" si="59"/>
        <v>7</v>
      </c>
      <c r="Q190">
        <f t="shared" si="60"/>
        <v>2</v>
      </c>
      <c r="R190">
        <f t="shared" si="57"/>
        <v>0</v>
      </c>
      <c r="S190">
        <f t="shared" si="58"/>
        <v>2.890000000000012E-2</v>
      </c>
      <c r="T190">
        <f t="shared" si="61"/>
        <v>4.3740000000000147E-2</v>
      </c>
      <c r="U190">
        <f t="shared" si="62"/>
        <v>3.5956068133057877E-5</v>
      </c>
      <c r="V190">
        <f t="shared" si="63"/>
        <v>0</v>
      </c>
    </row>
    <row r="191" spans="10:22" x14ac:dyDescent="0.2">
      <c r="J191">
        <f>SUM(K191:K194)</f>
        <v>0</v>
      </c>
      <c r="K191">
        <f t="shared" si="56"/>
        <v>0</v>
      </c>
      <c r="L191">
        <f t="shared" si="64"/>
        <v>9</v>
      </c>
      <c r="M191">
        <f t="shared" si="65"/>
        <v>6</v>
      </c>
      <c r="N191">
        <f t="shared" si="66"/>
        <v>3</v>
      </c>
      <c r="O191">
        <f t="shared" si="67"/>
        <v>3</v>
      </c>
      <c r="P191">
        <f t="shared" si="59"/>
        <v>9</v>
      </c>
      <c r="Q191">
        <f t="shared" si="60"/>
        <v>0</v>
      </c>
      <c r="R191">
        <f t="shared" si="57"/>
        <v>0</v>
      </c>
      <c r="S191">
        <f t="shared" si="58"/>
        <v>0.57178699999999927</v>
      </c>
      <c r="T191">
        <f t="shared" si="61"/>
        <v>0.26244000000000023</v>
      </c>
      <c r="U191">
        <f t="shared" si="62"/>
        <v>4.9351466064981244E-4</v>
      </c>
      <c r="V191">
        <f t="shared" si="63"/>
        <v>0</v>
      </c>
    </row>
    <row r="192" spans="10:22" x14ac:dyDescent="0.2">
      <c r="K192">
        <f t="shared" si="56"/>
        <v>0</v>
      </c>
      <c r="L192">
        <f t="shared" si="64"/>
        <v>9</v>
      </c>
      <c r="M192">
        <f t="shared" si="65"/>
        <v>6</v>
      </c>
      <c r="N192">
        <f t="shared" si="66"/>
        <v>3</v>
      </c>
      <c r="O192">
        <f t="shared" si="67"/>
        <v>2</v>
      </c>
      <c r="P192">
        <f t="shared" si="59"/>
        <v>8</v>
      </c>
      <c r="Q192">
        <f t="shared" si="60"/>
        <v>1</v>
      </c>
      <c r="R192">
        <f t="shared" si="57"/>
        <v>0</v>
      </c>
      <c r="S192">
        <f t="shared" si="58"/>
        <v>0.35133900000000046</v>
      </c>
      <c r="T192">
        <f t="shared" si="61"/>
        <v>0.26244000000000023</v>
      </c>
      <c r="U192">
        <f t="shared" si="62"/>
        <v>4.9351466064981244E-4</v>
      </c>
      <c r="V192">
        <f t="shared" si="63"/>
        <v>0</v>
      </c>
    </row>
    <row r="193" spans="10:22" x14ac:dyDescent="0.2">
      <c r="K193">
        <f t="shared" si="56"/>
        <v>0</v>
      </c>
      <c r="L193">
        <f t="shared" si="64"/>
        <v>9</v>
      </c>
      <c r="M193">
        <f t="shared" si="65"/>
        <v>6</v>
      </c>
      <c r="N193">
        <f t="shared" si="66"/>
        <v>3</v>
      </c>
      <c r="O193">
        <f t="shared" si="67"/>
        <v>1</v>
      </c>
      <c r="P193">
        <f t="shared" si="59"/>
        <v>7</v>
      </c>
      <c r="Q193">
        <f t="shared" si="60"/>
        <v>2</v>
      </c>
      <c r="R193">
        <f t="shared" si="57"/>
        <v>0</v>
      </c>
      <c r="S193">
        <f t="shared" si="58"/>
        <v>7.1961000000000247E-2</v>
      </c>
      <c r="T193">
        <f t="shared" si="61"/>
        <v>0.26244000000000023</v>
      </c>
      <c r="U193">
        <f t="shared" si="62"/>
        <v>4.9351466064981244E-4</v>
      </c>
      <c r="V193">
        <f t="shared" si="63"/>
        <v>0</v>
      </c>
    </row>
    <row r="194" spans="10:22" x14ac:dyDescent="0.2">
      <c r="K194">
        <f t="shared" si="56"/>
        <v>0</v>
      </c>
      <c r="L194">
        <f t="shared" si="64"/>
        <v>9</v>
      </c>
      <c r="M194">
        <f t="shared" si="65"/>
        <v>6</v>
      </c>
      <c r="N194">
        <f t="shared" si="66"/>
        <v>3</v>
      </c>
      <c r="O194">
        <f t="shared" si="67"/>
        <v>0</v>
      </c>
      <c r="P194">
        <f t="shared" si="59"/>
        <v>6</v>
      </c>
      <c r="Q194">
        <f t="shared" si="60"/>
        <v>3</v>
      </c>
      <c r="R194">
        <f t="shared" si="57"/>
        <v>0</v>
      </c>
      <c r="S194">
        <f t="shared" si="58"/>
        <v>4.9130000000000302E-3</v>
      </c>
      <c r="T194">
        <f t="shared" si="61"/>
        <v>0.26244000000000023</v>
      </c>
      <c r="U194">
        <f t="shared" si="62"/>
        <v>4.9351466064981244E-4</v>
      </c>
      <c r="V194">
        <f t="shared" si="63"/>
        <v>0</v>
      </c>
    </row>
    <row r="195" spans="10:22" x14ac:dyDescent="0.2">
      <c r="J195">
        <f>SUM(K195:K199)</f>
        <v>0</v>
      </c>
      <c r="K195">
        <f t="shared" si="56"/>
        <v>0</v>
      </c>
      <c r="L195">
        <f t="shared" si="64"/>
        <v>9</v>
      </c>
      <c r="M195">
        <f t="shared" si="65"/>
        <v>5</v>
      </c>
      <c r="N195">
        <f t="shared" si="66"/>
        <v>4</v>
      </c>
      <c r="O195">
        <f t="shared" si="67"/>
        <v>4</v>
      </c>
      <c r="P195">
        <f t="shared" si="59"/>
        <v>9</v>
      </c>
      <c r="Q195">
        <f t="shared" si="60"/>
        <v>0</v>
      </c>
      <c r="R195">
        <f t="shared" si="57"/>
        <v>0</v>
      </c>
      <c r="S195">
        <f t="shared" si="58"/>
        <v>0.4745832099999992</v>
      </c>
      <c r="T195">
        <f t="shared" si="61"/>
        <v>0.5904899999999994</v>
      </c>
      <c r="U195">
        <f t="shared" si="62"/>
        <v>4.3545411233806893E-3</v>
      </c>
      <c r="V195">
        <f t="shared" si="63"/>
        <v>0</v>
      </c>
    </row>
    <row r="196" spans="10:22" x14ac:dyDescent="0.2">
      <c r="K196">
        <f t="shared" si="56"/>
        <v>0</v>
      </c>
      <c r="L196">
        <f t="shared" si="64"/>
        <v>9</v>
      </c>
      <c r="M196">
        <f t="shared" si="65"/>
        <v>5</v>
      </c>
      <c r="N196">
        <f t="shared" si="66"/>
        <v>4</v>
      </c>
      <c r="O196">
        <f t="shared" si="67"/>
        <v>3</v>
      </c>
      <c r="P196">
        <f t="shared" si="59"/>
        <v>8</v>
      </c>
      <c r="Q196">
        <f t="shared" si="60"/>
        <v>1</v>
      </c>
      <c r="R196">
        <f t="shared" si="57"/>
        <v>0</v>
      </c>
      <c r="S196">
        <f t="shared" si="58"/>
        <v>0.38881516000000027</v>
      </c>
      <c r="T196">
        <f t="shared" si="61"/>
        <v>0.5904899999999994</v>
      </c>
      <c r="U196">
        <f t="shared" si="62"/>
        <v>4.3545411233806893E-3</v>
      </c>
      <c r="V196">
        <f t="shared" si="63"/>
        <v>0</v>
      </c>
    </row>
    <row r="197" spans="10:22" x14ac:dyDescent="0.2">
      <c r="K197">
        <f t="shared" si="56"/>
        <v>0</v>
      </c>
      <c r="L197">
        <f t="shared" si="64"/>
        <v>9</v>
      </c>
      <c r="M197">
        <f t="shared" si="65"/>
        <v>5</v>
      </c>
      <c r="N197">
        <f t="shared" si="66"/>
        <v>4</v>
      </c>
      <c r="O197">
        <f t="shared" si="67"/>
        <v>2</v>
      </c>
      <c r="P197">
        <f t="shared" si="59"/>
        <v>7</v>
      </c>
      <c r="Q197">
        <f t="shared" si="60"/>
        <v>2</v>
      </c>
      <c r="R197">
        <f t="shared" si="57"/>
        <v>0</v>
      </c>
      <c r="S197">
        <f t="shared" si="58"/>
        <v>0.11945526000000035</v>
      </c>
      <c r="T197">
        <f t="shared" si="61"/>
        <v>0.5904899999999994</v>
      </c>
      <c r="U197">
        <f t="shared" si="62"/>
        <v>4.3545411233806893E-3</v>
      </c>
      <c r="V197">
        <f t="shared" si="63"/>
        <v>0</v>
      </c>
    </row>
    <row r="198" spans="10:22" x14ac:dyDescent="0.2">
      <c r="K198">
        <f t="shared" si="56"/>
        <v>0</v>
      </c>
      <c r="L198">
        <f t="shared" si="64"/>
        <v>9</v>
      </c>
      <c r="M198">
        <f t="shared" si="65"/>
        <v>5</v>
      </c>
      <c r="N198">
        <f t="shared" si="66"/>
        <v>4</v>
      </c>
      <c r="O198">
        <f t="shared" si="67"/>
        <v>1</v>
      </c>
      <c r="P198">
        <f t="shared" si="59"/>
        <v>6</v>
      </c>
      <c r="Q198">
        <f t="shared" si="60"/>
        <v>3</v>
      </c>
      <c r="R198">
        <f t="shared" si="57"/>
        <v>0</v>
      </c>
      <c r="S198">
        <f t="shared" si="58"/>
        <v>1.6311160000000081E-2</v>
      </c>
      <c r="T198">
        <f t="shared" si="61"/>
        <v>0.5904899999999994</v>
      </c>
      <c r="U198">
        <f t="shared" si="62"/>
        <v>4.3545411233806893E-3</v>
      </c>
      <c r="V198">
        <f t="shared" si="63"/>
        <v>0</v>
      </c>
    </row>
    <row r="199" spans="10:22" x14ac:dyDescent="0.2">
      <c r="K199">
        <f t="shared" si="56"/>
        <v>0</v>
      </c>
      <c r="L199">
        <f t="shared" si="64"/>
        <v>9</v>
      </c>
      <c r="M199">
        <f t="shared" si="65"/>
        <v>5</v>
      </c>
      <c r="N199">
        <f t="shared" si="66"/>
        <v>4</v>
      </c>
      <c r="O199">
        <f t="shared" si="67"/>
        <v>0</v>
      </c>
      <c r="P199">
        <f t="shared" si="59"/>
        <v>5</v>
      </c>
      <c r="Q199">
        <f t="shared" si="60"/>
        <v>4</v>
      </c>
      <c r="R199">
        <f t="shared" si="57"/>
        <v>0</v>
      </c>
      <c r="S199">
        <f t="shared" si="58"/>
        <v>8.3521000000000701E-4</v>
      </c>
      <c r="T199">
        <f t="shared" si="61"/>
        <v>0.5904899999999994</v>
      </c>
      <c r="U199">
        <f t="shared" si="62"/>
        <v>4.3545411233806893E-3</v>
      </c>
      <c r="V199">
        <f t="shared" si="63"/>
        <v>0</v>
      </c>
    </row>
    <row r="200" spans="10:22" x14ac:dyDescent="0.2">
      <c r="J200">
        <f>SUM(K200:K205)</f>
        <v>0</v>
      </c>
      <c r="K200">
        <f t="shared" si="56"/>
        <v>0</v>
      </c>
      <c r="L200">
        <f t="shared" si="64"/>
        <v>9</v>
      </c>
      <c r="M200">
        <f t="shared" si="65"/>
        <v>4</v>
      </c>
      <c r="N200">
        <f t="shared" si="66"/>
        <v>5</v>
      </c>
      <c r="O200">
        <f t="shared" si="67"/>
        <v>5</v>
      </c>
      <c r="P200">
        <f t="shared" si="59"/>
        <v>9</v>
      </c>
      <c r="Q200">
        <f t="shared" si="60"/>
        <v>0</v>
      </c>
      <c r="R200">
        <f t="shared" si="57"/>
        <v>0</v>
      </c>
      <c r="S200">
        <f t="shared" si="58"/>
        <v>0.39390406429999913</v>
      </c>
      <c r="T200">
        <f t="shared" si="61"/>
        <v>0</v>
      </c>
      <c r="U200">
        <f t="shared" si="62"/>
        <v>2.5614947784592224E-2</v>
      </c>
      <c r="V200">
        <f t="shared" si="63"/>
        <v>0</v>
      </c>
    </row>
    <row r="201" spans="10:22" x14ac:dyDescent="0.2">
      <c r="K201">
        <f t="shared" si="56"/>
        <v>0</v>
      </c>
      <c r="L201">
        <f t="shared" si="64"/>
        <v>9</v>
      </c>
      <c r="M201">
        <f t="shared" si="65"/>
        <v>4</v>
      </c>
      <c r="N201">
        <f t="shared" si="66"/>
        <v>5</v>
      </c>
      <c r="O201">
        <f t="shared" si="67"/>
        <v>4</v>
      </c>
      <c r="P201">
        <f t="shared" si="59"/>
        <v>8</v>
      </c>
      <c r="Q201">
        <f t="shared" si="60"/>
        <v>1</v>
      </c>
      <c r="R201">
        <f t="shared" si="57"/>
        <v>0</v>
      </c>
      <c r="S201">
        <f t="shared" si="58"/>
        <v>0.40339572850000016</v>
      </c>
      <c r="T201">
        <f t="shared" si="61"/>
        <v>0</v>
      </c>
      <c r="U201">
        <f t="shared" si="62"/>
        <v>2.5614947784592224E-2</v>
      </c>
      <c r="V201">
        <f t="shared" si="63"/>
        <v>0</v>
      </c>
    </row>
    <row r="202" spans="10:22" x14ac:dyDescent="0.2">
      <c r="K202">
        <f t="shared" si="56"/>
        <v>0</v>
      </c>
      <c r="L202">
        <f t="shared" si="64"/>
        <v>9</v>
      </c>
      <c r="M202">
        <f t="shared" si="65"/>
        <v>4</v>
      </c>
      <c r="N202">
        <f t="shared" si="66"/>
        <v>5</v>
      </c>
      <c r="O202">
        <f t="shared" si="67"/>
        <v>3</v>
      </c>
      <c r="P202">
        <f t="shared" si="59"/>
        <v>7</v>
      </c>
      <c r="Q202">
        <f t="shared" si="60"/>
        <v>2</v>
      </c>
      <c r="R202">
        <f t="shared" si="57"/>
        <v>0</v>
      </c>
      <c r="S202">
        <f t="shared" si="58"/>
        <v>0.16524644300000041</v>
      </c>
      <c r="T202">
        <f t="shared" si="61"/>
        <v>0</v>
      </c>
      <c r="U202">
        <f t="shared" si="62"/>
        <v>2.5614947784592224E-2</v>
      </c>
      <c r="V202">
        <f t="shared" si="63"/>
        <v>0</v>
      </c>
    </row>
    <row r="203" spans="10:22" x14ac:dyDescent="0.2">
      <c r="K203">
        <f t="shared" si="56"/>
        <v>0</v>
      </c>
      <c r="L203">
        <f t="shared" si="64"/>
        <v>9</v>
      </c>
      <c r="M203">
        <f t="shared" si="65"/>
        <v>4</v>
      </c>
      <c r="N203">
        <f t="shared" si="66"/>
        <v>5</v>
      </c>
      <c r="O203">
        <f t="shared" si="67"/>
        <v>2</v>
      </c>
      <c r="P203">
        <f t="shared" si="59"/>
        <v>6</v>
      </c>
      <c r="Q203">
        <f t="shared" si="60"/>
        <v>3</v>
      </c>
      <c r="R203">
        <f t="shared" si="57"/>
        <v>0</v>
      </c>
      <c r="S203">
        <f t="shared" si="58"/>
        <v>3.3845657000000175E-2</v>
      </c>
      <c r="T203">
        <f t="shared" si="61"/>
        <v>0</v>
      </c>
      <c r="U203">
        <f t="shared" si="62"/>
        <v>2.5614947784592224E-2</v>
      </c>
      <c r="V203">
        <f t="shared" si="63"/>
        <v>0</v>
      </c>
    </row>
    <row r="204" spans="10:22" x14ac:dyDescent="0.2">
      <c r="K204">
        <f t="shared" si="56"/>
        <v>0</v>
      </c>
      <c r="L204">
        <f t="shared" si="64"/>
        <v>9</v>
      </c>
      <c r="M204">
        <f t="shared" si="65"/>
        <v>4</v>
      </c>
      <c r="N204">
        <f t="shared" si="66"/>
        <v>5</v>
      </c>
      <c r="O204">
        <f t="shared" si="67"/>
        <v>1</v>
      </c>
      <c r="P204">
        <f t="shared" si="59"/>
        <v>5</v>
      </c>
      <c r="Q204">
        <f t="shared" si="60"/>
        <v>4</v>
      </c>
      <c r="R204">
        <f t="shared" si="57"/>
        <v>0</v>
      </c>
      <c r="S204">
        <f t="shared" si="58"/>
        <v>3.4661215000000262E-3</v>
      </c>
      <c r="T204">
        <f t="shared" si="61"/>
        <v>0</v>
      </c>
      <c r="U204">
        <f t="shared" si="62"/>
        <v>2.5614947784592224E-2</v>
      </c>
      <c r="V204">
        <f t="shared" si="63"/>
        <v>0</v>
      </c>
    </row>
    <row r="205" spans="10:22" x14ac:dyDescent="0.2">
      <c r="K205">
        <f t="shared" si="56"/>
        <v>0</v>
      </c>
      <c r="L205">
        <f t="shared" si="64"/>
        <v>9</v>
      </c>
      <c r="M205">
        <f t="shared" si="65"/>
        <v>4</v>
      </c>
      <c r="N205">
        <f t="shared" si="66"/>
        <v>5</v>
      </c>
      <c r="O205">
        <f t="shared" si="67"/>
        <v>0</v>
      </c>
      <c r="P205">
        <f t="shared" si="59"/>
        <v>4</v>
      </c>
      <c r="Q205">
        <f t="shared" si="60"/>
        <v>5</v>
      </c>
      <c r="R205">
        <f t="shared" si="57"/>
        <v>0</v>
      </c>
      <c r="S205">
        <f t="shared" si="58"/>
        <v>1.4198570000000139E-4</v>
      </c>
      <c r="T205">
        <f t="shared" si="61"/>
        <v>0</v>
      </c>
      <c r="U205">
        <f t="shared" si="62"/>
        <v>2.5614947784592224E-2</v>
      </c>
      <c r="V205">
        <f t="shared" si="63"/>
        <v>0</v>
      </c>
    </row>
    <row r="206" spans="10:22" x14ac:dyDescent="0.2">
      <c r="J206">
        <f>SUM(K206:K212)</f>
        <v>0</v>
      </c>
      <c r="K206">
        <f t="shared" si="56"/>
        <v>0</v>
      </c>
      <c r="L206">
        <f t="shared" si="64"/>
        <v>9</v>
      </c>
      <c r="M206">
        <f t="shared" si="65"/>
        <v>3</v>
      </c>
      <c r="N206">
        <f t="shared" si="66"/>
        <v>6</v>
      </c>
      <c r="O206">
        <f t="shared" si="67"/>
        <v>6</v>
      </c>
      <c r="P206">
        <f t="shared" si="59"/>
        <v>9</v>
      </c>
      <c r="Q206">
        <f t="shared" si="60"/>
        <v>0</v>
      </c>
      <c r="R206">
        <f t="shared" si="57"/>
        <v>0</v>
      </c>
      <c r="S206">
        <f t="shared" si="58"/>
        <v>0.32694037336899917</v>
      </c>
      <c r="T206">
        <f t="shared" si="61"/>
        <v>0</v>
      </c>
      <c r="U206">
        <f t="shared" si="62"/>
        <v>0.10045077562585152</v>
      </c>
      <c r="V206">
        <f t="shared" si="63"/>
        <v>0</v>
      </c>
    </row>
    <row r="207" spans="10:22" x14ac:dyDescent="0.2">
      <c r="K207">
        <f t="shared" si="56"/>
        <v>0</v>
      </c>
      <c r="L207">
        <f t="shared" si="64"/>
        <v>9</v>
      </c>
      <c r="M207">
        <f t="shared" si="65"/>
        <v>3</v>
      </c>
      <c r="N207">
        <f t="shared" si="66"/>
        <v>6</v>
      </c>
      <c r="O207">
        <f t="shared" si="67"/>
        <v>5</v>
      </c>
      <c r="P207">
        <f t="shared" si="59"/>
        <v>8</v>
      </c>
      <c r="Q207">
        <f t="shared" si="60"/>
        <v>1</v>
      </c>
      <c r="R207">
        <f t="shared" si="57"/>
        <v>0</v>
      </c>
      <c r="S207">
        <f t="shared" si="58"/>
        <v>0.40178214558600001</v>
      </c>
      <c r="T207">
        <f t="shared" si="61"/>
        <v>0</v>
      </c>
      <c r="U207">
        <f t="shared" si="62"/>
        <v>0.10045077562585152</v>
      </c>
      <c r="V207">
        <f t="shared" si="63"/>
        <v>0</v>
      </c>
    </row>
    <row r="208" spans="10:22" x14ac:dyDescent="0.2">
      <c r="K208">
        <f t="shared" si="56"/>
        <v>0</v>
      </c>
      <c r="L208">
        <f t="shared" si="64"/>
        <v>9</v>
      </c>
      <c r="M208">
        <f t="shared" si="65"/>
        <v>3</v>
      </c>
      <c r="N208">
        <f t="shared" si="66"/>
        <v>6</v>
      </c>
      <c r="O208">
        <f t="shared" si="67"/>
        <v>4</v>
      </c>
      <c r="P208">
        <f t="shared" si="59"/>
        <v>7</v>
      </c>
      <c r="Q208">
        <f t="shared" si="60"/>
        <v>2</v>
      </c>
      <c r="R208">
        <f t="shared" si="57"/>
        <v>0</v>
      </c>
      <c r="S208">
        <f t="shared" si="58"/>
        <v>0.2057318215350005</v>
      </c>
      <c r="T208">
        <f t="shared" si="61"/>
        <v>0</v>
      </c>
      <c r="U208">
        <f t="shared" si="62"/>
        <v>0.10045077562585152</v>
      </c>
      <c r="V208">
        <f t="shared" si="63"/>
        <v>0</v>
      </c>
    </row>
    <row r="209" spans="10:22" x14ac:dyDescent="0.2">
      <c r="K209">
        <f t="shared" si="56"/>
        <v>0</v>
      </c>
      <c r="L209">
        <f t="shared" si="64"/>
        <v>9</v>
      </c>
      <c r="M209">
        <f t="shared" si="65"/>
        <v>3</v>
      </c>
      <c r="N209">
        <f t="shared" si="66"/>
        <v>6</v>
      </c>
      <c r="O209">
        <f t="shared" si="67"/>
        <v>3</v>
      </c>
      <c r="P209">
        <f t="shared" si="59"/>
        <v>6</v>
      </c>
      <c r="Q209">
        <f t="shared" si="60"/>
        <v>3</v>
      </c>
      <c r="R209">
        <f t="shared" si="57"/>
        <v>0</v>
      </c>
      <c r="S209">
        <f t="shared" si="58"/>
        <v>5.6183790620000257E-2</v>
      </c>
      <c r="T209">
        <f t="shared" si="61"/>
        <v>0</v>
      </c>
      <c r="U209">
        <f t="shared" si="62"/>
        <v>0.10045077562585152</v>
      </c>
      <c r="V209">
        <f t="shared" si="63"/>
        <v>0</v>
      </c>
    </row>
    <row r="210" spans="10:22" x14ac:dyDescent="0.2">
      <c r="K210">
        <f t="shared" si="56"/>
        <v>0</v>
      </c>
      <c r="L210">
        <f t="shared" si="64"/>
        <v>9</v>
      </c>
      <c r="M210">
        <f t="shared" si="65"/>
        <v>3</v>
      </c>
      <c r="N210">
        <f t="shared" si="66"/>
        <v>6</v>
      </c>
      <c r="O210">
        <f t="shared" si="67"/>
        <v>2</v>
      </c>
      <c r="P210">
        <f t="shared" si="59"/>
        <v>5</v>
      </c>
      <c r="Q210">
        <f t="shared" si="60"/>
        <v>4</v>
      </c>
      <c r="R210">
        <f t="shared" si="57"/>
        <v>0</v>
      </c>
      <c r="S210">
        <f t="shared" si="58"/>
        <v>8.6306425350000573E-3</v>
      </c>
      <c r="T210">
        <f t="shared" si="61"/>
        <v>0</v>
      </c>
      <c r="U210">
        <f t="shared" si="62"/>
        <v>0.10045077562585152</v>
      </c>
      <c r="V210">
        <f t="shared" si="63"/>
        <v>0</v>
      </c>
    </row>
    <row r="211" spans="10:22" x14ac:dyDescent="0.2">
      <c r="K211">
        <f t="shared" si="56"/>
        <v>0</v>
      </c>
      <c r="L211">
        <f t="shared" si="64"/>
        <v>9</v>
      </c>
      <c r="M211">
        <f t="shared" si="65"/>
        <v>3</v>
      </c>
      <c r="N211">
        <f t="shared" si="66"/>
        <v>6</v>
      </c>
      <c r="O211">
        <f t="shared" si="67"/>
        <v>1</v>
      </c>
      <c r="P211">
        <f t="shared" si="59"/>
        <v>4</v>
      </c>
      <c r="Q211">
        <f t="shared" si="60"/>
        <v>5</v>
      </c>
      <c r="R211">
        <f t="shared" si="57"/>
        <v>0</v>
      </c>
      <c r="S211">
        <f t="shared" si="58"/>
        <v>7.07088786000006E-4</v>
      </c>
      <c r="T211">
        <f t="shared" si="61"/>
        <v>0</v>
      </c>
      <c r="U211">
        <f t="shared" si="62"/>
        <v>0.10045077562585152</v>
      </c>
      <c r="V211">
        <f t="shared" si="63"/>
        <v>0</v>
      </c>
    </row>
    <row r="212" spans="10:22" x14ac:dyDescent="0.2">
      <c r="K212">
        <f t="shared" ref="K212:K275" si="68">R212*S212</f>
        <v>0</v>
      </c>
      <c r="L212">
        <f t="shared" si="64"/>
        <v>9</v>
      </c>
      <c r="M212">
        <f t="shared" si="65"/>
        <v>3</v>
      </c>
      <c r="N212">
        <f t="shared" si="66"/>
        <v>6</v>
      </c>
      <c r="O212">
        <f t="shared" si="67"/>
        <v>0</v>
      </c>
      <c r="P212">
        <f t="shared" si="59"/>
        <v>3</v>
      </c>
      <c r="Q212">
        <f t="shared" si="60"/>
        <v>6</v>
      </c>
      <c r="R212">
        <f t="shared" ref="R212:R275" si="69">VLOOKUP(P212,K$2:L$12,2)</f>
        <v>0</v>
      </c>
      <c r="S212">
        <f t="shared" ref="S212:S275" si="70">_xlfn.BINOM.DIST(Q212,N212,F$2,FALSE)</f>
        <v>2.4137569000000294E-5</v>
      </c>
      <c r="T212">
        <f t="shared" si="61"/>
        <v>0</v>
      </c>
      <c r="U212">
        <f t="shared" si="62"/>
        <v>0.10045077562585152</v>
      </c>
      <c r="V212">
        <f t="shared" si="63"/>
        <v>0</v>
      </c>
    </row>
    <row r="213" spans="10:22" x14ac:dyDescent="0.2">
      <c r="J213">
        <f>SUM(K213:K220)</f>
        <v>2.9913689261700414E-6</v>
      </c>
      <c r="K213">
        <f t="shared" si="68"/>
        <v>0</v>
      </c>
      <c r="L213">
        <f t="shared" si="64"/>
        <v>9</v>
      </c>
      <c r="M213">
        <f t="shared" si="65"/>
        <v>2</v>
      </c>
      <c r="N213">
        <f t="shared" si="66"/>
        <v>7</v>
      </c>
      <c r="O213">
        <f t="shared" si="67"/>
        <v>7</v>
      </c>
      <c r="P213">
        <f t="shared" ref="P213:P276" si="71">M213+O213</f>
        <v>9</v>
      </c>
      <c r="Q213">
        <f t="shared" ref="Q213:Q276" si="72">N213-O213</f>
        <v>0</v>
      </c>
      <c r="R213">
        <f t="shared" si="69"/>
        <v>0</v>
      </c>
      <c r="S213">
        <f t="shared" si="70"/>
        <v>0.2713605098962692</v>
      </c>
      <c r="T213">
        <f t="shared" ref="T213:T276" si="73">VLOOKUP(N213,$K$2:$M$12,3)</f>
        <v>0</v>
      </c>
      <c r="U213">
        <f t="shared" ref="U213:U276" si="74">_xlfn.BINOM.DIST(N213,L213,$H$2,FALSE)</f>
        <v>0.25323724947693615</v>
      </c>
      <c r="V213">
        <f t="shared" ref="V213:V276" si="75">R213*S213*T213*U213</f>
        <v>0</v>
      </c>
    </row>
    <row r="214" spans="10:22" x14ac:dyDescent="0.2">
      <c r="K214">
        <f t="shared" si="68"/>
        <v>0</v>
      </c>
      <c r="L214">
        <f t="shared" si="64"/>
        <v>9</v>
      </c>
      <c r="M214">
        <f t="shared" si="65"/>
        <v>2</v>
      </c>
      <c r="N214">
        <f t="shared" si="66"/>
        <v>7</v>
      </c>
      <c r="O214">
        <f t="shared" si="67"/>
        <v>6</v>
      </c>
      <c r="P214">
        <f t="shared" si="71"/>
        <v>8</v>
      </c>
      <c r="Q214">
        <f t="shared" si="72"/>
        <v>1</v>
      </c>
      <c r="R214">
        <f t="shared" si="69"/>
        <v>0</v>
      </c>
      <c r="S214">
        <f t="shared" si="70"/>
        <v>0.38905904430910981</v>
      </c>
      <c r="T214">
        <f t="shared" si="73"/>
        <v>0</v>
      </c>
      <c r="U214">
        <f t="shared" si="74"/>
        <v>0.25323724947693615</v>
      </c>
      <c r="V214">
        <f t="shared" si="75"/>
        <v>0</v>
      </c>
    </row>
    <row r="215" spans="10:22" x14ac:dyDescent="0.2">
      <c r="K215">
        <f t="shared" si="68"/>
        <v>0</v>
      </c>
      <c r="L215">
        <f t="shared" ref="L215:L278" si="76">IF(AND(M214=0,O214=0),L214+1,L214)</f>
        <v>9</v>
      </c>
      <c r="M215">
        <f t="shared" ref="M215:M278" si="77">IF(O214=0,IF(M214=0,L215,M214-1),M214)</f>
        <v>2</v>
      </c>
      <c r="N215">
        <f t="shared" ref="N215:N278" si="78">L215-M215</f>
        <v>7</v>
      </c>
      <c r="O215">
        <f t="shared" ref="O215:O278" si="79">IF(O214=0,N215,O214-1)</f>
        <v>5</v>
      </c>
      <c r="P215">
        <f t="shared" si="71"/>
        <v>7</v>
      </c>
      <c r="Q215">
        <f t="shared" si="72"/>
        <v>2</v>
      </c>
      <c r="R215">
        <f t="shared" si="69"/>
        <v>0</v>
      </c>
      <c r="S215">
        <f t="shared" si="70"/>
        <v>0.23906037662367047</v>
      </c>
      <c r="T215">
        <f t="shared" si="73"/>
        <v>0</v>
      </c>
      <c r="U215">
        <f t="shared" si="74"/>
        <v>0.25323724947693615</v>
      </c>
      <c r="V215">
        <f t="shared" si="75"/>
        <v>0</v>
      </c>
    </row>
    <row r="216" spans="10:22" x14ac:dyDescent="0.2">
      <c r="K216">
        <f t="shared" si="68"/>
        <v>0</v>
      </c>
      <c r="L216">
        <f t="shared" si="76"/>
        <v>9</v>
      </c>
      <c r="M216">
        <f t="shared" si="77"/>
        <v>2</v>
      </c>
      <c r="N216">
        <f t="shared" si="78"/>
        <v>7</v>
      </c>
      <c r="O216">
        <f t="shared" si="79"/>
        <v>4</v>
      </c>
      <c r="P216">
        <f t="shared" si="71"/>
        <v>6</v>
      </c>
      <c r="Q216">
        <f t="shared" si="72"/>
        <v>3</v>
      </c>
      <c r="R216">
        <f t="shared" si="69"/>
        <v>0</v>
      </c>
      <c r="S216">
        <f t="shared" si="70"/>
        <v>8.1606955875550335E-2</v>
      </c>
      <c r="T216">
        <f t="shared" si="73"/>
        <v>0</v>
      </c>
      <c r="U216">
        <f t="shared" si="74"/>
        <v>0.25323724947693615</v>
      </c>
      <c r="V216">
        <f t="shared" si="75"/>
        <v>0</v>
      </c>
    </row>
    <row r="217" spans="10:22" x14ac:dyDescent="0.2">
      <c r="K217">
        <f t="shared" si="68"/>
        <v>0</v>
      </c>
      <c r="L217">
        <f t="shared" si="76"/>
        <v>9</v>
      </c>
      <c r="M217">
        <f t="shared" si="77"/>
        <v>2</v>
      </c>
      <c r="N217">
        <f t="shared" si="78"/>
        <v>7</v>
      </c>
      <c r="O217">
        <f t="shared" si="79"/>
        <v>3</v>
      </c>
      <c r="P217">
        <f t="shared" si="71"/>
        <v>5</v>
      </c>
      <c r="Q217">
        <f t="shared" si="72"/>
        <v>4</v>
      </c>
      <c r="R217">
        <f t="shared" si="69"/>
        <v>0</v>
      </c>
      <c r="S217">
        <f t="shared" si="70"/>
        <v>1.6714677709450124E-2</v>
      </c>
      <c r="T217">
        <f t="shared" si="73"/>
        <v>0</v>
      </c>
      <c r="U217">
        <f t="shared" si="74"/>
        <v>0.25323724947693615</v>
      </c>
      <c r="V217">
        <f t="shared" si="75"/>
        <v>0</v>
      </c>
    </row>
    <row r="218" spans="10:22" x14ac:dyDescent="0.2">
      <c r="K218">
        <f t="shared" si="68"/>
        <v>0</v>
      </c>
      <c r="L218">
        <f t="shared" si="76"/>
        <v>9</v>
      </c>
      <c r="M218">
        <f t="shared" si="77"/>
        <v>2</v>
      </c>
      <c r="N218">
        <f t="shared" si="78"/>
        <v>7</v>
      </c>
      <c r="O218">
        <f t="shared" si="79"/>
        <v>2</v>
      </c>
      <c r="P218">
        <f t="shared" si="71"/>
        <v>4</v>
      </c>
      <c r="Q218">
        <f t="shared" si="72"/>
        <v>5</v>
      </c>
      <c r="R218">
        <f t="shared" si="69"/>
        <v>0</v>
      </c>
      <c r="S218">
        <f t="shared" si="70"/>
        <v>2.0540929233300205E-3</v>
      </c>
      <c r="T218">
        <f t="shared" si="73"/>
        <v>0</v>
      </c>
      <c r="U218">
        <f t="shared" si="74"/>
        <v>0.25323724947693615</v>
      </c>
      <c r="V218">
        <f t="shared" si="75"/>
        <v>0</v>
      </c>
    </row>
    <row r="219" spans="10:22" x14ac:dyDescent="0.2">
      <c r="K219">
        <f t="shared" si="68"/>
        <v>0</v>
      </c>
      <c r="L219">
        <f t="shared" si="76"/>
        <v>9</v>
      </c>
      <c r="M219">
        <f t="shared" si="77"/>
        <v>2</v>
      </c>
      <c r="N219">
        <f t="shared" si="78"/>
        <v>7</v>
      </c>
      <c r="O219">
        <f t="shared" si="79"/>
        <v>1</v>
      </c>
      <c r="P219">
        <f t="shared" si="71"/>
        <v>3</v>
      </c>
      <c r="Q219">
        <f t="shared" si="72"/>
        <v>6</v>
      </c>
      <c r="R219">
        <f t="shared" si="69"/>
        <v>0</v>
      </c>
      <c r="S219">
        <f t="shared" si="70"/>
        <v>1.4023927589000172E-4</v>
      </c>
      <c r="T219">
        <f t="shared" si="73"/>
        <v>0</v>
      </c>
      <c r="U219">
        <f t="shared" si="74"/>
        <v>0.25323724947693615</v>
      </c>
      <c r="V219">
        <f t="shared" si="75"/>
        <v>0</v>
      </c>
    </row>
    <row r="220" spans="10:22" x14ac:dyDescent="0.2">
      <c r="K220">
        <f t="shared" si="68"/>
        <v>2.9913689261700414E-6</v>
      </c>
      <c r="L220">
        <f t="shared" si="76"/>
        <v>9</v>
      </c>
      <c r="M220">
        <f t="shared" si="77"/>
        <v>2</v>
      </c>
      <c r="N220">
        <f t="shared" si="78"/>
        <v>7</v>
      </c>
      <c r="O220">
        <f t="shared" si="79"/>
        <v>0</v>
      </c>
      <c r="P220">
        <f t="shared" si="71"/>
        <v>2</v>
      </c>
      <c r="Q220">
        <f t="shared" si="72"/>
        <v>7</v>
      </c>
      <c r="R220">
        <f t="shared" si="69"/>
        <v>0.72899999999999954</v>
      </c>
      <c r="S220">
        <f t="shared" si="70"/>
        <v>4.1033867300000596E-6</v>
      </c>
      <c r="T220">
        <f t="shared" si="73"/>
        <v>0</v>
      </c>
      <c r="U220">
        <f t="shared" si="74"/>
        <v>0.25323724947693615</v>
      </c>
      <c r="V220">
        <f t="shared" si="75"/>
        <v>0</v>
      </c>
    </row>
    <row r="221" spans="10:22" x14ac:dyDescent="0.2">
      <c r="J221">
        <f>SUM(K221:K229)</f>
        <v>1.9975696940313231E-5</v>
      </c>
      <c r="K221">
        <f t="shared" si="68"/>
        <v>0</v>
      </c>
      <c r="L221">
        <f t="shared" si="76"/>
        <v>9</v>
      </c>
      <c r="M221">
        <f t="shared" si="77"/>
        <v>1</v>
      </c>
      <c r="N221">
        <f t="shared" si="78"/>
        <v>8</v>
      </c>
      <c r="O221">
        <f t="shared" si="79"/>
        <v>8</v>
      </c>
      <c r="P221">
        <f t="shared" si="71"/>
        <v>9</v>
      </c>
      <c r="Q221">
        <f t="shared" si="72"/>
        <v>0</v>
      </c>
      <c r="R221">
        <f t="shared" si="69"/>
        <v>0</v>
      </c>
      <c r="S221">
        <f t="shared" si="70"/>
        <v>0.22522922321390332</v>
      </c>
      <c r="T221">
        <f t="shared" si="73"/>
        <v>0</v>
      </c>
      <c r="U221">
        <f t="shared" si="74"/>
        <v>0.3724077198190231</v>
      </c>
      <c r="V221">
        <f t="shared" si="75"/>
        <v>0</v>
      </c>
    </row>
    <row r="222" spans="10:22" x14ac:dyDescent="0.2">
      <c r="K222">
        <f t="shared" si="68"/>
        <v>0</v>
      </c>
      <c r="L222">
        <f t="shared" si="76"/>
        <v>9</v>
      </c>
      <c r="M222">
        <f t="shared" si="77"/>
        <v>1</v>
      </c>
      <c r="N222">
        <f t="shared" si="78"/>
        <v>8</v>
      </c>
      <c r="O222">
        <f t="shared" si="79"/>
        <v>7</v>
      </c>
      <c r="P222">
        <f t="shared" si="71"/>
        <v>8</v>
      </c>
      <c r="Q222">
        <f t="shared" si="72"/>
        <v>1</v>
      </c>
      <c r="R222">
        <f t="shared" si="69"/>
        <v>0</v>
      </c>
      <c r="S222">
        <f t="shared" si="70"/>
        <v>0.36905029345892687</v>
      </c>
      <c r="T222">
        <f t="shared" si="73"/>
        <v>0</v>
      </c>
      <c r="U222">
        <f t="shared" si="74"/>
        <v>0.3724077198190231</v>
      </c>
      <c r="V222">
        <f t="shared" si="75"/>
        <v>0</v>
      </c>
    </row>
    <row r="223" spans="10:22" x14ac:dyDescent="0.2">
      <c r="K223">
        <f t="shared" si="68"/>
        <v>0</v>
      </c>
      <c r="L223">
        <f t="shared" si="76"/>
        <v>9</v>
      </c>
      <c r="M223">
        <f t="shared" si="77"/>
        <v>1</v>
      </c>
      <c r="N223">
        <f t="shared" si="78"/>
        <v>8</v>
      </c>
      <c r="O223">
        <f t="shared" si="79"/>
        <v>6</v>
      </c>
      <c r="P223">
        <f t="shared" si="71"/>
        <v>7</v>
      </c>
      <c r="Q223">
        <f t="shared" si="72"/>
        <v>2</v>
      </c>
      <c r="R223">
        <f t="shared" si="69"/>
        <v>0</v>
      </c>
      <c r="S223">
        <f t="shared" si="70"/>
        <v>0.26456015013019518</v>
      </c>
      <c r="T223">
        <f t="shared" si="73"/>
        <v>0</v>
      </c>
      <c r="U223">
        <f t="shared" si="74"/>
        <v>0.3724077198190231</v>
      </c>
      <c r="V223">
        <f t="shared" si="75"/>
        <v>0</v>
      </c>
    </row>
    <row r="224" spans="10:22" x14ac:dyDescent="0.2">
      <c r="K224">
        <f t="shared" si="68"/>
        <v>0</v>
      </c>
      <c r="L224">
        <f t="shared" si="76"/>
        <v>9</v>
      </c>
      <c r="M224">
        <f t="shared" si="77"/>
        <v>1</v>
      </c>
      <c r="N224">
        <f t="shared" si="78"/>
        <v>8</v>
      </c>
      <c r="O224">
        <f t="shared" si="79"/>
        <v>5</v>
      </c>
      <c r="P224">
        <f t="shared" si="71"/>
        <v>6</v>
      </c>
      <c r="Q224">
        <f t="shared" si="72"/>
        <v>3</v>
      </c>
      <c r="R224">
        <f t="shared" si="69"/>
        <v>0</v>
      </c>
      <c r="S224">
        <f t="shared" si="70"/>
        <v>0.10837403740273083</v>
      </c>
      <c r="T224">
        <f t="shared" si="73"/>
        <v>0</v>
      </c>
      <c r="U224">
        <f t="shared" si="74"/>
        <v>0.3724077198190231</v>
      </c>
      <c r="V224">
        <f t="shared" si="75"/>
        <v>0</v>
      </c>
    </row>
    <row r="225" spans="10:22" x14ac:dyDescent="0.2">
      <c r="K225">
        <f t="shared" si="68"/>
        <v>0</v>
      </c>
      <c r="L225">
        <f t="shared" si="76"/>
        <v>9</v>
      </c>
      <c r="M225">
        <f t="shared" si="77"/>
        <v>1</v>
      </c>
      <c r="N225">
        <f t="shared" si="78"/>
        <v>8</v>
      </c>
      <c r="O225">
        <f t="shared" si="79"/>
        <v>4</v>
      </c>
      <c r="P225">
        <f t="shared" si="71"/>
        <v>5</v>
      </c>
      <c r="Q225">
        <f t="shared" si="72"/>
        <v>4</v>
      </c>
      <c r="R225">
        <f t="shared" si="69"/>
        <v>0</v>
      </c>
      <c r="S225">
        <f t="shared" si="70"/>
        <v>2.7746364997687168E-2</v>
      </c>
      <c r="T225">
        <f t="shared" si="73"/>
        <v>0</v>
      </c>
      <c r="U225">
        <f t="shared" si="74"/>
        <v>0.3724077198190231</v>
      </c>
      <c r="V225">
        <f t="shared" si="75"/>
        <v>0</v>
      </c>
    </row>
    <row r="226" spans="10:22" x14ac:dyDescent="0.2">
      <c r="K226">
        <f t="shared" si="68"/>
        <v>0</v>
      </c>
      <c r="L226">
        <f t="shared" si="76"/>
        <v>9</v>
      </c>
      <c r="M226">
        <f t="shared" si="77"/>
        <v>1</v>
      </c>
      <c r="N226">
        <f t="shared" si="78"/>
        <v>8</v>
      </c>
      <c r="O226">
        <f t="shared" si="79"/>
        <v>3</v>
      </c>
      <c r="P226">
        <f t="shared" si="71"/>
        <v>4</v>
      </c>
      <c r="Q226">
        <f t="shared" si="72"/>
        <v>5</v>
      </c>
      <c r="R226">
        <f t="shared" si="69"/>
        <v>0</v>
      </c>
      <c r="S226">
        <f t="shared" si="70"/>
        <v>4.5463923369704392E-3</v>
      </c>
      <c r="T226">
        <f t="shared" si="73"/>
        <v>0</v>
      </c>
      <c r="U226">
        <f t="shared" si="74"/>
        <v>0.3724077198190231</v>
      </c>
      <c r="V226">
        <f t="shared" si="75"/>
        <v>0</v>
      </c>
    </row>
    <row r="227" spans="10:22" x14ac:dyDescent="0.2">
      <c r="K227">
        <f t="shared" si="68"/>
        <v>0</v>
      </c>
      <c r="L227">
        <f t="shared" si="76"/>
        <v>9</v>
      </c>
      <c r="M227">
        <f t="shared" si="77"/>
        <v>1</v>
      </c>
      <c r="N227">
        <f t="shared" si="78"/>
        <v>8</v>
      </c>
      <c r="O227">
        <f t="shared" si="79"/>
        <v>2</v>
      </c>
      <c r="P227">
        <f t="shared" si="71"/>
        <v>3</v>
      </c>
      <c r="Q227">
        <f t="shared" si="72"/>
        <v>6</v>
      </c>
      <c r="R227">
        <f t="shared" si="69"/>
        <v>0</v>
      </c>
      <c r="S227">
        <f t="shared" si="70"/>
        <v>4.6559439595480529E-4</v>
      </c>
      <c r="T227">
        <f t="shared" si="73"/>
        <v>0</v>
      </c>
      <c r="U227">
        <f t="shared" si="74"/>
        <v>0.3724077198190231</v>
      </c>
      <c r="V227">
        <f t="shared" si="75"/>
        <v>0</v>
      </c>
    </row>
    <row r="228" spans="10:22" x14ac:dyDescent="0.2">
      <c r="K228">
        <f t="shared" si="68"/>
        <v>1.9862689669769028E-5</v>
      </c>
      <c r="L228">
        <f t="shared" si="76"/>
        <v>9</v>
      </c>
      <c r="M228">
        <f t="shared" si="77"/>
        <v>1</v>
      </c>
      <c r="N228">
        <f t="shared" si="78"/>
        <v>8</v>
      </c>
      <c r="O228">
        <f t="shared" si="79"/>
        <v>1</v>
      </c>
      <c r="P228">
        <f t="shared" si="71"/>
        <v>2</v>
      </c>
      <c r="Q228">
        <f t="shared" si="72"/>
        <v>7</v>
      </c>
      <c r="R228">
        <f t="shared" si="69"/>
        <v>0.72899999999999954</v>
      </c>
      <c r="S228">
        <f t="shared" si="70"/>
        <v>2.7246487887200332E-5</v>
      </c>
      <c r="T228">
        <f t="shared" si="73"/>
        <v>0</v>
      </c>
      <c r="U228">
        <f t="shared" si="74"/>
        <v>0.3724077198190231</v>
      </c>
      <c r="V228">
        <f t="shared" si="75"/>
        <v>0</v>
      </c>
    </row>
    <row r="229" spans="10:22" x14ac:dyDescent="0.2">
      <c r="K229">
        <f t="shared" si="68"/>
        <v>1.1300727054420207E-7</v>
      </c>
      <c r="L229">
        <f t="shared" si="76"/>
        <v>9</v>
      </c>
      <c r="M229">
        <f t="shared" si="77"/>
        <v>1</v>
      </c>
      <c r="N229">
        <f t="shared" si="78"/>
        <v>8</v>
      </c>
      <c r="O229">
        <f t="shared" si="79"/>
        <v>0</v>
      </c>
      <c r="P229">
        <f t="shared" si="71"/>
        <v>1</v>
      </c>
      <c r="Q229">
        <f t="shared" si="72"/>
        <v>8</v>
      </c>
      <c r="R229">
        <f t="shared" si="69"/>
        <v>0.16200000000000025</v>
      </c>
      <c r="S229">
        <f t="shared" si="70"/>
        <v>6.9757574410001172E-7</v>
      </c>
      <c r="T229">
        <f t="shared" si="73"/>
        <v>0</v>
      </c>
      <c r="U229">
        <f t="shared" si="74"/>
        <v>0.3724077198190231</v>
      </c>
      <c r="V229">
        <f t="shared" si="75"/>
        <v>0</v>
      </c>
    </row>
    <row r="230" spans="10:22" x14ac:dyDescent="0.2">
      <c r="J230">
        <f>SUM(K230:K239)</f>
        <v>7.5032377518441078E-5</v>
      </c>
      <c r="K230">
        <f t="shared" si="68"/>
        <v>0</v>
      </c>
      <c r="L230">
        <f t="shared" si="76"/>
        <v>9</v>
      </c>
      <c r="M230">
        <f t="shared" si="77"/>
        <v>0</v>
      </c>
      <c r="N230">
        <f t="shared" si="78"/>
        <v>9</v>
      </c>
      <c r="O230">
        <f t="shared" si="79"/>
        <v>9</v>
      </c>
      <c r="P230">
        <f t="shared" si="71"/>
        <v>9</v>
      </c>
      <c r="Q230">
        <f t="shared" si="72"/>
        <v>0</v>
      </c>
      <c r="R230">
        <f t="shared" si="69"/>
        <v>0</v>
      </c>
      <c r="S230">
        <f t="shared" si="70"/>
        <v>0.18694025526753966</v>
      </c>
      <c r="T230">
        <f t="shared" si="73"/>
        <v>0</v>
      </c>
      <c r="U230">
        <f t="shared" si="74"/>
        <v>0.24340373844380539</v>
      </c>
      <c r="V230">
        <f t="shared" si="75"/>
        <v>0</v>
      </c>
    </row>
    <row r="231" spans="10:22" x14ac:dyDescent="0.2">
      <c r="K231">
        <f t="shared" si="68"/>
        <v>0</v>
      </c>
      <c r="L231">
        <f t="shared" si="76"/>
        <v>9</v>
      </c>
      <c r="M231">
        <f t="shared" si="77"/>
        <v>0</v>
      </c>
      <c r="N231">
        <f t="shared" si="78"/>
        <v>9</v>
      </c>
      <c r="O231">
        <f t="shared" si="79"/>
        <v>8</v>
      </c>
      <c r="P231">
        <f t="shared" si="71"/>
        <v>8</v>
      </c>
      <c r="Q231">
        <f t="shared" si="72"/>
        <v>1</v>
      </c>
      <c r="R231">
        <f t="shared" si="69"/>
        <v>0</v>
      </c>
      <c r="S231">
        <f t="shared" si="70"/>
        <v>0.34460071151727284</v>
      </c>
      <c r="T231">
        <f t="shared" si="73"/>
        <v>0</v>
      </c>
      <c r="U231">
        <f t="shared" si="74"/>
        <v>0.24340373844380539</v>
      </c>
      <c r="V231">
        <f t="shared" si="75"/>
        <v>0</v>
      </c>
    </row>
    <row r="232" spans="10:22" x14ac:dyDescent="0.2">
      <c r="K232">
        <f t="shared" si="68"/>
        <v>0</v>
      </c>
      <c r="L232">
        <f t="shared" si="76"/>
        <v>9</v>
      </c>
      <c r="M232">
        <f t="shared" si="77"/>
        <v>0</v>
      </c>
      <c r="N232">
        <f t="shared" si="78"/>
        <v>9</v>
      </c>
      <c r="O232">
        <f t="shared" si="79"/>
        <v>7</v>
      </c>
      <c r="P232">
        <f t="shared" si="71"/>
        <v>7</v>
      </c>
      <c r="Q232">
        <f t="shared" si="72"/>
        <v>2</v>
      </c>
      <c r="R232">
        <f t="shared" si="69"/>
        <v>0</v>
      </c>
      <c r="S232">
        <f t="shared" si="70"/>
        <v>0.2823234744960797</v>
      </c>
      <c r="T232">
        <f t="shared" si="73"/>
        <v>0</v>
      </c>
      <c r="U232">
        <f t="shared" si="74"/>
        <v>0.24340373844380539</v>
      </c>
      <c r="V232">
        <f t="shared" si="75"/>
        <v>0</v>
      </c>
    </row>
    <row r="233" spans="10:22" x14ac:dyDescent="0.2">
      <c r="K233">
        <f t="shared" si="68"/>
        <v>0</v>
      </c>
      <c r="L233">
        <f t="shared" si="76"/>
        <v>9</v>
      </c>
      <c r="M233">
        <f t="shared" si="77"/>
        <v>0</v>
      </c>
      <c r="N233">
        <f t="shared" si="78"/>
        <v>9</v>
      </c>
      <c r="O233">
        <f t="shared" si="79"/>
        <v>6</v>
      </c>
      <c r="P233">
        <f t="shared" si="71"/>
        <v>6</v>
      </c>
      <c r="Q233">
        <f t="shared" si="72"/>
        <v>3</v>
      </c>
      <c r="R233">
        <f t="shared" si="69"/>
        <v>0</v>
      </c>
      <c r="S233">
        <f t="shared" si="70"/>
        <v>0.13492567656639984</v>
      </c>
      <c r="T233">
        <f t="shared" si="73"/>
        <v>0</v>
      </c>
      <c r="U233">
        <f t="shared" si="74"/>
        <v>0.24340373844380539</v>
      </c>
      <c r="V233">
        <f t="shared" si="75"/>
        <v>0</v>
      </c>
    </row>
    <row r="234" spans="10:22" x14ac:dyDescent="0.2">
      <c r="K234">
        <f t="shared" si="68"/>
        <v>0</v>
      </c>
      <c r="L234">
        <f t="shared" si="76"/>
        <v>9</v>
      </c>
      <c r="M234">
        <f t="shared" si="77"/>
        <v>0</v>
      </c>
      <c r="N234">
        <f t="shared" si="78"/>
        <v>9</v>
      </c>
      <c r="O234">
        <f t="shared" si="79"/>
        <v>5</v>
      </c>
      <c r="P234">
        <f t="shared" si="71"/>
        <v>5</v>
      </c>
      <c r="Q234">
        <f t="shared" si="72"/>
        <v>4</v>
      </c>
      <c r="R234">
        <f t="shared" si="69"/>
        <v>0</v>
      </c>
      <c r="S234">
        <f t="shared" si="70"/>
        <v>4.1453069306544639E-2</v>
      </c>
      <c r="T234">
        <f t="shared" si="73"/>
        <v>0</v>
      </c>
      <c r="U234">
        <f t="shared" si="74"/>
        <v>0.24340373844380539</v>
      </c>
      <c r="V234">
        <f t="shared" si="75"/>
        <v>0</v>
      </c>
    </row>
    <row r="235" spans="10:22" x14ac:dyDescent="0.2">
      <c r="K235">
        <f t="shared" si="68"/>
        <v>0</v>
      </c>
      <c r="L235">
        <f t="shared" si="76"/>
        <v>9</v>
      </c>
      <c r="M235">
        <f t="shared" si="77"/>
        <v>0</v>
      </c>
      <c r="N235">
        <f t="shared" si="78"/>
        <v>9</v>
      </c>
      <c r="O235">
        <f t="shared" si="79"/>
        <v>4</v>
      </c>
      <c r="P235">
        <f t="shared" si="71"/>
        <v>4</v>
      </c>
      <c r="Q235">
        <f t="shared" si="72"/>
        <v>5</v>
      </c>
      <c r="R235">
        <f t="shared" si="69"/>
        <v>0</v>
      </c>
      <c r="S235">
        <f t="shared" si="70"/>
        <v>8.4903876892923006E-3</v>
      </c>
      <c r="T235">
        <f t="shared" si="73"/>
        <v>0</v>
      </c>
      <c r="U235">
        <f t="shared" si="74"/>
        <v>0.24340373844380539</v>
      </c>
      <c r="V235">
        <f t="shared" si="75"/>
        <v>0</v>
      </c>
    </row>
    <row r="236" spans="10:22" x14ac:dyDescent="0.2">
      <c r="K236">
        <f t="shared" si="68"/>
        <v>0</v>
      </c>
      <c r="L236">
        <f t="shared" si="76"/>
        <v>9</v>
      </c>
      <c r="M236">
        <f t="shared" si="77"/>
        <v>0</v>
      </c>
      <c r="N236">
        <f t="shared" si="78"/>
        <v>9</v>
      </c>
      <c r="O236">
        <f t="shared" si="79"/>
        <v>3</v>
      </c>
      <c r="P236">
        <f t="shared" si="71"/>
        <v>3</v>
      </c>
      <c r="Q236">
        <f t="shared" si="72"/>
        <v>6</v>
      </c>
      <c r="R236">
        <f t="shared" si="69"/>
        <v>0</v>
      </c>
      <c r="S236">
        <f t="shared" si="70"/>
        <v>1.1593300459274661E-3</v>
      </c>
      <c r="T236">
        <f t="shared" si="73"/>
        <v>0</v>
      </c>
      <c r="U236">
        <f t="shared" si="74"/>
        <v>0.24340373844380539</v>
      </c>
      <c r="V236">
        <f t="shared" si="75"/>
        <v>0</v>
      </c>
    </row>
    <row r="237" spans="10:22" x14ac:dyDescent="0.2">
      <c r="K237">
        <f t="shared" si="68"/>
        <v>7.418714591658742E-5</v>
      </c>
      <c r="L237">
        <f t="shared" si="76"/>
        <v>9</v>
      </c>
      <c r="M237">
        <f t="shared" si="77"/>
        <v>0</v>
      </c>
      <c r="N237">
        <f t="shared" si="78"/>
        <v>9</v>
      </c>
      <c r="O237">
        <f t="shared" si="79"/>
        <v>2</v>
      </c>
      <c r="P237">
        <f t="shared" si="71"/>
        <v>2</v>
      </c>
      <c r="Q237">
        <f t="shared" si="72"/>
        <v>7</v>
      </c>
      <c r="R237">
        <f t="shared" si="69"/>
        <v>0.72899999999999954</v>
      </c>
      <c r="S237">
        <f t="shared" si="70"/>
        <v>1.0176563225869337E-4</v>
      </c>
      <c r="T237">
        <f t="shared" si="73"/>
        <v>0</v>
      </c>
      <c r="U237">
        <f t="shared" si="74"/>
        <v>0.24340373844380539</v>
      </c>
      <c r="V237">
        <f t="shared" si="75"/>
        <v>0</v>
      </c>
    </row>
    <row r="238" spans="10:22" x14ac:dyDescent="0.2">
      <c r="K238">
        <f t="shared" si="68"/>
        <v>8.4416431096518952E-7</v>
      </c>
      <c r="L238">
        <f t="shared" si="76"/>
        <v>9</v>
      </c>
      <c r="M238">
        <f t="shared" si="77"/>
        <v>0</v>
      </c>
      <c r="N238">
        <f t="shared" si="78"/>
        <v>9</v>
      </c>
      <c r="O238">
        <f t="shared" si="79"/>
        <v>1</v>
      </c>
      <c r="P238">
        <f t="shared" si="71"/>
        <v>1</v>
      </c>
      <c r="Q238">
        <f t="shared" si="72"/>
        <v>8</v>
      </c>
      <c r="R238">
        <f t="shared" si="69"/>
        <v>0.16200000000000025</v>
      </c>
      <c r="S238">
        <f t="shared" si="70"/>
        <v>5.2108908084270876E-6</v>
      </c>
      <c r="T238">
        <f t="shared" si="73"/>
        <v>0</v>
      </c>
      <c r="U238">
        <f t="shared" si="74"/>
        <v>0.24340373844380539</v>
      </c>
      <c r="V238">
        <f t="shared" si="75"/>
        <v>0</v>
      </c>
    </row>
    <row r="239" spans="10:22" x14ac:dyDescent="0.2">
      <c r="K239">
        <f t="shared" si="68"/>
        <v>1.0672908884730242E-9</v>
      </c>
      <c r="L239">
        <f t="shared" si="76"/>
        <v>9</v>
      </c>
      <c r="M239">
        <f t="shared" si="77"/>
        <v>0</v>
      </c>
      <c r="N239">
        <f t="shared" si="78"/>
        <v>9</v>
      </c>
      <c r="O239">
        <f t="shared" si="79"/>
        <v>0</v>
      </c>
      <c r="P239">
        <f t="shared" si="71"/>
        <v>0</v>
      </c>
      <c r="Q239">
        <f t="shared" si="72"/>
        <v>9</v>
      </c>
      <c r="R239">
        <f t="shared" si="69"/>
        <v>9.0000000000000323E-3</v>
      </c>
      <c r="S239">
        <f t="shared" si="70"/>
        <v>1.1858787649700226E-7</v>
      </c>
      <c r="T239">
        <f t="shared" si="73"/>
        <v>0</v>
      </c>
      <c r="U239">
        <f t="shared" si="74"/>
        <v>0.24340373844380539</v>
      </c>
      <c r="V239">
        <f t="shared" si="75"/>
        <v>0</v>
      </c>
    </row>
    <row r="240" spans="10:22" x14ac:dyDescent="0.2">
      <c r="J240">
        <f>K240</f>
        <v>0</v>
      </c>
      <c r="K240">
        <f t="shared" si="68"/>
        <v>0</v>
      </c>
      <c r="L240">
        <f t="shared" si="76"/>
        <v>10</v>
      </c>
      <c r="M240">
        <f t="shared" si="77"/>
        <v>10</v>
      </c>
      <c r="N240">
        <f t="shared" si="78"/>
        <v>0</v>
      </c>
      <c r="O240">
        <f t="shared" si="79"/>
        <v>0</v>
      </c>
      <c r="P240">
        <f t="shared" si="71"/>
        <v>10</v>
      </c>
      <c r="Q240">
        <f t="shared" si="72"/>
        <v>0</v>
      </c>
      <c r="R240">
        <f t="shared" si="69"/>
        <v>0</v>
      </c>
      <c r="S240">
        <f t="shared" si="70"/>
        <v>1</v>
      </c>
      <c r="T240">
        <f t="shared" si="73"/>
        <v>9.0000000000000683E-5</v>
      </c>
      <c r="U240">
        <f t="shared" si="74"/>
        <v>4.1940209576855198E-9</v>
      </c>
      <c r="V240">
        <f t="shared" si="75"/>
        <v>0</v>
      </c>
    </row>
    <row r="241" spans="10:22" x14ac:dyDescent="0.2">
      <c r="J241">
        <f>SUM(K241:K242)</f>
        <v>0</v>
      </c>
      <c r="K241">
        <f t="shared" si="68"/>
        <v>0</v>
      </c>
      <c r="L241">
        <f t="shared" si="76"/>
        <v>10</v>
      </c>
      <c r="M241">
        <f t="shared" si="77"/>
        <v>9</v>
      </c>
      <c r="N241">
        <f t="shared" si="78"/>
        <v>1</v>
      </c>
      <c r="O241">
        <f t="shared" si="79"/>
        <v>1</v>
      </c>
      <c r="P241">
        <f t="shared" si="71"/>
        <v>10</v>
      </c>
      <c r="Q241">
        <f t="shared" si="72"/>
        <v>0</v>
      </c>
      <c r="R241">
        <f t="shared" si="69"/>
        <v>0</v>
      </c>
      <c r="S241">
        <f t="shared" si="70"/>
        <v>0.82999999999999963</v>
      </c>
      <c r="T241">
        <f t="shared" si="73"/>
        <v>3.2400000000000176E-3</v>
      </c>
      <c r="U241">
        <f t="shared" si="74"/>
        <v>2.4670711515797104E-7</v>
      </c>
      <c r="V241">
        <f t="shared" si="75"/>
        <v>0</v>
      </c>
    </row>
    <row r="242" spans="10:22" x14ac:dyDescent="0.2">
      <c r="K242">
        <f t="shared" si="68"/>
        <v>0</v>
      </c>
      <c r="L242">
        <f t="shared" si="76"/>
        <v>10</v>
      </c>
      <c r="M242">
        <f t="shared" si="77"/>
        <v>9</v>
      </c>
      <c r="N242">
        <f t="shared" si="78"/>
        <v>1</v>
      </c>
      <c r="O242">
        <f t="shared" si="79"/>
        <v>0</v>
      </c>
      <c r="P242">
        <f t="shared" si="71"/>
        <v>9</v>
      </c>
      <c r="Q242">
        <f t="shared" si="72"/>
        <v>1</v>
      </c>
      <c r="R242">
        <f t="shared" si="69"/>
        <v>0</v>
      </c>
      <c r="S242">
        <f t="shared" si="70"/>
        <v>0.17000000000000035</v>
      </c>
      <c r="T242">
        <f t="shared" si="73"/>
        <v>3.2400000000000176E-3</v>
      </c>
      <c r="U242">
        <f t="shared" si="74"/>
        <v>2.4670711515797104E-7</v>
      </c>
      <c r="V242">
        <f t="shared" si="75"/>
        <v>0</v>
      </c>
    </row>
    <row r="243" spans="10:22" x14ac:dyDescent="0.2">
      <c r="J243">
        <f>SUM(K243:K245)</f>
        <v>0</v>
      </c>
      <c r="K243">
        <f t="shared" si="68"/>
        <v>0</v>
      </c>
      <c r="L243">
        <f t="shared" si="76"/>
        <v>10</v>
      </c>
      <c r="M243">
        <f t="shared" si="77"/>
        <v>8</v>
      </c>
      <c r="N243">
        <f t="shared" si="78"/>
        <v>2</v>
      </c>
      <c r="O243">
        <f t="shared" si="79"/>
        <v>2</v>
      </c>
      <c r="P243">
        <f t="shared" si="71"/>
        <v>10</v>
      </c>
      <c r="Q243">
        <f t="shared" si="72"/>
        <v>0</v>
      </c>
      <c r="R243">
        <f t="shared" si="69"/>
        <v>0</v>
      </c>
      <c r="S243">
        <f t="shared" si="70"/>
        <v>0.6888999999999994</v>
      </c>
      <c r="T243">
        <f t="shared" si="73"/>
        <v>4.3740000000000147E-2</v>
      </c>
      <c r="U243">
        <f t="shared" si="74"/>
        <v>6.5304824600639348E-6</v>
      </c>
      <c r="V243">
        <f t="shared" si="75"/>
        <v>0</v>
      </c>
    </row>
    <row r="244" spans="10:22" x14ac:dyDescent="0.2">
      <c r="K244">
        <f t="shared" si="68"/>
        <v>0</v>
      </c>
      <c r="L244">
        <f t="shared" si="76"/>
        <v>10</v>
      </c>
      <c r="M244">
        <f t="shared" si="77"/>
        <v>8</v>
      </c>
      <c r="N244">
        <f t="shared" si="78"/>
        <v>2</v>
      </c>
      <c r="O244">
        <f t="shared" si="79"/>
        <v>1</v>
      </c>
      <c r="P244">
        <f t="shared" si="71"/>
        <v>9</v>
      </c>
      <c r="Q244">
        <f t="shared" si="72"/>
        <v>1</v>
      </c>
      <c r="R244">
        <f t="shared" si="69"/>
        <v>0</v>
      </c>
      <c r="S244">
        <f t="shared" si="70"/>
        <v>0.28220000000000039</v>
      </c>
      <c r="T244">
        <f t="shared" si="73"/>
        <v>4.3740000000000147E-2</v>
      </c>
      <c r="U244">
        <f t="shared" si="74"/>
        <v>6.5304824600639348E-6</v>
      </c>
      <c r="V244">
        <f t="shared" si="75"/>
        <v>0</v>
      </c>
    </row>
    <row r="245" spans="10:22" x14ac:dyDescent="0.2">
      <c r="K245">
        <f t="shared" si="68"/>
        <v>0</v>
      </c>
      <c r="L245">
        <f t="shared" si="76"/>
        <v>10</v>
      </c>
      <c r="M245">
        <f t="shared" si="77"/>
        <v>8</v>
      </c>
      <c r="N245">
        <f t="shared" si="78"/>
        <v>2</v>
      </c>
      <c r="O245">
        <f t="shared" si="79"/>
        <v>0</v>
      </c>
      <c r="P245">
        <f t="shared" si="71"/>
        <v>8</v>
      </c>
      <c r="Q245">
        <f t="shared" si="72"/>
        <v>2</v>
      </c>
      <c r="R245">
        <f t="shared" si="69"/>
        <v>0</v>
      </c>
      <c r="S245">
        <f t="shared" si="70"/>
        <v>2.890000000000012E-2</v>
      </c>
      <c r="T245">
        <f t="shared" si="73"/>
        <v>4.3740000000000147E-2</v>
      </c>
      <c r="U245">
        <f t="shared" si="74"/>
        <v>6.5304824600639348E-6</v>
      </c>
      <c r="V245">
        <f t="shared" si="75"/>
        <v>0</v>
      </c>
    </row>
    <row r="246" spans="10:22" x14ac:dyDescent="0.2">
      <c r="J246">
        <f>SUM(K246:K249)</f>
        <v>0</v>
      </c>
      <c r="K246">
        <f t="shared" si="68"/>
        <v>0</v>
      </c>
      <c r="L246">
        <f t="shared" si="76"/>
        <v>10</v>
      </c>
      <c r="M246">
        <f t="shared" si="77"/>
        <v>7</v>
      </c>
      <c r="N246">
        <f t="shared" si="78"/>
        <v>3</v>
      </c>
      <c r="O246">
        <f t="shared" si="79"/>
        <v>3</v>
      </c>
      <c r="P246">
        <f t="shared" si="71"/>
        <v>10</v>
      </c>
      <c r="Q246">
        <f t="shared" si="72"/>
        <v>0</v>
      </c>
      <c r="R246">
        <f t="shared" si="69"/>
        <v>0</v>
      </c>
      <c r="S246">
        <f t="shared" si="70"/>
        <v>0.57178699999999927</v>
      </c>
      <c r="T246">
        <f t="shared" si="73"/>
        <v>0.26244000000000023</v>
      </c>
      <c r="U246">
        <f t="shared" si="74"/>
        <v>1.0243894055002211E-4</v>
      </c>
      <c r="V246">
        <f t="shared" si="75"/>
        <v>0</v>
      </c>
    </row>
    <row r="247" spans="10:22" x14ac:dyDescent="0.2">
      <c r="K247">
        <f t="shared" si="68"/>
        <v>0</v>
      </c>
      <c r="L247">
        <f t="shared" si="76"/>
        <v>10</v>
      </c>
      <c r="M247">
        <f t="shared" si="77"/>
        <v>7</v>
      </c>
      <c r="N247">
        <f t="shared" si="78"/>
        <v>3</v>
      </c>
      <c r="O247">
        <f t="shared" si="79"/>
        <v>2</v>
      </c>
      <c r="P247">
        <f t="shared" si="71"/>
        <v>9</v>
      </c>
      <c r="Q247">
        <f t="shared" si="72"/>
        <v>1</v>
      </c>
      <c r="R247">
        <f t="shared" si="69"/>
        <v>0</v>
      </c>
      <c r="S247">
        <f t="shared" si="70"/>
        <v>0.35133900000000046</v>
      </c>
      <c r="T247">
        <f t="shared" si="73"/>
        <v>0.26244000000000023</v>
      </c>
      <c r="U247">
        <f t="shared" si="74"/>
        <v>1.0243894055002211E-4</v>
      </c>
      <c r="V247">
        <f t="shared" si="75"/>
        <v>0</v>
      </c>
    </row>
    <row r="248" spans="10:22" x14ac:dyDescent="0.2">
      <c r="K248">
        <f t="shared" si="68"/>
        <v>0</v>
      </c>
      <c r="L248">
        <f t="shared" si="76"/>
        <v>10</v>
      </c>
      <c r="M248">
        <f t="shared" si="77"/>
        <v>7</v>
      </c>
      <c r="N248">
        <f t="shared" si="78"/>
        <v>3</v>
      </c>
      <c r="O248">
        <f t="shared" si="79"/>
        <v>1</v>
      </c>
      <c r="P248">
        <f t="shared" si="71"/>
        <v>8</v>
      </c>
      <c r="Q248">
        <f t="shared" si="72"/>
        <v>2</v>
      </c>
      <c r="R248">
        <f t="shared" si="69"/>
        <v>0</v>
      </c>
      <c r="S248">
        <f t="shared" si="70"/>
        <v>7.1961000000000247E-2</v>
      </c>
      <c r="T248">
        <f t="shared" si="73"/>
        <v>0.26244000000000023</v>
      </c>
      <c r="U248">
        <f t="shared" si="74"/>
        <v>1.0243894055002211E-4</v>
      </c>
      <c r="V248">
        <f t="shared" si="75"/>
        <v>0</v>
      </c>
    </row>
    <row r="249" spans="10:22" x14ac:dyDescent="0.2">
      <c r="K249">
        <f t="shared" si="68"/>
        <v>0</v>
      </c>
      <c r="L249">
        <f t="shared" si="76"/>
        <v>10</v>
      </c>
      <c r="M249">
        <f t="shared" si="77"/>
        <v>7</v>
      </c>
      <c r="N249">
        <f t="shared" si="78"/>
        <v>3</v>
      </c>
      <c r="O249">
        <f t="shared" si="79"/>
        <v>0</v>
      </c>
      <c r="P249">
        <f t="shared" si="71"/>
        <v>7</v>
      </c>
      <c r="Q249">
        <f t="shared" si="72"/>
        <v>3</v>
      </c>
      <c r="R249">
        <f t="shared" si="69"/>
        <v>0</v>
      </c>
      <c r="S249">
        <f t="shared" si="70"/>
        <v>4.9130000000000302E-3</v>
      </c>
      <c r="T249">
        <f t="shared" si="73"/>
        <v>0.26244000000000023</v>
      </c>
      <c r="U249">
        <f t="shared" si="74"/>
        <v>1.0243894055002211E-4</v>
      </c>
      <c r="V249">
        <f t="shared" si="75"/>
        <v>0</v>
      </c>
    </row>
    <row r="250" spans="10:22" x14ac:dyDescent="0.2">
      <c r="J250">
        <f>SUM(K250:K254)</f>
        <v>0</v>
      </c>
      <c r="K250">
        <f t="shared" si="68"/>
        <v>0</v>
      </c>
      <c r="L250">
        <f t="shared" si="76"/>
        <v>10</v>
      </c>
      <c r="M250">
        <f t="shared" si="77"/>
        <v>6</v>
      </c>
      <c r="N250">
        <f t="shared" si="78"/>
        <v>4</v>
      </c>
      <c r="O250">
        <f t="shared" si="79"/>
        <v>4</v>
      </c>
      <c r="P250">
        <f t="shared" si="71"/>
        <v>10</v>
      </c>
      <c r="Q250">
        <f t="shared" si="72"/>
        <v>0</v>
      </c>
      <c r="R250">
        <f t="shared" si="69"/>
        <v>0</v>
      </c>
      <c r="S250">
        <f t="shared" si="70"/>
        <v>0.4745832099999992</v>
      </c>
      <c r="T250">
        <f t="shared" si="73"/>
        <v>0.5904899999999994</v>
      </c>
      <c r="U250">
        <f t="shared" si="74"/>
        <v>1.054518505661991E-3</v>
      </c>
      <c r="V250">
        <f t="shared" si="75"/>
        <v>0</v>
      </c>
    </row>
    <row r="251" spans="10:22" x14ac:dyDescent="0.2">
      <c r="K251">
        <f t="shared" si="68"/>
        <v>0</v>
      </c>
      <c r="L251">
        <f t="shared" si="76"/>
        <v>10</v>
      </c>
      <c r="M251">
        <f t="shared" si="77"/>
        <v>6</v>
      </c>
      <c r="N251">
        <f t="shared" si="78"/>
        <v>4</v>
      </c>
      <c r="O251">
        <f t="shared" si="79"/>
        <v>3</v>
      </c>
      <c r="P251">
        <f t="shared" si="71"/>
        <v>9</v>
      </c>
      <c r="Q251">
        <f t="shared" si="72"/>
        <v>1</v>
      </c>
      <c r="R251">
        <f t="shared" si="69"/>
        <v>0</v>
      </c>
      <c r="S251">
        <f t="shared" si="70"/>
        <v>0.38881516000000027</v>
      </c>
      <c r="T251">
        <f t="shared" si="73"/>
        <v>0.5904899999999994</v>
      </c>
      <c r="U251">
        <f t="shared" si="74"/>
        <v>1.054518505661991E-3</v>
      </c>
      <c r="V251">
        <f t="shared" si="75"/>
        <v>0</v>
      </c>
    </row>
    <row r="252" spans="10:22" x14ac:dyDescent="0.2">
      <c r="K252">
        <f t="shared" si="68"/>
        <v>0</v>
      </c>
      <c r="L252">
        <f t="shared" si="76"/>
        <v>10</v>
      </c>
      <c r="M252">
        <f t="shared" si="77"/>
        <v>6</v>
      </c>
      <c r="N252">
        <f t="shared" si="78"/>
        <v>4</v>
      </c>
      <c r="O252">
        <f t="shared" si="79"/>
        <v>2</v>
      </c>
      <c r="P252">
        <f t="shared" si="71"/>
        <v>8</v>
      </c>
      <c r="Q252">
        <f t="shared" si="72"/>
        <v>2</v>
      </c>
      <c r="R252">
        <f t="shared" si="69"/>
        <v>0</v>
      </c>
      <c r="S252">
        <f t="shared" si="70"/>
        <v>0.11945526000000035</v>
      </c>
      <c r="T252">
        <f t="shared" si="73"/>
        <v>0.5904899999999994</v>
      </c>
      <c r="U252">
        <f t="shared" si="74"/>
        <v>1.054518505661991E-3</v>
      </c>
      <c r="V252">
        <f t="shared" si="75"/>
        <v>0</v>
      </c>
    </row>
    <row r="253" spans="10:22" x14ac:dyDescent="0.2">
      <c r="K253">
        <f t="shared" si="68"/>
        <v>0</v>
      </c>
      <c r="L253">
        <f t="shared" si="76"/>
        <v>10</v>
      </c>
      <c r="M253">
        <f t="shared" si="77"/>
        <v>6</v>
      </c>
      <c r="N253">
        <f t="shared" si="78"/>
        <v>4</v>
      </c>
      <c r="O253">
        <f t="shared" si="79"/>
        <v>1</v>
      </c>
      <c r="P253">
        <f t="shared" si="71"/>
        <v>7</v>
      </c>
      <c r="Q253">
        <f t="shared" si="72"/>
        <v>3</v>
      </c>
      <c r="R253">
        <f t="shared" si="69"/>
        <v>0</v>
      </c>
      <c r="S253">
        <f t="shared" si="70"/>
        <v>1.6311160000000081E-2</v>
      </c>
      <c r="T253">
        <f t="shared" si="73"/>
        <v>0.5904899999999994</v>
      </c>
      <c r="U253">
        <f t="shared" si="74"/>
        <v>1.054518505661991E-3</v>
      </c>
      <c r="V253">
        <f t="shared" si="75"/>
        <v>0</v>
      </c>
    </row>
    <row r="254" spans="10:22" x14ac:dyDescent="0.2">
      <c r="K254">
        <f t="shared" si="68"/>
        <v>0</v>
      </c>
      <c r="L254">
        <f t="shared" si="76"/>
        <v>10</v>
      </c>
      <c r="M254">
        <f t="shared" si="77"/>
        <v>6</v>
      </c>
      <c r="N254">
        <f t="shared" si="78"/>
        <v>4</v>
      </c>
      <c r="O254">
        <f t="shared" si="79"/>
        <v>0</v>
      </c>
      <c r="P254">
        <f t="shared" si="71"/>
        <v>6</v>
      </c>
      <c r="Q254">
        <f t="shared" si="72"/>
        <v>4</v>
      </c>
      <c r="R254">
        <f t="shared" si="69"/>
        <v>0</v>
      </c>
      <c r="S254">
        <f t="shared" si="70"/>
        <v>8.3521000000000701E-4</v>
      </c>
      <c r="T254">
        <f t="shared" si="73"/>
        <v>0.5904899999999994</v>
      </c>
      <c r="U254">
        <f t="shared" si="74"/>
        <v>1.054518505661991E-3</v>
      </c>
      <c r="V254">
        <f t="shared" si="75"/>
        <v>0</v>
      </c>
    </row>
    <row r="255" spans="10:22" x14ac:dyDescent="0.2">
      <c r="J255">
        <f>SUM(K255:K260)</f>
        <v>0</v>
      </c>
      <c r="K255">
        <f t="shared" si="68"/>
        <v>0</v>
      </c>
      <c r="L255">
        <f t="shared" si="76"/>
        <v>10</v>
      </c>
      <c r="M255">
        <f t="shared" si="77"/>
        <v>5</v>
      </c>
      <c r="N255">
        <f t="shared" si="78"/>
        <v>5</v>
      </c>
      <c r="O255">
        <f t="shared" si="79"/>
        <v>5</v>
      </c>
      <c r="P255">
        <f t="shared" si="71"/>
        <v>10</v>
      </c>
      <c r="Q255">
        <f t="shared" si="72"/>
        <v>0</v>
      </c>
      <c r="R255">
        <f t="shared" si="69"/>
        <v>0</v>
      </c>
      <c r="S255">
        <f t="shared" si="70"/>
        <v>0.39390406429999913</v>
      </c>
      <c r="T255">
        <f t="shared" si="73"/>
        <v>0</v>
      </c>
      <c r="U255">
        <f t="shared" si="74"/>
        <v>7.4436600399669685E-3</v>
      </c>
      <c r="V255">
        <f t="shared" si="75"/>
        <v>0</v>
      </c>
    </row>
    <row r="256" spans="10:22" x14ac:dyDescent="0.2">
      <c r="K256">
        <f t="shared" si="68"/>
        <v>0</v>
      </c>
      <c r="L256">
        <f t="shared" si="76"/>
        <v>10</v>
      </c>
      <c r="M256">
        <f t="shared" si="77"/>
        <v>5</v>
      </c>
      <c r="N256">
        <f t="shared" si="78"/>
        <v>5</v>
      </c>
      <c r="O256">
        <f t="shared" si="79"/>
        <v>4</v>
      </c>
      <c r="P256">
        <f t="shared" si="71"/>
        <v>9</v>
      </c>
      <c r="Q256">
        <f t="shared" si="72"/>
        <v>1</v>
      </c>
      <c r="R256">
        <f t="shared" si="69"/>
        <v>0</v>
      </c>
      <c r="S256">
        <f t="shared" si="70"/>
        <v>0.40339572850000016</v>
      </c>
      <c r="T256">
        <f t="shared" si="73"/>
        <v>0</v>
      </c>
      <c r="U256">
        <f t="shared" si="74"/>
        <v>7.4436600399669685E-3</v>
      </c>
      <c r="V256">
        <f t="shared" si="75"/>
        <v>0</v>
      </c>
    </row>
    <row r="257" spans="10:22" x14ac:dyDescent="0.2">
      <c r="K257">
        <f t="shared" si="68"/>
        <v>0</v>
      </c>
      <c r="L257">
        <f t="shared" si="76"/>
        <v>10</v>
      </c>
      <c r="M257">
        <f t="shared" si="77"/>
        <v>5</v>
      </c>
      <c r="N257">
        <f t="shared" si="78"/>
        <v>5</v>
      </c>
      <c r="O257">
        <f t="shared" si="79"/>
        <v>3</v>
      </c>
      <c r="P257">
        <f t="shared" si="71"/>
        <v>8</v>
      </c>
      <c r="Q257">
        <f t="shared" si="72"/>
        <v>2</v>
      </c>
      <c r="R257">
        <f t="shared" si="69"/>
        <v>0</v>
      </c>
      <c r="S257">
        <f t="shared" si="70"/>
        <v>0.16524644300000041</v>
      </c>
      <c r="T257">
        <f t="shared" si="73"/>
        <v>0</v>
      </c>
      <c r="U257">
        <f t="shared" si="74"/>
        <v>7.4436600399669685E-3</v>
      </c>
      <c r="V257">
        <f t="shared" si="75"/>
        <v>0</v>
      </c>
    </row>
    <row r="258" spans="10:22" x14ac:dyDescent="0.2">
      <c r="K258">
        <f t="shared" si="68"/>
        <v>0</v>
      </c>
      <c r="L258">
        <f t="shared" si="76"/>
        <v>10</v>
      </c>
      <c r="M258">
        <f t="shared" si="77"/>
        <v>5</v>
      </c>
      <c r="N258">
        <f t="shared" si="78"/>
        <v>5</v>
      </c>
      <c r="O258">
        <f t="shared" si="79"/>
        <v>2</v>
      </c>
      <c r="P258">
        <f t="shared" si="71"/>
        <v>7</v>
      </c>
      <c r="Q258">
        <f t="shared" si="72"/>
        <v>3</v>
      </c>
      <c r="R258">
        <f t="shared" si="69"/>
        <v>0</v>
      </c>
      <c r="S258">
        <f t="shared" si="70"/>
        <v>3.3845657000000175E-2</v>
      </c>
      <c r="T258">
        <f t="shared" si="73"/>
        <v>0</v>
      </c>
      <c r="U258">
        <f t="shared" si="74"/>
        <v>7.4436600399669685E-3</v>
      </c>
      <c r="V258">
        <f t="shared" si="75"/>
        <v>0</v>
      </c>
    </row>
    <row r="259" spans="10:22" x14ac:dyDescent="0.2">
      <c r="K259">
        <f t="shared" si="68"/>
        <v>0</v>
      </c>
      <c r="L259">
        <f t="shared" si="76"/>
        <v>10</v>
      </c>
      <c r="M259">
        <f t="shared" si="77"/>
        <v>5</v>
      </c>
      <c r="N259">
        <f t="shared" si="78"/>
        <v>5</v>
      </c>
      <c r="O259">
        <f t="shared" si="79"/>
        <v>1</v>
      </c>
      <c r="P259">
        <f t="shared" si="71"/>
        <v>6</v>
      </c>
      <c r="Q259">
        <f t="shared" si="72"/>
        <v>4</v>
      </c>
      <c r="R259">
        <f t="shared" si="69"/>
        <v>0</v>
      </c>
      <c r="S259">
        <f t="shared" si="70"/>
        <v>3.4661215000000262E-3</v>
      </c>
      <c r="T259">
        <f t="shared" si="73"/>
        <v>0</v>
      </c>
      <c r="U259">
        <f t="shared" si="74"/>
        <v>7.4436600399669685E-3</v>
      </c>
      <c r="V259">
        <f t="shared" si="75"/>
        <v>0</v>
      </c>
    </row>
    <row r="260" spans="10:22" x14ac:dyDescent="0.2">
      <c r="K260">
        <f t="shared" si="68"/>
        <v>0</v>
      </c>
      <c r="L260">
        <f t="shared" si="76"/>
        <v>10</v>
      </c>
      <c r="M260">
        <f t="shared" si="77"/>
        <v>5</v>
      </c>
      <c r="N260">
        <f t="shared" si="78"/>
        <v>5</v>
      </c>
      <c r="O260">
        <f t="shared" si="79"/>
        <v>0</v>
      </c>
      <c r="P260">
        <f t="shared" si="71"/>
        <v>5</v>
      </c>
      <c r="Q260">
        <f t="shared" si="72"/>
        <v>5</v>
      </c>
      <c r="R260">
        <f t="shared" si="69"/>
        <v>0</v>
      </c>
      <c r="S260">
        <f t="shared" si="70"/>
        <v>1.4198570000000139E-4</v>
      </c>
      <c r="T260">
        <f t="shared" si="73"/>
        <v>0</v>
      </c>
      <c r="U260">
        <f t="shared" si="74"/>
        <v>7.4436600399669685E-3</v>
      </c>
      <c r="V260">
        <f t="shared" si="75"/>
        <v>0</v>
      </c>
    </row>
    <row r="261" spans="10:22" x14ac:dyDescent="0.2">
      <c r="J261">
        <f>SUM(K261:K267)</f>
        <v>0</v>
      </c>
      <c r="K261">
        <f t="shared" si="68"/>
        <v>0</v>
      </c>
      <c r="L261">
        <f t="shared" si="76"/>
        <v>10</v>
      </c>
      <c r="M261">
        <f t="shared" si="77"/>
        <v>4</v>
      </c>
      <c r="N261">
        <f t="shared" si="78"/>
        <v>6</v>
      </c>
      <c r="O261">
        <f t="shared" si="79"/>
        <v>6</v>
      </c>
      <c r="P261">
        <f t="shared" si="71"/>
        <v>10</v>
      </c>
      <c r="Q261">
        <f t="shared" si="72"/>
        <v>0</v>
      </c>
      <c r="R261">
        <f t="shared" si="69"/>
        <v>0</v>
      </c>
      <c r="S261">
        <f t="shared" si="70"/>
        <v>0.32694037336899917</v>
      </c>
      <c r="T261">
        <f t="shared" si="73"/>
        <v>0</v>
      </c>
      <c r="U261">
        <f t="shared" si="74"/>
        <v>3.6488529607681182E-2</v>
      </c>
      <c r="V261">
        <f t="shared" si="75"/>
        <v>0</v>
      </c>
    </row>
    <row r="262" spans="10:22" x14ac:dyDescent="0.2">
      <c r="K262">
        <f t="shared" si="68"/>
        <v>0</v>
      </c>
      <c r="L262">
        <f t="shared" si="76"/>
        <v>10</v>
      </c>
      <c r="M262">
        <f t="shared" si="77"/>
        <v>4</v>
      </c>
      <c r="N262">
        <f t="shared" si="78"/>
        <v>6</v>
      </c>
      <c r="O262">
        <f t="shared" si="79"/>
        <v>5</v>
      </c>
      <c r="P262">
        <f t="shared" si="71"/>
        <v>9</v>
      </c>
      <c r="Q262">
        <f t="shared" si="72"/>
        <v>1</v>
      </c>
      <c r="R262">
        <f t="shared" si="69"/>
        <v>0</v>
      </c>
      <c r="S262">
        <f t="shared" si="70"/>
        <v>0.40178214558600001</v>
      </c>
      <c r="T262">
        <f t="shared" si="73"/>
        <v>0</v>
      </c>
      <c r="U262">
        <f t="shared" si="74"/>
        <v>3.6488529607681182E-2</v>
      </c>
      <c r="V262">
        <f t="shared" si="75"/>
        <v>0</v>
      </c>
    </row>
    <row r="263" spans="10:22" x14ac:dyDescent="0.2">
      <c r="K263">
        <f t="shared" si="68"/>
        <v>0</v>
      </c>
      <c r="L263">
        <f t="shared" si="76"/>
        <v>10</v>
      </c>
      <c r="M263">
        <f t="shared" si="77"/>
        <v>4</v>
      </c>
      <c r="N263">
        <f t="shared" si="78"/>
        <v>6</v>
      </c>
      <c r="O263">
        <f t="shared" si="79"/>
        <v>4</v>
      </c>
      <c r="P263">
        <f t="shared" si="71"/>
        <v>8</v>
      </c>
      <c r="Q263">
        <f t="shared" si="72"/>
        <v>2</v>
      </c>
      <c r="R263">
        <f t="shared" si="69"/>
        <v>0</v>
      </c>
      <c r="S263">
        <f t="shared" si="70"/>
        <v>0.2057318215350005</v>
      </c>
      <c r="T263">
        <f t="shared" si="73"/>
        <v>0</v>
      </c>
      <c r="U263">
        <f t="shared" si="74"/>
        <v>3.6488529607681182E-2</v>
      </c>
      <c r="V263">
        <f t="shared" si="75"/>
        <v>0</v>
      </c>
    </row>
    <row r="264" spans="10:22" x14ac:dyDescent="0.2">
      <c r="K264">
        <f t="shared" si="68"/>
        <v>0</v>
      </c>
      <c r="L264">
        <f t="shared" si="76"/>
        <v>10</v>
      </c>
      <c r="M264">
        <f t="shared" si="77"/>
        <v>4</v>
      </c>
      <c r="N264">
        <f t="shared" si="78"/>
        <v>6</v>
      </c>
      <c r="O264">
        <f t="shared" si="79"/>
        <v>3</v>
      </c>
      <c r="P264">
        <f t="shared" si="71"/>
        <v>7</v>
      </c>
      <c r="Q264">
        <f t="shared" si="72"/>
        <v>3</v>
      </c>
      <c r="R264">
        <f t="shared" si="69"/>
        <v>0</v>
      </c>
      <c r="S264">
        <f t="shared" si="70"/>
        <v>5.6183790620000257E-2</v>
      </c>
      <c r="T264">
        <f t="shared" si="73"/>
        <v>0</v>
      </c>
      <c r="U264">
        <f t="shared" si="74"/>
        <v>3.6488529607681182E-2</v>
      </c>
      <c r="V264">
        <f t="shared" si="75"/>
        <v>0</v>
      </c>
    </row>
    <row r="265" spans="10:22" x14ac:dyDescent="0.2">
      <c r="K265">
        <f t="shared" si="68"/>
        <v>0</v>
      </c>
      <c r="L265">
        <f t="shared" si="76"/>
        <v>10</v>
      </c>
      <c r="M265">
        <f t="shared" si="77"/>
        <v>4</v>
      </c>
      <c r="N265">
        <f t="shared" si="78"/>
        <v>6</v>
      </c>
      <c r="O265">
        <f t="shared" si="79"/>
        <v>2</v>
      </c>
      <c r="P265">
        <f t="shared" si="71"/>
        <v>6</v>
      </c>
      <c r="Q265">
        <f t="shared" si="72"/>
        <v>4</v>
      </c>
      <c r="R265">
        <f t="shared" si="69"/>
        <v>0</v>
      </c>
      <c r="S265">
        <f t="shared" si="70"/>
        <v>8.6306425350000573E-3</v>
      </c>
      <c r="T265">
        <f t="shared" si="73"/>
        <v>0</v>
      </c>
      <c r="U265">
        <f t="shared" si="74"/>
        <v>3.6488529607681182E-2</v>
      </c>
      <c r="V265">
        <f t="shared" si="75"/>
        <v>0</v>
      </c>
    </row>
    <row r="266" spans="10:22" x14ac:dyDescent="0.2">
      <c r="K266">
        <f t="shared" si="68"/>
        <v>0</v>
      </c>
      <c r="L266">
        <f t="shared" si="76"/>
        <v>10</v>
      </c>
      <c r="M266">
        <f t="shared" si="77"/>
        <v>4</v>
      </c>
      <c r="N266">
        <f t="shared" si="78"/>
        <v>6</v>
      </c>
      <c r="O266">
        <f t="shared" si="79"/>
        <v>1</v>
      </c>
      <c r="P266">
        <f t="shared" si="71"/>
        <v>5</v>
      </c>
      <c r="Q266">
        <f t="shared" si="72"/>
        <v>5</v>
      </c>
      <c r="R266">
        <f t="shared" si="69"/>
        <v>0</v>
      </c>
      <c r="S266">
        <f t="shared" si="70"/>
        <v>7.07088786000006E-4</v>
      </c>
      <c r="T266">
        <f t="shared" si="73"/>
        <v>0</v>
      </c>
      <c r="U266">
        <f t="shared" si="74"/>
        <v>3.6488529607681182E-2</v>
      </c>
      <c r="V266">
        <f t="shared" si="75"/>
        <v>0</v>
      </c>
    </row>
    <row r="267" spans="10:22" x14ac:dyDescent="0.2">
      <c r="K267">
        <f t="shared" si="68"/>
        <v>0</v>
      </c>
      <c r="L267">
        <f t="shared" si="76"/>
        <v>10</v>
      </c>
      <c r="M267">
        <f t="shared" si="77"/>
        <v>4</v>
      </c>
      <c r="N267">
        <f t="shared" si="78"/>
        <v>6</v>
      </c>
      <c r="O267">
        <f t="shared" si="79"/>
        <v>0</v>
      </c>
      <c r="P267">
        <f t="shared" si="71"/>
        <v>4</v>
      </c>
      <c r="Q267">
        <f t="shared" si="72"/>
        <v>6</v>
      </c>
      <c r="R267">
        <f t="shared" si="69"/>
        <v>0</v>
      </c>
      <c r="S267">
        <f t="shared" si="70"/>
        <v>2.4137569000000294E-5</v>
      </c>
      <c r="T267">
        <f t="shared" si="73"/>
        <v>0</v>
      </c>
      <c r="U267">
        <f t="shared" si="74"/>
        <v>3.6488529607681182E-2</v>
      </c>
      <c r="V267">
        <f t="shared" si="75"/>
        <v>0</v>
      </c>
    </row>
    <row r="268" spans="10:22" x14ac:dyDescent="0.2">
      <c r="J268">
        <f>SUM(K268:K275)</f>
        <v>0</v>
      </c>
      <c r="K268">
        <f t="shared" si="68"/>
        <v>0</v>
      </c>
      <c r="L268">
        <f t="shared" si="76"/>
        <v>10</v>
      </c>
      <c r="M268">
        <f t="shared" si="77"/>
        <v>3</v>
      </c>
      <c r="N268">
        <f t="shared" si="78"/>
        <v>7</v>
      </c>
      <c r="O268">
        <f t="shared" si="79"/>
        <v>7</v>
      </c>
      <c r="P268">
        <f t="shared" si="71"/>
        <v>10</v>
      </c>
      <c r="Q268">
        <f t="shared" si="72"/>
        <v>0</v>
      </c>
      <c r="R268">
        <f t="shared" si="69"/>
        <v>0</v>
      </c>
      <c r="S268">
        <f t="shared" si="70"/>
        <v>0.2713605098962692</v>
      </c>
      <c r="T268">
        <f t="shared" si="73"/>
        <v>0</v>
      </c>
      <c r="U268">
        <f t="shared" si="74"/>
        <v>0.12265051968968438</v>
      </c>
      <c r="V268">
        <f t="shared" si="75"/>
        <v>0</v>
      </c>
    </row>
    <row r="269" spans="10:22" x14ac:dyDescent="0.2">
      <c r="K269">
        <f t="shared" si="68"/>
        <v>0</v>
      </c>
      <c r="L269">
        <f t="shared" si="76"/>
        <v>10</v>
      </c>
      <c r="M269">
        <f t="shared" si="77"/>
        <v>3</v>
      </c>
      <c r="N269">
        <f t="shared" si="78"/>
        <v>7</v>
      </c>
      <c r="O269">
        <f t="shared" si="79"/>
        <v>6</v>
      </c>
      <c r="P269">
        <f t="shared" si="71"/>
        <v>9</v>
      </c>
      <c r="Q269">
        <f t="shared" si="72"/>
        <v>1</v>
      </c>
      <c r="R269">
        <f t="shared" si="69"/>
        <v>0</v>
      </c>
      <c r="S269">
        <f t="shared" si="70"/>
        <v>0.38905904430910981</v>
      </c>
      <c r="T269">
        <f t="shared" si="73"/>
        <v>0</v>
      </c>
      <c r="U269">
        <f t="shared" si="74"/>
        <v>0.12265051968968438</v>
      </c>
      <c r="V269">
        <f t="shared" si="75"/>
        <v>0</v>
      </c>
    </row>
    <row r="270" spans="10:22" x14ac:dyDescent="0.2">
      <c r="K270">
        <f t="shared" si="68"/>
        <v>0</v>
      </c>
      <c r="L270">
        <f t="shared" si="76"/>
        <v>10</v>
      </c>
      <c r="M270">
        <f t="shared" si="77"/>
        <v>3</v>
      </c>
      <c r="N270">
        <f t="shared" si="78"/>
        <v>7</v>
      </c>
      <c r="O270">
        <f t="shared" si="79"/>
        <v>5</v>
      </c>
      <c r="P270">
        <f t="shared" si="71"/>
        <v>8</v>
      </c>
      <c r="Q270">
        <f t="shared" si="72"/>
        <v>2</v>
      </c>
      <c r="R270">
        <f t="shared" si="69"/>
        <v>0</v>
      </c>
      <c r="S270">
        <f t="shared" si="70"/>
        <v>0.23906037662367047</v>
      </c>
      <c r="T270">
        <f t="shared" si="73"/>
        <v>0</v>
      </c>
      <c r="U270">
        <f t="shared" si="74"/>
        <v>0.12265051968968438</v>
      </c>
      <c r="V270">
        <f t="shared" si="75"/>
        <v>0</v>
      </c>
    </row>
    <row r="271" spans="10:22" x14ac:dyDescent="0.2">
      <c r="K271">
        <f t="shared" si="68"/>
        <v>0</v>
      </c>
      <c r="L271">
        <f t="shared" si="76"/>
        <v>10</v>
      </c>
      <c r="M271">
        <f t="shared" si="77"/>
        <v>3</v>
      </c>
      <c r="N271">
        <f t="shared" si="78"/>
        <v>7</v>
      </c>
      <c r="O271">
        <f t="shared" si="79"/>
        <v>4</v>
      </c>
      <c r="P271">
        <f t="shared" si="71"/>
        <v>7</v>
      </c>
      <c r="Q271">
        <f t="shared" si="72"/>
        <v>3</v>
      </c>
      <c r="R271">
        <f t="shared" si="69"/>
        <v>0</v>
      </c>
      <c r="S271">
        <f t="shared" si="70"/>
        <v>8.1606955875550335E-2</v>
      </c>
      <c r="T271">
        <f t="shared" si="73"/>
        <v>0</v>
      </c>
      <c r="U271">
        <f t="shared" si="74"/>
        <v>0.12265051968968438</v>
      </c>
      <c r="V271">
        <f t="shared" si="75"/>
        <v>0</v>
      </c>
    </row>
    <row r="272" spans="10:22" x14ac:dyDescent="0.2">
      <c r="K272">
        <f t="shared" si="68"/>
        <v>0</v>
      </c>
      <c r="L272">
        <f t="shared" si="76"/>
        <v>10</v>
      </c>
      <c r="M272">
        <f t="shared" si="77"/>
        <v>3</v>
      </c>
      <c r="N272">
        <f t="shared" si="78"/>
        <v>7</v>
      </c>
      <c r="O272">
        <f t="shared" si="79"/>
        <v>3</v>
      </c>
      <c r="P272">
        <f t="shared" si="71"/>
        <v>6</v>
      </c>
      <c r="Q272">
        <f t="shared" si="72"/>
        <v>4</v>
      </c>
      <c r="R272">
        <f t="shared" si="69"/>
        <v>0</v>
      </c>
      <c r="S272">
        <f t="shared" si="70"/>
        <v>1.6714677709450124E-2</v>
      </c>
      <c r="T272">
        <f t="shared" si="73"/>
        <v>0</v>
      </c>
      <c r="U272">
        <f t="shared" si="74"/>
        <v>0.12265051968968438</v>
      </c>
      <c r="V272">
        <f t="shared" si="75"/>
        <v>0</v>
      </c>
    </row>
    <row r="273" spans="10:22" x14ac:dyDescent="0.2">
      <c r="K273">
        <f t="shared" si="68"/>
        <v>0</v>
      </c>
      <c r="L273">
        <f t="shared" si="76"/>
        <v>10</v>
      </c>
      <c r="M273">
        <f t="shared" si="77"/>
        <v>3</v>
      </c>
      <c r="N273">
        <f t="shared" si="78"/>
        <v>7</v>
      </c>
      <c r="O273">
        <f t="shared" si="79"/>
        <v>2</v>
      </c>
      <c r="P273">
        <f t="shared" si="71"/>
        <v>5</v>
      </c>
      <c r="Q273">
        <f t="shared" si="72"/>
        <v>5</v>
      </c>
      <c r="R273">
        <f t="shared" si="69"/>
        <v>0</v>
      </c>
      <c r="S273">
        <f t="shared" si="70"/>
        <v>2.0540929233300205E-3</v>
      </c>
      <c r="T273">
        <f t="shared" si="73"/>
        <v>0</v>
      </c>
      <c r="U273">
        <f t="shared" si="74"/>
        <v>0.12265051968968438</v>
      </c>
      <c r="V273">
        <f t="shared" si="75"/>
        <v>0</v>
      </c>
    </row>
    <row r="274" spans="10:22" x14ac:dyDescent="0.2">
      <c r="K274">
        <f t="shared" si="68"/>
        <v>0</v>
      </c>
      <c r="L274">
        <f t="shared" si="76"/>
        <v>10</v>
      </c>
      <c r="M274">
        <f t="shared" si="77"/>
        <v>3</v>
      </c>
      <c r="N274">
        <f t="shared" si="78"/>
        <v>7</v>
      </c>
      <c r="O274">
        <f t="shared" si="79"/>
        <v>1</v>
      </c>
      <c r="P274">
        <f t="shared" si="71"/>
        <v>4</v>
      </c>
      <c r="Q274">
        <f t="shared" si="72"/>
        <v>6</v>
      </c>
      <c r="R274">
        <f t="shared" si="69"/>
        <v>0</v>
      </c>
      <c r="S274">
        <f t="shared" si="70"/>
        <v>1.4023927589000172E-4</v>
      </c>
      <c r="T274">
        <f t="shared" si="73"/>
        <v>0</v>
      </c>
      <c r="U274">
        <f t="shared" si="74"/>
        <v>0.12265051968968438</v>
      </c>
      <c r="V274">
        <f t="shared" si="75"/>
        <v>0</v>
      </c>
    </row>
    <row r="275" spans="10:22" x14ac:dyDescent="0.2">
      <c r="K275">
        <f t="shared" si="68"/>
        <v>0</v>
      </c>
      <c r="L275">
        <f t="shared" si="76"/>
        <v>10</v>
      </c>
      <c r="M275">
        <f t="shared" si="77"/>
        <v>3</v>
      </c>
      <c r="N275">
        <f t="shared" si="78"/>
        <v>7</v>
      </c>
      <c r="O275">
        <f t="shared" si="79"/>
        <v>0</v>
      </c>
      <c r="P275">
        <f t="shared" si="71"/>
        <v>3</v>
      </c>
      <c r="Q275">
        <f t="shared" si="72"/>
        <v>7</v>
      </c>
      <c r="R275">
        <f t="shared" si="69"/>
        <v>0</v>
      </c>
      <c r="S275">
        <f t="shared" si="70"/>
        <v>4.1033867300000596E-6</v>
      </c>
      <c r="T275">
        <f t="shared" si="73"/>
        <v>0</v>
      </c>
      <c r="U275">
        <f t="shared" si="74"/>
        <v>0.12265051968968438</v>
      </c>
      <c r="V275">
        <f t="shared" si="75"/>
        <v>0</v>
      </c>
    </row>
    <row r="276" spans="10:22" x14ac:dyDescent="0.2">
      <c r="J276">
        <f>SUM(K276:K284)</f>
        <v>5.0853271744890827E-7</v>
      </c>
      <c r="K276">
        <f t="shared" ref="K276:K305" si="80">R276*S276</f>
        <v>0</v>
      </c>
      <c r="L276">
        <f t="shared" si="76"/>
        <v>10</v>
      </c>
      <c r="M276">
        <f t="shared" si="77"/>
        <v>2</v>
      </c>
      <c r="N276">
        <f t="shared" si="78"/>
        <v>8</v>
      </c>
      <c r="O276">
        <f t="shared" si="79"/>
        <v>8</v>
      </c>
      <c r="P276">
        <f t="shared" si="71"/>
        <v>10</v>
      </c>
      <c r="Q276">
        <f t="shared" si="72"/>
        <v>0</v>
      </c>
      <c r="R276">
        <f t="shared" ref="R276:R305" si="81">VLOOKUP(P276,K$2:L$12,2)</f>
        <v>0</v>
      </c>
      <c r="S276">
        <f t="shared" ref="S276:S305" si="82">_xlfn.BINOM.DIST(Q276,N276,F$2,FALSE)</f>
        <v>0.22522922321390332</v>
      </c>
      <c r="T276">
        <f t="shared" si="73"/>
        <v>0</v>
      </c>
      <c r="U276">
        <f t="shared" si="74"/>
        <v>0.27055261696253857</v>
      </c>
      <c r="V276">
        <f t="shared" si="75"/>
        <v>0</v>
      </c>
    </row>
    <row r="277" spans="10:22" x14ac:dyDescent="0.2">
      <c r="K277">
        <f t="shared" si="80"/>
        <v>0</v>
      </c>
      <c r="L277">
        <f t="shared" si="76"/>
        <v>10</v>
      </c>
      <c r="M277">
        <f t="shared" si="77"/>
        <v>2</v>
      </c>
      <c r="N277">
        <f t="shared" si="78"/>
        <v>8</v>
      </c>
      <c r="O277">
        <f t="shared" si="79"/>
        <v>7</v>
      </c>
      <c r="P277">
        <f t="shared" ref="P277:P305" si="83">M277+O277</f>
        <v>9</v>
      </c>
      <c r="Q277">
        <f t="shared" ref="Q277:Q305" si="84">N277-O277</f>
        <v>1</v>
      </c>
      <c r="R277">
        <f t="shared" si="81"/>
        <v>0</v>
      </c>
      <c r="S277">
        <f t="shared" si="82"/>
        <v>0.36905029345892687</v>
      </c>
      <c r="T277">
        <f t="shared" ref="T277:T305" si="85">VLOOKUP(N277,$K$2:$M$12,3)</f>
        <v>0</v>
      </c>
      <c r="U277">
        <f t="shared" ref="U277:U305" si="86">_xlfn.BINOM.DIST(N277,L277,$H$2,FALSE)</f>
        <v>0.27055261696253857</v>
      </c>
      <c r="V277">
        <f t="shared" ref="V277:V305" si="87">R277*S277*T277*U277</f>
        <v>0</v>
      </c>
    </row>
    <row r="278" spans="10:22" x14ac:dyDescent="0.2">
      <c r="K278">
        <f t="shared" si="80"/>
        <v>0</v>
      </c>
      <c r="L278">
        <f t="shared" si="76"/>
        <v>10</v>
      </c>
      <c r="M278">
        <f t="shared" si="77"/>
        <v>2</v>
      </c>
      <c r="N278">
        <f t="shared" si="78"/>
        <v>8</v>
      </c>
      <c r="O278">
        <f t="shared" si="79"/>
        <v>6</v>
      </c>
      <c r="P278">
        <f t="shared" si="83"/>
        <v>8</v>
      </c>
      <c r="Q278">
        <f t="shared" si="84"/>
        <v>2</v>
      </c>
      <c r="R278">
        <f t="shared" si="81"/>
        <v>0</v>
      </c>
      <c r="S278">
        <f t="shared" si="82"/>
        <v>0.26456015013019518</v>
      </c>
      <c r="T278">
        <f t="shared" si="85"/>
        <v>0</v>
      </c>
      <c r="U278">
        <f t="shared" si="86"/>
        <v>0.27055261696253857</v>
      </c>
      <c r="V278">
        <f t="shared" si="87"/>
        <v>0</v>
      </c>
    </row>
    <row r="279" spans="10:22" x14ac:dyDescent="0.2">
      <c r="K279">
        <f t="shared" si="80"/>
        <v>0</v>
      </c>
      <c r="L279">
        <f t="shared" ref="L279:L305" si="88">IF(AND(M278=0,O278=0),L278+1,L278)</f>
        <v>10</v>
      </c>
      <c r="M279">
        <f t="shared" ref="M279:M305" si="89">IF(O278=0,IF(M278=0,L279,M278-1),M278)</f>
        <v>2</v>
      </c>
      <c r="N279">
        <f t="shared" ref="N279:N305" si="90">L279-M279</f>
        <v>8</v>
      </c>
      <c r="O279">
        <f t="shared" ref="O279:O305" si="91">IF(O278=0,N279,O278-1)</f>
        <v>5</v>
      </c>
      <c r="P279">
        <f t="shared" si="83"/>
        <v>7</v>
      </c>
      <c r="Q279">
        <f t="shared" si="84"/>
        <v>3</v>
      </c>
      <c r="R279">
        <f t="shared" si="81"/>
        <v>0</v>
      </c>
      <c r="S279">
        <f t="shared" si="82"/>
        <v>0.10837403740273083</v>
      </c>
      <c r="T279">
        <f t="shared" si="85"/>
        <v>0</v>
      </c>
      <c r="U279">
        <f t="shared" si="86"/>
        <v>0.27055261696253857</v>
      </c>
      <c r="V279">
        <f t="shared" si="87"/>
        <v>0</v>
      </c>
    </row>
    <row r="280" spans="10:22" x14ac:dyDescent="0.2">
      <c r="K280">
        <f t="shared" si="80"/>
        <v>0</v>
      </c>
      <c r="L280">
        <f t="shared" si="88"/>
        <v>10</v>
      </c>
      <c r="M280">
        <f t="shared" si="89"/>
        <v>2</v>
      </c>
      <c r="N280">
        <f t="shared" si="90"/>
        <v>8</v>
      </c>
      <c r="O280">
        <f t="shared" si="91"/>
        <v>4</v>
      </c>
      <c r="P280">
        <f t="shared" si="83"/>
        <v>6</v>
      </c>
      <c r="Q280">
        <f t="shared" si="84"/>
        <v>4</v>
      </c>
      <c r="R280">
        <f t="shared" si="81"/>
        <v>0</v>
      </c>
      <c r="S280">
        <f t="shared" si="82"/>
        <v>2.7746364997687168E-2</v>
      </c>
      <c r="T280">
        <f t="shared" si="85"/>
        <v>0</v>
      </c>
      <c r="U280">
        <f t="shared" si="86"/>
        <v>0.27055261696253857</v>
      </c>
      <c r="V280">
        <f t="shared" si="87"/>
        <v>0</v>
      </c>
    </row>
    <row r="281" spans="10:22" x14ac:dyDescent="0.2">
      <c r="K281">
        <f t="shared" si="80"/>
        <v>0</v>
      </c>
      <c r="L281">
        <f t="shared" si="88"/>
        <v>10</v>
      </c>
      <c r="M281">
        <f t="shared" si="89"/>
        <v>2</v>
      </c>
      <c r="N281">
        <f t="shared" si="90"/>
        <v>8</v>
      </c>
      <c r="O281">
        <f t="shared" si="91"/>
        <v>3</v>
      </c>
      <c r="P281">
        <f t="shared" si="83"/>
        <v>5</v>
      </c>
      <c r="Q281">
        <f t="shared" si="84"/>
        <v>5</v>
      </c>
      <c r="R281">
        <f t="shared" si="81"/>
        <v>0</v>
      </c>
      <c r="S281">
        <f t="shared" si="82"/>
        <v>4.5463923369704392E-3</v>
      </c>
      <c r="T281">
        <f t="shared" si="85"/>
        <v>0</v>
      </c>
      <c r="U281">
        <f t="shared" si="86"/>
        <v>0.27055261696253857</v>
      </c>
      <c r="V281">
        <f t="shared" si="87"/>
        <v>0</v>
      </c>
    </row>
    <row r="282" spans="10:22" x14ac:dyDescent="0.2">
      <c r="K282">
        <f t="shared" si="80"/>
        <v>0</v>
      </c>
      <c r="L282">
        <f t="shared" si="88"/>
        <v>10</v>
      </c>
      <c r="M282">
        <f t="shared" si="89"/>
        <v>2</v>
      </c>
      <c r="N282">
        <f t="shared" si="90"/>
        <v>8</v>
      </c>
      <c r="O282">
        <f t="shared" si="91"/>
        <v>2</v>
      </c>
      <c r="P282">
        <f t="shared" si="83"/>
        <v>4</v>
      </c>
      <c r="Q282">
        <f t="shared" si="84"/>
        <v>6</v>
      </c>
      <c r="R282">
        <f t="shared" si="81"/>
        <v>0</v>
      </c>
      <c r="S282">
        <f t="shared" si="82"/>
        <v>4.6559439595480529E-4</v>
      </c>
      <c r="T282">
        <f t="shared" si="85"/>
        <v>0</v>
      </c>
      <c r="U282">
        <f t="shared" si="86"/>
        <v>0.27055261696253857</v>
      </c>
      <c r="V282">
        <f t="shared" si="87"/>
        <v>0</v>
      </c>
    </row>
    <row r="283" spans="10:22" x14ac:dyDescent="0.2">
      <c r="K283">
        <f t="shared" si="80"/>
        <v>0</v>
      </c>
      <c r="L283">
        <f t="shared" si="88"/>
        <v>10</v>
      </c>
      <c r="M283">
        <f t="shared" si="89"/>
        <v>2</v>
      </c>
      <c r="N283">
        <f t="shared" si="90"/>
        <v>8</v>
      </c>
      <c r="O283">
        <f t="shared" si="91"/>
        <v>1</v>
      </c>
      <c r="P283">
        <f t="shared" si="83"/>
        <v>3</v>
      </c>
      <c r="Q283">
        <f t="shared" si="84"/>
        <v>7</v>
      </c>
      <c r="R283">
        <f t="shared" si="81"/>
        <v>0</v>
      </c>
      <c r="S283">
        <f t="shared" si="82"/>
        <v>2.7246487887200332E-5</v>
      </c>
      <c r="T283">
        <f t="shared" si="85"/>
        <v>0</v>
      </c>
      <c r="U283">
        <f t="shared" si="86"/>
        <v>0.27055261696253857</v>
      </c>
      <c r="V283">
        <f t="shared" si="87"/>
        <v>0</v>
      </c>
    </row>
    <row r="284" spans="10:22" x14ac:dyDescent="0.2">
      <c r="K284">
        <f t="shared" si="80"/>
        <v>5.0853271744890827E-7</v>
      </c>
      <c r="L284">
        <f t="shared" si="88"/>
        <v>10</v>
      </c>
      <c r="M284">
        <f t="shared" si="89"/>
        <v>2</v>
      </c>
      <c r="N284">
        <f t="shared" si="90"/>
        <v>8</v>
      </c>
      <c r="O284">
        <f t="shared" si="91"/>
        <v>0</v>
      </c>
      <c r="P284">
        <f t="shared" si="83"/>
        <v>2</v>
      </c>
      <c r="Q284">
        <f t="shared" si="84"/>
        <v>8</v>
      </c>
      <c r="R284">
        <f t="shared" si="81"/>
        <v>0.72899999999999954</v>
      </c>
      <c r="S284">
        <f t="shared" si="82"/>
        <v>6.9757574410001172E-7</v>
      </c>
      <c r="T284">
        <f t="shared" si="85"/>
        <v>0</v>
      </c>
      <c r="U284">
        <f t="shared" si="86"/>
        <v>0.27055261696253857</v>
      </c>
      <c r="V284">
        <f t="shared" si="87"/>
        <v>0</v>
      </c>
    </row>
    <row r="285" spans="10:22" x14ac:dyDescent="0.2">
      <c r="J285">
        <f>SUM(K285:K294)</f>
        <v>3.817950635335859E-6</v>
      </c>
      <c r="K285">
        <f t="shared" si="80"/>
        <v>0</v>
      </c>
      <c r="L285">
        <f t="shared" si="88"/>
        <v>10</v>
      </c>
      <c r="M285">
        <f t="shared" si="89"/>
        <v>1</v>
      </c>
      <c r="N285">
        <f t="shared" si="90"/>
        <v>9</v>
      </c>
      <c r="O285">
        <f t="shared" si="91"/>
        <v>9</v>
      </c>
      <c r="P285">
        <f t="shared" si="83"/>
        <v>10</v>
      </c>
      <c r="Q285">
        <f t="shared" si="84"/>
        <v>0</v>
      </c>
      <c r="R285">
        <f t="shared" si="81"/>
        <v>0</v>
      </c>
      <c r="S285">
        <f t="shared" si="82"/>
        <v>0.18694025526753966</v>
      </c>
      <c r="T285">
        <f t="shared" si="85"/>
        <v>0</v>
      </c>
      <c r="U285">
        <f t="shared" si="86"/>
        <v>0.353663551585017</v>
      </c>
      <c r="V285">
        <f t="shared" si="87"/>
        <v>0</v>
      </c>
    </row>
    <row r="286" spans="10:22" x14ac:dyDescent="0.2">
      <c r="K286">
        <f t="shared" si="80"/>
        <v>0</v>
      </c>
      <c r="L286">
        <f t="shared" si="88"/>
        <v>10</v>
      </c>
      <c r="M286">
        <f t="shared" si="89"/>
        <v>1</v>
      </c>
      <c r="N286">
        <f t="shared" si="90"/>
        <v>9</v>
      </c>
      <c r="O286">
        <f t="shared" si="91"/>
        <v>8</v>
      </c>
      <c r="P286">
        <f t="shared" si="83"/>
        <v>9</v>
      </c>
      <c r="Q286">
        <f t="shared" si="84"/>
        <v>1</v>
      </c>
      <c r="R286">
        <f t="shared" si="81"/>
        <v>0</v>
      </c>
      <c r="S286">
        <f t="shared" si="82"/>
        <v>0.34460071151727284</v>
      </c>
      <c r="T286">
        <f t="shared" si="85"/>
        <v>0</v>
      </c>
      <c r="U286">
        <f t="shared" si="86"/>
        <v>0.353663551585017</v>
      </c>
      <c r="V286">
        <f t="shared" si="87"/>
        <v>0</v>
      </c>
    </row>
    <row r="287" spans="10:22" x14ac:dyDescent="0.2">
      <c r="K287">
        <f t="shared" si="80"/>
        <v>0</v>
      </c>
      <c r="L287">
        <f t="shared" si="88"/>
        <v>10</v>
      </c>
      <c r="M287">
        <f t="shared" si="89"/>
        <v>1</v>
      </c>
      <c r="N287">
        <f t="shared" si="90"/>
        <v>9</v>
      </c>
      <c r="O287">
        <f t="shared" si="91"/>
        <v>7</v>
      </c>
      <c r="P287">
        <f t="shared" si="83"/>
        <v>8</v>
      </c>
      <c r="Q287">
        <f t="shared" si="84"/>
        <v>2</v>
      </c>
      <c r="R287">
        <f t="shared" si="81"/>
        <v>0</v>
      </c>
      <c r="S287">
        <f t="shared" si="82"/>
        <v>0.2823234744960797</v>
      </c>
      <c r="T287">
        <f t="shared" si="85"/>
        <v>0</v>
      </c>
      <c r="U287">
        <f t="shared" si="86"/>
        <v>0.353663551585017</v>
      </c>
      <c r="V287">
        <f t="shared" si="87"/>
        <v>0</v>
      </c>
    </row>
    <row r="288" spans="10:22" x14ac:dyDescent="0.2">
      <c r="K288">
        <f t="shared" si="80"/>
        <v>0</v>
      </c>
      <c r="L288">
        <f t="shared" si="88"/>
        <v>10</v>
      </c>
      <c r="M288">
        <f t="shared" si="89"/>
        <v>1</v>
      </c>
      <c r="N288">
        <f t="shared" si="90"/>
        <v>9</v>
      </c>
      <c r="O288">
        <f t="shared" si="91"/>
        <v>6</v>
      </c>
      <c r="P288">
        <f t="shared" si="83"/>
        <v>7</v>
      </c>
      <c r="Q288">
        <f t="shared" si="84"/>
        <v>3</v>
      </c>
      <c r="R288">
        <f t="shared" si="81"/>
        <v>0</v>
      </c>
      <c r="S288">
        <f t="shared" si="82"/>
        <v>0.13492567656639984</v>
      </c>
      <c r="T288">
        <f t="shared" si="85"/>
        <v>0</v>
      </c>
      <c r="U288">
        <f t="shared" si="86"/>
        <v>0.353663551585017</v>
      </c>
      <c r="V288">
        <f t="shared" si="87"/>
        <v>0</v>
      </c>
    </row>
    <row r="289" spans="10:22" x14ac:dyDescent="0.2">
      <c r="K289">
        <f t="shared" si="80"/>
        <v>0</v>
      </c>
      <c r="L289">
        <f t="shared" si="88"/>
        <v>10</v>
      </c>
      <c r="M289">
        <f t="shared" si="89"/>
        <v>1</v>
      </c>
      <c r="N289">
        <f t="shared" si="90"/>
        <v>9</v>
      </c>
      <c r="O289">
        <f t="shared" si="91"/>
        <v>5</v>
      </c>
      <c r="P289">
        <f t="shared" si="83"/>
        <v>6</v>
      </c>
      <c r="Q289">
        <f t="shared" si="84"/>
        <v>4</v>
      </c>
      <c r="R289">
        <f t="shared" si="81"/>
        <v>0</v>
      </c>
      <c r="S289">
        <f t="shared" si="82"/>
        <v>4.1453069306544639E-2</v>
      </c>
      <c r="T289">
        <f t="shared" si="85"/>
        <v>0</v>
      </c>
      <c r="U289">
        <f t="shared" si="86"/>
        <v>0.353663551585017</v>
      </c>
      <c r="V289">
        <f t="shared" si="87"/>
        <v>0</v>
      </c>
    </row>
    <row r="290" spans="10:22" x14ac:dyDescent="0.2">
      <c r="K290">
        <f t="shared" si="80"/>
        <v>0</v>
      </c>
      <c r="L290">
        <f t="shared" si="88"/>
        <v>10</v>
      </c>
      <c r="M290">
        <f t="shared" si="89"/>
        <v>1</v>
      </c>
      <c r="N290">
        <f t="shared" si="90"/>
        <v>9</v>
      </c>
      <c r="O290">
        <f t="shared" si="91"/>
        <v>4</v>
      </c>
      <c r="P290">
        <f t="shared" si="83"/>
        <v>5</v>
      </c>
      <c r="Q290">
        <f t="shared" si="84"/>
        <v>5</v>
      </c>
      <c r="R290">
        <f t="shared" si="81"/>
        <v>0</v>
      </c>
      <c r="S290">
        <f t="shared" si="82"/>
        <v>8.4903876892923006E-3</v>
      </c>
      <c r="T290">
        <f t="shared" si="85"/>
        <v>0</v>
      </c>
      <c r="U290">
        <f t="shared" si="86"/>
        <v>0.353663551585017</v>
      </c>
      <c r="V290">
        <f t="shared" si="87"/>
        <v>0</v>
      </c>
    </row>
    <row r="291" spans="10:22" x14ac:dyDescent="0.2">
      <c r="K291">
        <f t="shared" si="80"/>
        <v>0</v>
      </c>
      <c r="L291">
        <f t="shared" si="88"/>
        <v>10</v>
      </c>
      <c r="M291">
        <f t="shared" si="89"/>
        <v>1</v>
      </c>
      <c r="N291">
        <f t="shared" si="90"/>
        <v>9</v>
      </c>
      <c r="O291">
        <f t="shared" si="91"/>
        <v>3</v>
      </c>
      <c r="P291">
        <f t="shared" si="83"/>
        <v>4</v>
      </c>
      <c r="Q291">
        <f t="shared" si="84"/>
        <v>6</v>
      </c>
      <c r="R291">
        <f t="shared" si="81"/>
        <v>0</v>
      </c>
      <c r="S291">
        <f t="shared" si="82"/>
        <v>1.1593300459274661E-3</v>
      </c>
      <c r="T291">
        <f t="shared" si="85"/>
        <v>0</v>
      </c>
      <c r="U291">
        <f t="shared" si="86"/>
        <v>0.353663551585017</v>
      </c>
      <c r="V291">
        <f t="shared" si="87"/>
        <v>0</v>
      </c>
    </row>
    <row r="292" spans="10:22" x14ac:dyDescent="0.2">
      <c r="K292">
        <f t="shared" si="80"/>
        <v>0</v>
      </c>
      <c r="L292">
        <f t="shared" si="88"/>
        <v>10</v>
      </c>
      <c r="M292">
        <f t="shared" si="89"/>
        <v>1</v>
      </c>
      <c r="N292">
        <f t="shared" si="90"/>
        <v>9</v>
      </c>
      <c r="O292">
        <f t="shared" si="91"/>
        <v>2</v>
      </c>
      <c r="P292">
        <f t="shared" si="83"/>
        <v>3</v>
      </c>
      <c r="Q292">
        <f t="shared" si="84"/>
        <v>7</v>
      </c>
      <c r="R292">
        <f t="shared" si="81"/>
        <v>0</v>
      </c>
      <c r="S292">
        <f t="shared" si="82"/>
        <v>1.0176563225869337E-4</v>
      </c>
      <c r="T292">
        <f t="shared" si="85"/>
        <v>0</v>
      </c>
      <c r="U292">
        <f t="shared" si="86"/>
        <v>0.353663551585017</v>
      </c>
      <c r="V292">
        <f t="shared" si="87"/>
        <v>0</v>
      </c>
    </row>
    <row r="293" spans="10:22" x14ac:dyDescent="0.2">
      <c r="K293">
        <f t="shared" si="80"/>
        <v>3.7987393993433444E-6</v>
      </c>
      <c r="L293">
        <f t="shared" si="88"/>
        <v>10</v>
      </c>
      <c r="M293">
        <f t="shared" si="89"/>
        <v>1</v>
      </c>
      <c r="N293">
        <f t="shared" si="90"/>
        <v>9</v>
      </c>
      <c r="O293">
        <f t="shared" si="91"/>
        <v>1</v>
      </c>
      <c r="P293">
        <f t="shared" si="83"/>
        <v>2</v>
      </c>
      <c r="Q293">
        <f t="shared" si="84"/>
        <v>8</v>
      </c>
      <c r="R293">
        <f t="shared" si="81"/>
        <v>0.72899999999999954</v>
      </c>
      <c r="S293">
        <f t="shared" si="82"/>
        <v>5.2108908084270876E-6</v>
      </c>
      <c r="T293">
        <f t="shared" si="85"/>
        <v>0</v>
      </c>
      <c r="U293">
        <f t="shared" si="86"/>
        <v>0.353663551585017</v>
      </c>
      <c r="V293">
        <f t="shared" si="87"/>
        <v>0</v>
      </c>
    </row>
    <row r="294" spans="10:22" x14ac:dyDescent="0.2">
      <c r="K294">
        <f t="shared" si="80"/>
        <v>1.9211235992514398E-8</v>
      </c>
      <c r="L294">
        <f t="shared" si="88"/>
        <v>10</v>
      </c>
      <c r="M294">
        <f t="shared" si="89"/>
        <v>1</v>
      </c>
      <c r="N294">
        <f t="shared" si="90"/>
        <v>9</v>
      </c>
      <c r="O294">
        <f t="shared" si="91"/>
        <v>0</v>
      </c>
      <c r="P294">
        <f t="shared" si="83"/>
        <v>1</v>
      </c>
      <c r="Q294">
        <f t="shared" si="84"/>
        <v>9</v>
      </c>
      <c r="R294">
        <f t="shared" si="81"/>
        <v>0.16200000000000025</v>
      </c>
      <c r="S294">
        <f t="shared" si="82"/>
        <v>1.1858787649700226E-7</v>
      </c>
      <c r="T294">
        <f t="shared" si="85"/>
        <v>0</v>
      </c>
      <c r="U294">
        <f t="shared" si="86"/>
        <v>0.353663551585017</v>
      </c>
      <c r="V294">
        <f t="shared" si="87"/>
        <v>0</v>
      </c>
    </row>
    <row r="295" spans="10:22" x14ac:dyDescent="0.2">
      <c r="J295">
        <f>SUM(K295:K305)</f>
        <v>1.592440320546377E-5</v>
      </c>
      <c r="K295">
        <f t="shared" si="80"/>
        <v>0</v>
      </c>
      <c r="L295">
        <f t="shared" si="88"/>
        <v>10</v>
      </c>
      <c r="M295">
        <f t="shared" si="89"/>
        <v>0</v>
      </c>
      <c r="N295">
        <f t="shared" si="90"/>
        <v>10</v>
      </c>
      <c r="O295">
        <f t="shared" si="91"/>
        <v>10</v>
      </c>
      <c r="P295">
        <f t="shared" si="83"/>
        <v>10</v>
      </c>
      <c r="Q295">
        <f t="shared" si="84"/>
        <v>0</v>
      </c>
      <c r="R295">
        <f t="shared" si="81"/>
        <v>0</v>
      </c>
      <c r="S295">
        <f t="shared" si="82"/>
        <v>0.15516041187205787</v>
      </c>
      <c r="T295">
        <f t="shared" si="85"/>
        <v>0</v>
      </c>
      <c r="U295">
        <f t="shared" si="86"/>
        <v>0.20803738328530369</v>
      </c>
      <c r="V295">
        <f t="shared" si="87"/>
        <v>0</v>
      </c>
    </row>
    <row r="296" spans="10:22" x14ac:dyDescent="0.2">
      <c r="K296">
        <f t="shared" si="80"/>
        <v>0</v>
      </c>
      <c r="L296">
        <f t="shared" si="88"/>
        <v>10</v>
      </c>
      <c r="M296">
        <f t="shared" si="89"/>
        <v>0</v>
      </c>
      <c r="N296">
        <f t="shared" si="90"/>
        <v>10</v>
      </c>
      <c r="O296">
        <f t="shared" si="91"/>
        <v>9</v>
      </c>
      <c r="P296">
        <f t="shared" si="83"/>
        <v>9</v>
      </c>
      <c r="Q296">
        <f t="shared" si="84"/>
        <v>1</v>
      </c>
      <c r="R296">
        <f t="shared" si="81"/>
        <v>0</v>
      </c>
      <c r="S296">
        <f t="shared" si="82"/>
        <v>0.3177984339548181</v>
      </c>
      <c r="T296">
        <f t="shared" si="85"/>
        <v>0</v>
      </c>
      <c r="U296">
        <f t="shared" si="86"/>
        <v>0.20803738328530369</v>
      </c>
      <c r="V296">
        <f t="shared" si="87"/>
        <v>0</v>
      </c>
    </row>
    <row r="297" spans="10:22" x14ac:dyDescent="0.2">
      <c r="K297">
        <f t="shared" si="80"/>
        <v>0</v>
      </c>
      <c r="L297">
        <f t="shared" si="88"/>
        <v>10</v>
      </c>
      <c r="M297">
        <f t="shared" si="89"/>
        <v>0</v>
      </c>
      <c r="N297">
        <f t="shared" si="90"/>
        <v>10</v>
      </c>
      <c r="O297">
        <f t="shared" si="91"/>
        <v>8</v>
      </c>
      <c r="P297">
        <f t="shared" si="83"/>
        <v>8</v>
      </c>
      <c r="Q297">
        <f t="shared" si="84"/>
        <v>2</v>
      </c>
      <c r="R297">
        <f t="shared" si="81"/>
        <v>0</v>
      </c>
      <c r="S297">
        <f t="shared" si="82"/>
        <v>0.29291060478968256</v>
      </c>
      <c r="T297">
        <f t="shared" si="85"/>
        <v>0</v>
      </c>
      <c r="U297">
        <f t="shared" si="86"/>
        <v>0.20803738328530369</v>
      </c>
      <c r="V297">
        <f t="shared" si="87"/>
        <v>0</v>
      </c>
    </row>
    <row r="298" spans="10:22" x14ac:dyDescent="0.2">
      <c r="K298">
        <f t="shared" si="80"/>
        <v>0</v>
      </c>
      <c r="L298">
        <f t="shared" si="88"/>
        <v>10</v>
      </c>
      <c r="M298">
        <f t="shared" si="89"/>
        <v>0</v>
      </c>
      <c r="N298">
        <f t="shared" si="90"/>
        <v>10</v>
      </c>
      <c r="O298">
        <f t="shared" si="91"/>
        <v>7</v>
      </c>
      <c r="P298">
        <f t="shared" si="83"/>
        <v>7</v>
      </c>
      <c r="Q298">
        <f t="shared" si="84"/>
        <v>3</v>
      </c>
      <c r="R298">
        <f t="shared" si="81"/>
        <v>0</v>
      </c>
      <c r="S298">
        <f t="shared" si="82"/>
        <v>0.1599833022144454</v>
      </c>
      <c r="T298">
        <f t="shared" si="85"/>
        <v>0</v>
      </c>
      <c r="U298">
        <f t="shared" si="86"/>
        <v>0.20803738328530369</v>
      </c>
      <c r="V298">
        <f t="shared" si="87"/>
        <v>0</v>
      </c>
    </row>
    <row r="299" spans="10:22" x14ac:dyDescent="0.2">
      <c r="K299">
        <f t="shared" si="80"/>
        <v>0</v>
      </c>
      <c r="L299">
        <f t="shared" si="88"/>
        <v>10</v>
      </c>
      <c r="M299">
        <f t="shared" si="89"/>
        <v>0</v>
      </c>
      <c r="N299">
        <f t="shared" si="90"/>
        <v>10</v>
      </c>
      <c r="O299">
        <f t="shared" si="91"/>
        <v>6</v>
      </c>
      <c r="P299">
        <f t="shared" si="83"/>
        <v>6</v>
      </c>
      <c r="Q299">
        <f t="shared" si="84"/>
        <v>4</v>
      </c>
      <c r="R299">
        <f t="shared" si="81"/>
        <v>0</v>
      </c>
      <c r="S299">
        <f t="shared" si="82"/>
        <v>5.7343412540720048E-2</v>
      </c>
      <c r="T299">
        <f t="shared" si="85"/>
        <v>0</v>
      </c>
      <c r="U299">
        <f t="shared" si="86"/>
        <v>0.20803738328530369</v>
      </c>
      <c r="V299">
        <f t="shared" si="87"/>
        <v>0</v>
      </c>
    </row>
    <row r="300" spans="10:22" x14ac:dyDescent="0.2">
      <c r="K300">
        <f t="shared" si="80"/>
        <v>0</v>
      </c>
      <c r="L300">
        <f t="shared" si="88"/>
        <v>10</v>
      </c>
      <c r="M300">
        <f t="shared" si="89"/>
        <v>0</v>
      </c>
      <c r="N300">
        <f t="shared" si="90"/>
        <v>10</v>
      </c>
      <c r="O300">
        <f t="shared" si="91"/>
        <v>5</v>
      </c>
      <c r="P300">
        <f t="shared" si="83"/>
        <v>5</v>
      </c>
      <c r="Q300">
        <f t="shared" si="84"/>
        <v>5</v>
      </c>
      <c r="R300">
        <f t="shared" si="81"/>
        <v>0</v>
      </c>
      <c r="S300">
        <f t="shared" si="82"/>
        <v>1.4094043564225209E-2</v>
      </c>
      <c r="T300">
        <f t="shared" si="85"/>
        <v>0</v>
      </c>
      <c r="U300">
        <f t="shared" si="86"/>
        <v>0.20803738328530369</v>
      </c>
      <c r="V300">
        <f t="shared" si="87"/>
        <v>0</v>
      </c>
    </row>
    <row r="301" spans="10:22" x14ac:dyDescent="0.2">
      <c r="K301">
        <f t="shared" si="80"/>
        <v>0</v>
      </c>
      <c r="L301">
        <f t="shared" si="88"/>
        <v>10</v>
      </c>
      <c r="M301">
        <f t="shared" si="89"/>
        <v>0</v>
      </c>
      <c r="N301">
        <f t="shared" si="90"/>
        <v>10</v>
      </c>
      <c r="O301">
        <f t="shared" si="91"/>
        <v>4</v>
      </c>
      <c r="P301">
        <f t="shared" si="83"/>
        <v>4</v>
      </c>
      <c r="Q301">
        <f t="shared" si="84"/>
        <v>6</v>
      </c>
      <c r="R301">
        <f t="shared" si="81"/>
        <v>0</v>
      </c>
      <c r="S301">
        <f t="shared" si="82"/>
        <v>2.4056098452994901E-3</v>
      </c>
      <c r="T301">
        <f t="shared" si="85"/>
        <v>0</v>
      </c>
      <c r="U301">
        <f t="shared" si="86"/>
        <v>0.20803738328530369</v>
      </c>
      <c r="V301">
        <f t="shared" si="87"/>
        <v>0</v>
      </c>
    </row>
    <row r="302" spans="10:22" x14ac:dyDescent="0.2">
      <c r="K302">
        <f t="shared" si="80"/>
        <v>0</v>
      </c>
      <c r="L302">
        <f t="shared" si="88"/>
        <v>10</v>
      </c>
      <c r="M302">
        <f t="shared" si="89"/>
        <v>0</v>
      </c>
      <c r="N302">
        <f t="shared" si="90"/>
        <v>10</v>
      </c>
      <c r="O302">
        <f t="shared" si="91"/>
        <v>3</v>
      </c>
      <c r="P302">
        <f t="shared" si="83"/>
        <v>3</v>
      </c>
      <c r="Q302">
        <f t="shared" si="84"/>
        <v>7</v>
      </c>
      <c r="R302">
        <f t="shared" si="81"/>
        <v>0</v>
      </c>
      <c r="S302">
        <f t="shared" si="82"/>
        <v>2.8155158258238457E-4</v>
      </c>
      <c r="T302">
        <f t="shared" si="85"/>
        <v>0</v>
      </c>
      <c r="U302">
        <f t="shared" si="86"/>
        <v>0.20803738328530369</v>
      </c>
      <c r="V302">
        <f t="shared" si="87"/>
        <v>0</v>
      </c>
    </row>
    <row r="303" spans="10:22" x14ac:dyDescent="0.2">
      <c r="K303">
        <f t="shared" si="80"/>
        <v>1.5764768507274863E-5</v>
      </c>
      <c r="L303">
        <f t="shared" si="88"/>
        <v>10</v>
      </c>
      <c r="M303">
        <f t="shared" si="89"/>
        <v>0</v>
      </c>
      <c r="N303">
        <f t="shared" si="90"/>
        <v>10</v>
      </c>
      <c r="O303">
        <f t="shared" si="91"/>
        <v>2</v>
      </c>
      <c r="P303">
        <f t="shared" si="83"/>
        <v>2</v>
      </c>
      <c r="Q303">
        <f t="shared" si="84"/>
        <v>8</v>
      </c>
      <c r="R303">
        <f t="shared" si="81"/>
        <v>0.72899999999999954</v>
      </c>
      <c r="S303">
        <f t="shared" si="82"/>
        <v>2.162519685497239E-5</v>
      </c>
      <c r="T303">
        <f t="shared" si="85"/>
        <v>0</v>
      </c>
      <c r="U303">
        <f t="shared" si="86"/>
        <v>0.20803738328530369</v>
      </c>
      <c r="V303">
        <f t="shared" si="87"/>
        <v>0</v>
      </c>
    </row>
    <row r="304" spans="10:22" x14ac:dyDescent="0.2">
      <c r="K304">
        <f t="shared" si="80"/>
        <v>1.5945325873786938E-7</v>
      </c>
      <c r="L304">
        <f t="shared" si="88"/>
        <v>10</v>
      </c>
      <c r="M304">
        <f t="shared" si="89"/>
        <v>0</v>
      </c>
      <c r="N304">
        <f t="shared" si="90"/>
        <v>10</v>
      </c>
      <c r="O304">
        <f t="shared" si="91"/>
        <v>1</v>
      </c>
      <c r="P304">
        <f t="shared" si="83"/>
        <v>1</v>
      </c>
      <c r="Q304">
        <f t="shared" si="84"/>
        <v>9</v>
      </c>
      <c r="R304">
        <f t="shared" si="81"/>
        <v>0.16200000000000025</v>
      </c>
      <c r="S304">
        <f t="shared" si="82"/>
        <v>9.8427937492511814E-7</v>
      </c>
      <c r="T304">
        <f t="shared" si="85"/>
        <v>0</v>
      </c>
      <c r="U304">
        <f t="shared" si="86"/>
        <v>0.20803738328530369</v>
      </c>
      <c r="V304">
        <f t="shared" si="87"/>
        <v>0</v>
      </c>
    </row>
    <row r="305" spans="11:22" x14ac:dyDescent="0.2">
      <c r="K305">
        <f t="shared" si="80"/>
        <v>1.8143945104041423E-10</v>
      </c>
      <c r="L305">
        <f t="shared" si="88"/>
        <v>10</v>
      </c>
      <c r="M305">
        <f t="shared" si="89"/>
        <v>0</v>
      </c>
      <c r="N305">
        <f t="shared" si="90"/>
        <v>10</v>
      </c>
      <c r="O305">
        <f t="shared" si="91"/>
        <v>0</v>
      </c>
      <c r="P305">
        <f t="shared" si="83"/>
        <v>0</v>
      </c>
      <c r="Q305">
        <f t="shared" si="84"/>
        <v>10</v>
      </c>
      <c r="R305">
        <f t="shared" si="81"/>
        <v>9.0000000000000323E-3</v>
      </c>
      <c r="S305">
        <f t="shared" si="82"/>
        <v>2.0159939004490397E-8</v>
      </c>
      <c r="T305">
        <f t="shared" si="85"/>
        <v>0</v>
      </c>
      <c r="U305">
        <f t="shared" si="86"/>
        <v>0.20803738328530369</v>
      </c>
      <c r="V305">
        <f t="shared" si="87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5B43-811B-FC44-91E1-18D46086A565}">
  <dimension ref="A1:Q84"/>
  <sheetViews>
    <sheetView workbookViewId="0">
      <selection activeCell="J6" sqref="J6"/>
    </sheetView>
  </sheetViews>
  <sheetFormatPr baseColWidth="10" defaultRowHeight="16" x14ac:dyDescent="0.2"/>
  <cols>
    <col min="5" max="7" width="12.1640625" bestFit="1" customWidth="1"/>
    <col min="8" max="8" width="12.1640625" customWidth="1"/>
    <col min="11" max="11" width="12.1640625" bestFit="1" customWidth="1"/>
  </cols>
  <sheetData>
    <row r="1" spans="1:17" x14ac:dyDescent="0.2">
      <c r="B1" s="5" t="s">
        <v>1</v>
      </c>
      <c r="C1" s="6" t="s">
        <v>21</v>
      </c>
      <c r="D1" s="6" t="s">
        <v>20</v>
      </c>
      <c r="E1" s="3" t="s">
        <v>26</v>
      </c>
      <c r="F1" s="3" t="s">
        <v>25</v>
      </c>
      <c r="G1" s="3" t="s">
        <v>27</v>
      </c>
    </row>
    <row r="2" spans="1:17" x14ac:dyDescent="0.2">
      <c r="B2" s="7">
        <v>4</v>
      </c>
      <c r="C2" s="8">
        <f>L!Q7</f>
        <v>1</v>
      </c>
      <c r="D2" s="8">
        <f>L!P7</f>
        <v>9.7391461323224307E-2</v>
      </c>
      <c r="E2" s="4">
        <f>LN(D2)</f>
        <v>-2.3290167382625362</v>
      </c>
      <c r="F2" s="4">
        <f>LN(1-D2)</f>
        <v>-0.10246633154449035</v>
      </c>
      <c r="G2" s="4">
        <f>LN(C2)</f>
        <v>0</v>
      </c>
      <c r="M2" s="9" t="s">
        <v>28</v>
      </c>
      <c r="O2" t="s">
        <v>29</v>
      </c>
    </row>
    <row r="3" spans="1:17" x14ac:dyDescent="0.2">
      <c r="M3">
        <f>C2</f>
        <v>1</v>
      </c>
      <c r="N3">
        <v>1</v>
      </c>
      <c r="P3" t="s">
        <v>23</v>
      </c>
      <c r="Q3" t="s">
        <v>18</v>
      </c>
    </row>
    <row r="4" spans="1:17" x14ac:dyDescent="0.2">
      <c r="J4" s="15" t="s">
        <v>18</v>
      </c>
      <c r="K4" s="15" t="s">
        <v>33</v>
      </c>
      <c r="L4" t="s">
        <v>66</v>
      </c>
      <c r="M4">
        <v>1</v>
      </c>
      <c r="N4" t="s">
        <v>67</v>
      </c>
      <c r="O4">
        <f t="shared" ref="O4:O13" si="0">O5*(P4)</f>
        <v>3628800</v>
      </c>
      <c r="P4">
        <f>L15</f>
        <v>10</v>
      </c>
    </row>
    <row r="5" spans="1:17" x14ac:dyDescent="0.2">
      <c r="A5" s="43" t="s">
        <v>22</v>
      </c>
      <c r="B5" s="50" t="s">
        <v>35</v>
      </c>
      <c r="C5" s="51" t="s">
        <v>61</v>
      </c>
      <c r="J5" s="16">
        <v>0</v>
      </c>
      <c r="K5" s="16">
        <f>'C4'!B6</f>
        <v>8.1000000000000908E-7</v>
      </c>
      <c r="L5">
        <v>0</v>
      </c>
      <c r="M5">
        <v>1</v>
      </c>
      <c r="N5">
        <v>1</v>
      </c>
      <c r="O5">
        <f t="shared" si="0"/>
        <v>362880</v>
      </c>
      <c r="P5">
        <f>P4-1</f>
        <v>9</v>
      </c>
      <c r="Q5">
        <f>10-J5</f>
        <v>10</v>
      </c>
    </row>
    <row r="6" spans="1:17" x14ac:dyDescent="0.2">
      <c r="A6" s="35">
        <v>0</v>
      </c>
      <c r="B6" s="52">
        <f>SUM(H19:H29)</f>
        <v>2.3014368882886145E-4</v>
      </c>
      <c r="C6" s="53">
        <f>LN(B6)</f>
        <v>-8.3768067100676227</v>
      </c>
      <c r="J6" s="16">
        <f>J5+1</f>
        <v>1</v>
      </c>
      <c r="K6" s="16">
        <f>'C4'!B7</f>
        <v>3.7870615384615628E-4</v>
      </c>
      <c r="L6">
        <v>1</v>
      </c>
      <c r="M6">
        <f t="shared" ref="M6:M15" si="1">M5*(M$3+($L6-1))</f>
        <v>1</v>
      </c>
      <c r="N6">
        <f t="shared" ref="N6:N15" si="2">N5*(N$3+($L6-1))</f>
        <v>1</v>
      </c>
      <c r="O6">
        <f t="shared" si="0"/>
        <v>40320</v>
      </c>
      <c r="P6">
        <f t="shared" ref="P6:P14" si="3">P5-1</f>
        <v>8</v>
      </c>
      <c r="Q6">
        <f t="shared" ref="Q6:Q15" si="4">10-J6</f>
        <v>9</v>
      </c>
    </row>
    <row r="7" spans="1:17" x14ac:dyDescent="0.2">
      <c r="A7" s="35">
        <f>A6+1</f>
        <v>1</v>
      </c>
      <c r="B7" s="52">
        <f>SUM(H30:H39)</f>
        <v>4.3566894644522037E-3</v>
      </c>
      <c r="C7" s="53">
        <f t="shared" ref="C7:C16" si="5">LN(B7)</f>
        <v>-5.4360428071772633</v>
      </c>
      <c r="J7" s="16">
        <f t="shared" ref="J7:J15" si="6">J6+1</f>
        <v>2</v>
      </c>
      <c r="K7" s="16">
        <f>'C4'!B8</f>
        <v>1.8026425384615415E-2</v>
      </c>
      <c r="L7">
        <v>2</v>
      </c>
      <c r="M7">
        <f t="shared" si="1"/>
        <v>2</v>
      </c>
      <c r="N7">
        <f t="shared" si="2"/>
        <v>2</v>
      </c>
      <c r="O7">
        <f t="shared" si="0"/>
        <v>5040</v>
      </c>
      <c r="P7">
        <f t="shared" si="3"/>
        <v>7</v>
      </c>
      <c r="Q7">
        <f t="shared" si="4"/>
        <v>8</v>
      </c>
    </row>
    <row r="8" spans="1:17" x14ac:dyDescent="0.2">
      <c r="A8" s="35">
        <f t="shared" ref="A8:A16" si="7">A7+1</f>
        <v>2</v>
      </c>
      <c r="B8" s="52">
        <f>SUM(H40:H48)</f>
        <v>2.4738007490027865E-2</v>
      </c>
      <c r="C8" s="53">
        <f t="shared" si="5"/>
        <v>-3.6994144532551769</v>
      </c>
      <c r="J8" s="16">
        <f t="shared" si="6"/>
        <v>3</v>
      </c>
      <c r="K8" s="16">
        <f>'C4'!B9</f>
        <v>4.6838532781065131E-2</v>
      </c>
      <c r="L8">
        <v>3</v>
      </c>
      <c r="M8">
        <f t="shared" si="1"/>
        <v>6</v>
      </c>
      <c r="N8">
        <f t="shared" si="2"/>
        <v>6</v>
      </c>
      <c r="O8">
        <f t="shared" si="0"/>
        <v>720</v>
      </c>
      <c r="P8">
        <f t="shared" si="3"/>
        <v>6</v>
      </c>
      <c r="Q8">
        <f t="shared" si="4"/>
        <v>7</v>
      </c>
    </row>
    <row r="9" spans="1:17" x14ac:dyDescent="0.2">
      <c r="A9" s="35">
        <f t="shared" si="7"/>
        <v>3</v>
      </c>
      <c r="B9" s="52">
        <f>SUM(H49:H56)</f>
        <v>3.9915296070537128E-2</v>
      </c>
      <c r="C9" s="53">
        <f t="shared" si="5"/>
        <v>-3.2209956683862142</v>
      </c>
      <c r="J9" s="16">
        <f t="shared" si="6"/>
        <v>4</v>
      </c>
      <c r="K9" s="16">
        <f>'C4'!B10</f>
        <v>3.343320081614793E-2</v>
      </c>
      <c r="L9">
        <v>4</v>
      </c>
      <c r="M9">
        <f t="shared" si="1"/>
        <v>24</v>
      </c>
      <c r="N9">
        <f t="shared" si="2"/>
        <v>24</v>
      </c>
      <c r="O9">
        <f t="shared" si="0"/>
        <v>120</v>
      </c>
      <c r="P9">
        <f t="shared" si="3"/>
        <v>5</v>
      </c>
      <c r="Q9">
        <f t="shared" si="4"/>
        <v>6</v>
      </c>
    </row>
    <row r="10" spans="1:17" x14ac:dyDescent="0.2">
      <c r="A10" s="35">
        <f t="shared" si="7"/>
        <v>4</v>
      </c>
      <c r="B10" s="52">
        <f>SUM(H57:H63)</f>
        <v>2.0874243942892428E-2</v>
      </c>
      <c r="C10" s="53">
        <f t="shared" si="5"/>
        <v>-3.869239227205671</v>
      </c>
      <c r="J10" s="16">
        <f t="shared" si="6"/>
        <v>5</v>
      </c>
      <c r="K10" s="16">
        <f>'C4'!B11</f>
        <v>2.8770411451333701E-3</v>
      </c>
      <c r="L10">
        <v>5</v>
      </c>
      <c r="M10">
        <f t="shared" si="1"/>
        <v>120</v>
      </c>
      <c r="N10">
        <f t="shared" si="2"/>
        <v>120</v>
      </c>
      <c r="O10">
        <f t="shared" si="0"/>
        <v>24</v>
      </c>
      <c r="P10">
        <f t="shared" si="3"/>
        <v>4</v>
      </c>
      <c r="Q10">
        <f t="shared" si="4"/>
        <v>5</v>
      </c>
    </row>
    <row r="11" spans="1:17" x14ac:dyDescent="0.2">
      <c r="A11" s="35">
        <f t="shared" si="7"/>
        <v>5</v>
      </c>
      <c r="B11" s="52">
        <f>SUM(H64:H69)</f>
        <v>1.5749593421185524E-3</v>
      </c>
      <c r="C11" s="53">
        <f t="shared" si="5"/>
        <v>-6.4535258215656448</v>
      </c>
      <c r="J11" s="16">
        <f t="shared" si="6"/>
        <v>6</v>
      </c>
      <c r="K11" s="16">
        <f>'C4'!B12</f>
        <v>6.0758870580957879E-5</v>
      </c>
      <c r="L11">
        <v>6</v>
      </c>
      <c r="M11">
        <f t="shared" si="1"/>
        <v>720</v>
      </c>
      <c r="N11">
        <f t="shared" si="2"/>
        <v>720</v>
      </c>
      <c r="O11">
        <f t="shared" si="0"/>
        <v>6</v>
      </c>
      <c r="P11">
        <f t="shared" si="3"/>
        <v>3</v>
      </c>
      <c r="Q11">
        <f t="shared" si="4"/>
        <v>4</v>
      </c>
    </row>
    <row r="12" spans="1:17" x14ac:dyDescent="0.2">
      <c r="A12" s="35">
        <f t="shared" si="7"/>
        <v>6</v>
      </c>
      <c r="B12" s="52">
        <f>SUM(H70:H74)</f>
        <v>2.9655534484370052E-5</v>
      </c>
      <c r="C12" s="53">
        <f t="shared" si="5"/>
        <v>-10.425861789421063</v>
      </c>
      <c r="J12" s="16">
        <f t="shared" si="6"/>
        <v>7</v>
      </c>
      <c r="K12" s="16">
        <f>'C4'!B13</f>
        <v>0</v>
      </c>
      <c r="L12">
        <v>7</v>
      </c>
      <c r="M12">
        <f t="shared" si="1"/>
        <v>5040</v>
      </c>
      <c r="N12">
        <f t="shared" si="2"/>
        <v>5040</v>
      </c>
      <c r="O12">
        <f t="shared" si="0"/>
        <v>2</v>
      </c>
      <c r="P12">
        <f t="shared" si="3"/>
        <v>2</v>
      </c>
      <c r="Q12">
        <f t="shared" si="4"/>
        <v>3</v>
      </c>
    </row>
    <row r="13" spans="1:17" x14ac:dyDescent="0.2">
      <c r="A13" s="35">
        <f t="shared" si="7"/>
        <v>7</v>
      </c>
      <c r="B13" s="52">
        <f>SUM(H75:H78)</f>
        <v>0</v>
      </c>
      <c r="C13" s="53" t="e">
        <f t="shared" si="5"/>
        <v>#NUM!</v>
      </c>
      <c r="J13" s="16">
        <f t="shared" si="6"/>
        <v>8</v>
      </c>
      <c r="K13" s="16">
        <f>'C4'!B14</f>
        <v>0</v>
      </c>
      <c r="L13">
        <v>8</v>
      </c>
      <c r="M13">
        <f t="shared" si="1"/>
        <v>40320</v>
      </c>
      <c r="N13">
        <f t="shared" si="2"/>
        <v>40320</v>
      </c>
      <c r="O13">
        <f t="shared" si="0"/>
        <v>1</v>
      </c>
      <c r="P13">
        <f t="shared" si="3"/>
        <v>1</v>
      </c>
      <c r="Q13">
        <f t="shared" si="4"/>
        <v>2</v>
      </c>
    </row>
    <row r="14" spans="1:17" x14ac:dyDescent="0.2">
      <c r="A14" s="35">
        <f t="shared" si="7"/>
        <v>8</v>
      </c>
      <c r="B14" s="52">
        <f>SUM(H79:H81)</f>
        <v>0</v>
      </c>
      <c r="C14" s="53" t="e">
        <f t="shared" si="5"/>
        <v>#NUM!</v>
      </c>
      <c r="J14" s="16">
        <f t="shared" si="6"/>
        <v>9</v>
      </c>
      <c r="K14" s="16">
        <f>'C4'!B15</f>
        <v>0</v>
      </c>
      <c r="L14">
        <v>9</v>
      </c>
      <c r="M14">
        <f t="shared" si="1"/>
        <v>362880</v>
      </c>
      <c r="N14">
        <f t="shared" si="2"/>
        <v>362880</v>
      </c>
      <c r="O14">
        <f>M5</f>
        <v>1</v>
      </c>
      <c r="P14">
        <f t="shared" si="3"/>
        <v>0</v>
      </c>
      <c r="Q14">
        <f t="shared" si="4"/>
        <v>1</v>
      </c>
    </row>
    <row r="15" spans="1:17" x14ac:dyDescent="0.2">
      <c r="A15" s="35">
        <f t="shared" si="7"/>
        <v>9</v>
      </c>
      <c r="B15" s="52">
        <f>SUM(H82:H83)</f>
        <v>0</v>
      </c>
      <c r="C15" s="53" t="e">
        <f t="shared" si="5"/>
        <v>#NUM!</v>
      </c>
      <c r="J15" s="16">
        <f t="shared" si="6"/>
        <v>10</v>
      </c>
      <c r="K15" s="16">
        <f>'C4'!B16</f>
        <v>0</v>
      </c>
      <c r="L15">
        <v>10</v>
      </c>
      <c r="M15">
        <f t="shared" si="1"/>
        <v>3628800</v>
      </c>
      <c r="N15">
        <f t="shared" si="2"/>
        <v>3628800</v>
      </c>
      <c r="Q15">
        <f t="shared" si="4"/>
        <v>0</v>
      </c>
    </row>
    <row r="16" spans="1:17" x14ac:dyDescent="0.2">
      <c r="A16" s="37">
        <f t="shared" si="7"/>
        <v>10</v>
      </c>
      <c r="B16" s="54">
        <f>SUM(H84)</f>
        <v>0</v>
      </c>
      <c r="C16" s="55" t="e">
        <f t="shared" si="5"/>
        <v>#NUM!</v>
      </c>
    </row>
    <row r="17" spans="2:11" x14ac:dyDescent="0.2">
      <c r="K17" t="s">
        <v>64</v>
      </c>
    </row>
    <row r="18" spans="2:11" x14ac:dyDescent="0.2">
      <c r="B18" t="s">
        <v>22</v>
      </c>
      <c r="C18" t="s">
        <v>18</v>
      </c>
      <c r="D18" t="s">
        <v>23</v>
      </c>
      <c r="E18" t="s">
        <v>19</v>
      </c>
      <c r="F18" t="s">
        <v>65</v>
      </c>
      <c r="G18" t="s">
        <v>68</v>
      </c>
      <c r="H18" t="s">
        <v>36</v>
      </c>
      <c r="I18" t="s">
        <v>63</v>
      </c>
    </row>
    <row r="19" spans="2:11" x14ac:dyDescent="0.2">
      <c r="B19">
        <v>0</v>
      </c>
      <c r="C19">
        <v>10</v>
      </c>
      <c r="D19">
        <f>C19-B19</f>
        <v>10</v>
      </c>
      <c r="E19">
        <f>VLOOKUP(C19,$J$5:$K$15,2)</f>
        <v>0</v>
      </c>
      <c r="F19">
        <f>IF($D$2&gt;0,VLOOKUP(C19,$L$4:$N$15,2)/VLOOKUP(B19,$L$4:$N$15,2)/VLOOKUP(D19,$L$4:$N$15,3),EXP(-$C$2)/VLOOKUP(D19,$L$4:$N$15,3))</f>
        <v>1</v>
      </c>
      <c r="G19">
        <f>IF($D$2&gt;0, EXP(($C$2+B19)*$F$2+$E$2*D19), EXP($E$2*D19))</f>
        <v>6.929601505708163E-11</v>
      </c>
      <c r="H19">
        <f>E19*F19*G19</f>
        <v>0</v>
      </c>
      <c r="I19" t="e">
        <f>LN(H19)</f>
        <v>#NUM!</v>
      </c>
    </row>
    <row r="20" spans="2:11" x14ac:dyDescent="0.2">
      <c r="B20">
        <f>IF(C19=B19,B19+1,B19)</f>
        <v>0</v>
      </c>
      <c r="C20">
        <f>IF(C19=B19,10,C19-1)</f>
        <v>9</v>
      </c>
      <c r="D20">
        <f>C20-B20</f>
        <v>9</v>
      </c>
      <c r="E20">
        <f t="shared" ref="E20:E83" si="8">VLOOKUP(C20,$J$5:$K$15,2)</f>
        <v>0</v>
      </c>
      <c r="F20">
        <f t="shared" ref="F20:F83" si="9">IF($D$2&gt;0,VLOOKUP(C20,$L$4:$N$15,2)/VLOOKUP(B20,$L$4:$N$15,2)/VLOOKUP(D20,$L$4:$N$15,3),EXP(-$C$2)/VLOOKUP(D20,$L$4:$N$15,3))</f>
        <v>1</v>
      </c>
      <c r="G20">
        <f t="shared" ref="G20:G83" si="10">IF($D$2&gt;0, EXP(($C$2+B20)*$F$2+$E$2*D20), EXP($E$2*D20))</f>
        <v>7.1152043634606813E-10</v>
      </c>
      <c r="H20">
        <f t="shared" ref="H20:H83" si="11">E20*F20*G20</f>
        <v>0</v>
      </c>
      <c r="I20" t="e">
        <f t="shared" ref="I20:I83" si="12">LN(H20)</f>
        <v>#NUM!</v>
      </c>
    </row>
    <row r="21" spans="2:11" x14ac:dyDescent="0.2">
      <c r="B21">
        <f t="shared" ref="B21:B84" si="13">IF(C20=B20,B20+1,B20)</f>
        <v>0</v>
      </c>
      <c r="C21">
        <f>IF(C20=B20,10,C20-1)</f>
        <v>8</v>
      </c>
      <c r="D21">
        <f t="shared" ref="D21:D84" si="14">C21-B21</f>
        <v>8</v>
      </c>
      <c r="E21">
        <f t="shared" si="8"/>
        <v>0</v>
      </c>
      <c r="F21">
        <f t="shared" si="9"/>
        <v>1</v>
      </c>
      <c r="G21">
        <f t="shared" si="10"/>
        <v>7.3057784191640988E-9</v>
      </c>
      <c r="H21">
        <f t="shared" si="11"/>
        <v>0</v>
      </c>
      <c r="I21" t="e">
        <f t="shared" si="12"/>
        <v>#NUM!</v>
      </c>
    </row>
    <row r="22" spans="2:11" x14ac:dyDescent="0.2">
      <c r="B22">
        <f t="shared" si="13"/>
        <v>0</v>
      </c>
      <c r="C22">
        <f t="shared" ref="C22:C84" si="15">IF(C21=B21,10,C21-1)</f>
        <v>7</v>
      </c>
      <c r="D22">
        <f t="shared" si="14"/>
        <v>7</v>
      </c>
      <c r="E22">
        <f t="shared" si="8"/>
        <v>0</v>
      </c>
      <c r="F22">
        <f t="shared" si="9"/>
        <v>1</v>
      </c>
      <c r="G22">
        <f t="shared" si="10"/>
        <v>7.5014568216792188E-8</v>
      </c>
      <c r="H22">
        <f t="shared" si="11"/>
        <v>0</v>
      </c>
      <c r="I22" t="e">
        <f t="shared" si="12"/>
        <v>#NUM!</v>
      </c>
    </row>
    <row r="23" spans="2:11" x14ac:dyDescent="0.2">
      <c r="B23">
        <f t="shared" si="13"/>
        <v>0</v>
      </c>
      <c r="C23">
        <f t="shared" si="15"/>
        <v>6</v>
      </c>
      <c r="D23">
        <f t="shared" si="14"/>
        <v>6</v>
      </c>
      <c r="E23">
        <f t="shared" si="8"/>
        <v>6.0758870580957879E-5</v>
      </c>
      <c r="F23">
        <f t="shared" si="9"/>
        <v>1</v>
      </c>
      <c r="G23">
        <f t="shared" si="10"/>
        <v>7.7023762861338353E-7</v>
      </c>
      <c r="H23">
        <f t="shared" si="11"/>
        <v>4.679876839350447E-11</v>
      </c>
      <c r="I23">
        <f t="shared" si="12"/>
        <v>-23.78516422972934</v>
      </c>
    </row>
    <row r="24" spans="2:11" x14ac:dyDescent="0.2">
      <c r="B24">
        <f t="shared" si="13"/>
        <v>0</v>
      </c>
      <c r="C24">
        <f t="shared" si="15"/>
        <v>5</v>
      </c>
      <c r="D24">
        <f t="shared" si="14"/>
        <v>5</v>
      </c>
      <c r="E24">
        <f t="shared" si="8"/>
        <v>2.8770411451333701E-3</v>
      </c>
      <c r="F24">
        <f t="shared" si="9"/>
        <v>1</v>
      </c>
      <c r="G24">
        <f t="shared" si="10"/>
        <v>7.9086771894417492E-6</v>
      </c>
      <c r="H24">
        <f t="shared" si="11"/>
        <v>2.2753589677601653E-8</v>
      </c>
      <c r="I24">
        <f t="shared" si="12"/>
        <v>-17.598542915970228</v>
      </c>
    </row>
    <row r="25" spans="2:11" x14ac:dyDescent="0.2">
      <c r="B25">
        <f t="shared" si="13"/>
        <v>0</v>
      </c>
      <c r="C25">
        <f t="shared" si="15"/>
        <v>4</v>
      </c>
      <c r="D25">
        <f t="shared" si="14"/>
        <v>4</v>
      </c>
      <c r="E25">
        <f t="shared" si="8"/>
        <v>3.343320081614793E-2</v>
      </c>
      <c r="F25">
        <f t="shared" si="9"/>
        <v>1</v>
      </c>
      <c r="G25">
        <f t="shared" si="10"/>
        <v>8.1205036683804451E-5</v>
      </c>
      <c r="H25">
        <f t="shared" si="11"/>
        <v>2.7149442987322935E-6</v>
      </c>
      <c r="I25">
        <f t="shared" si="12"/>
        <v>-12.816739120909537</v>
      </c>
    </row>
    <row r="26" spans="2:11" x14ac:dyDescent="0.2">
      <c r="B26">
        <f t="shared" si="13"/>
        <v>0</v>
      </c>
      <c r="C26">
        <f t="shared" si="15"/>
        <v>3</v>
      </c>
      <c r="D26">
        <f t="shared" si="14"/>
        <v>3</v>
      </c>
      <c r="E26">
        <f t="shared" si="8"/>
        <v>4.6838532781065131E-2</v>
      </c>
      <c r="F26">
        <f t="shared" si="9"/>
        <v>1</v>
      </c>
      <c r="G26">
        <f t="shared" si="10"/>
        <v>8.3380037202953553E-4</v>
      </c>
      <c r="H26">
        <f t="shared" si="11"/>
        <v>3.9053986058169701E-5</v>
      </c>
      <c r="I26">
        <f t="shared" si="12"/>
        <v>-10.150565611134569</v>
      </c>
    </row>
    <row r="27" spans="2:11" x14ac:dyDescent="0.2">
      <c r="B27">
        <f t="shared" si="13"/>
        <v>0</v>
      </c>
      <c r="C27">
        <f t="shared" si="15"/>
        <v>2</v>
      </c>
      <c r="D27">
        <f t="shared" si="14"/>
        <v>2</v>
      </c>
      <c r="E27">
        <f t="shared" si="8"/>
        <v>1.8026425384615415E-2</v>
      </c>
      <c r="F27">
        <f t="shared" si="9"/>
        <v>1</v>
      </c>
      <c r="G27">
        <f t="shared" si="10"/>
        <v>8.5613293065015771E-3</v>
      </c>
      <c r="H27">
        <f t="shared" si="11"/>
        <v>1.5433016393677192E-4</v>
      </c>
      <c r="I27">
        <f t="shared" si="12"/>
        <v>-8.776416328803851</v>
      </c>
    </row>
    <row r="28" spans="2:11" x14ac:dyDescent="0.2">
      <c r="B28">
        <f t="shared" si="13"/>
        <v>0</v>
      </c>
      <c r="C28">
        <f t="shared" si="15"/>
        <v>1</v>
      </c>
      <c r="D28">
        <f t="shared" si="14"/>
        <v>1</v>
      </c>
      <c r="E28">
        <f t="shared" si="8"/>
        <v>3.7870615384615628E-4</v>
      </c>
      <c r="F28">
        <f t="shared" si="9"/>
        <v>1</v>
      </c>
      <c r="G28">
        <f t="shared" si="10"/>
        <v>8.7906364584551228E-2</v>
      </c>
      <c r="H28">
        <f t="shared" si="11"/>
        <v>3.3290681230413363E-5</v>
      </c>
      <c r="I28">
        <f t="shared" si="12"/>
        <v>-10.310233043071745</v>
      </c>
    </row>
    <row r="29" spans="2:11" x14ac:dyDescent="0.2">
      <c r="B29">
        <f t="shared" si="13"/>
        <v>0</v>
      </c>
      <c r="C29">
        <f t="shared" si="15"/>
        <v>0</v>
      </c>
      <c r="D29">
        <f t="shared" si="14"/>
        <v>0</v>
      </c>
      <c r="E29">
        <f t="shared" si="8"/>
        <v>8.1000000000000908E-7</v>
      </c>
      <c r="F29">
        <f t="shared" si="9"/>
        <v>1</v>
      </c>
      <c r="G29">
        <f t="shared" si="10"/>
        <v>0.90260853867677571</v>
      </c>
      <c r="H29">
        <f t="shared" si="11"/>
        <v>7.311129163281965E-7</v>
      </c>
      <c r="I29">
        <f t="shared" si="12"/>
        <v>-14.128697920824406</v>
      </c>
    </row>
    <row r="30" spans="2:11" x14ac:dyDescent="0.2">
      <c r="B30">
        <f t="shared" si="13"/>
        <v>1</v>
      </c>
      <c r="C30">
        <f t="shared" si="15"/>
        <v>10</v>
      </c>
      <c r="D30">
        <f t="shared" si="14"/>
        <v>9</v>
      </c>
      <c r="E30">
        <f t="shared" si="8"/>
        <v>0</v>
      </c>
      <c r="F30">
        <f t="shared" si="9"/>
        <v>10</v>
      </c>
      <c r="G30">
        <f t="shared" si="10"/>
        <v>6.4222442128898585E-10</v>
      </c>
      <c r="H30">
        <f t="shared" si="11"/>
        <v>0</v>
      </c>
      <c r="I30" t="e">
        <f t="shared" si="12"/>
        <v>#NUM!</v>
      </c>
    </row>
    <row r="31" spans="2:11" x14ac:dyDescent="0.2">
      <c r="B31">
        <f t="shared" si="13"/>
        <v>1</v>
      </c>
      <c r="C31">
        <f t="shared" si="15"/>
        <v>9</v>
      </c>
      <c r="D31">
        <f t="shared" si="14"/>
        <v>8</v>
      </c>
      <c r="E31">
        <f t="shared" si="8"/>
        <v>0</v>
      </c>
      <c r="F31">
        <f t="shared" si="9"/>
        <v>9</v>
      </c>
      <c r="G31">
        <f t="shared" si="10"/>
        <v>6.5942579828180265E-9</v>
      </c>
      <c r="H31">
        <f t="shared" si="11"/>
        <v>0</v>
      </c>
      <c r="I31" t="e">
        <f t="shared" si="12"/>
        <v>#NUM!</v>
      </c>
    </row>
    <row r="32" spans="2:11" x14ac:dyDescent="0.2">
      <c r="B32">
        <f t="shared" si="13"/>
        <v>1</v>
      </c>
      <c r="C32">
        <f t="shared" si="15"/>
        <v>8</v>
      </c>
      <c r="D32">
        <f t="shared" si="14"/>
        <v>7</v>
      </c>
      <c r="E32">
        <f t="shared" si="8"/>
        <v>0</v>
      </c>
      <c r="F32">
        <f t="shared" si="9"/>
        <v>8</v>
      </c>
      <c r="G32">
        <f t="shared" si="10"/>
        <v>6.770878979762806E-8</v>
      </c>
      <c r="H32">
        <f t="shared" si="11"/>
        <v>0</v>
      </c>
      <c r="I32" t="e">
        <f t="shared" si="12"/>
        <v>#NUM!</v>
      </c>
    </row>
    <row r="33" spans="2:9" x14ac:dyDescent="0.2">
      <c r="B33">
        <f t="shared" si="13"/>
        <v>1</v>
      </c>
      <c r="C33">
        <f t="shared" si="15"/>
        <v>7</v>
      </c>
      <c r="D33">
        <f t="shared" si="14"/>
        <v>6</v>
      </c>
      <c r="E33">
        <f t="shared" si="8"/>
        <v>0</v>
      </c>
      <c r="F33">
        <f t="shared" si="9"/>
        <v>7</v>
      </c>
      <c r="G33">
        <f t="shared" si="10"/>
        <v>6.9522306039659187E-7</v>
      </c>
      <c r="H33">
        <f t="shared" si="11"/>
        <v>0</v>
      </c>
      <c r="I33" t="e">
        <f t="shared" si="12"/>
        <v>#NUM!</v>
      </c>
    </row>
    <row r="34" spans="2:9" x14ac:dyDescent="0.2">
      <c r="B34">
        <f t="shared" si="13"/>
        <v>1</v>
      </c>
      <c r="C34">
        <f t="shared" si="15"/>
        <v>6</v>
      </c>
      <c r="D34">
        <f t="shared" si="14"/>
        <v>5</v>
      </c>
      <c r="E34">
        <f t="shared" si="8"/>
        <v>6.0758870580957879E-5</v>
      </c>
      <c r="F34">
        <f t="shared" si="9"/>
        <v>6</v>
      </c>
      <c r="G34">
        <f t="shared" si="10"/>
        <v>7.1384395608283741E-6</v>
      </c>
      <c r="H34">
        <f t="shared" si="11"/>
        <v>2.6023411525581659E-9</v>
      </c>
      <c r="I34">
        <f t="shared" si="12"/>
        <v>-19.766854353783238</v>
      </c>
    </row>
    <row r="35" spans="2:9" x14ac:dyDescent="0.2">
      <c r="B35">
        <f t="shared" si="13"/>
        <v>1</v>
      </c>
      <c r="C35">
        <f t="shared" si="15"/>
        <v>5</v>
      </c>
      <c r="D35">
        <f t="shared" si="14"/>
        <v>4</v>
      </c>
      <c r="E35">
        <f t="shared" si="8"/>
        <v>2.8770411451333701E-3</v>
      </c>
      <c r="F35">
        <f t="shared" si="9"/>
        <v>5</v>
      </c>
      <c r="G35">
        <f t="shared" si="10"/>
        <v>7.329635949436277E-5</v>
      </c>
      <c r="H35">
        <f t="shared" si="11"/>
        <v>1.0543832102688433E-6</v>
      </c>
      <c r="I35">
        <f t="shared" si="12"/>
        <v>-13.762554596818079</v>
      </c>
    </row>
    <row r="36" spans="2:9" x14ac:dyDescent="0.2">
      <c r="B36">
        <f t="shared" si="13"/>
        <v>1</v>
      </c>
      <c r="C36">
        <f t="shared" si="15"/>
        <v>4</v>
      </c>
      <c r="D36">
        <f t="shared" si="14"/>
        <v>3</v>
      </c>
      <c r="E36">
        <f t="shared" si="8"/>
        <v>3.343320081614793E-2</v>
      </c>
      <c r="F36">
        <f t="shared" si="9"/>
        <v>4</v>
      </c>
      <c r="G36">
        <f t="shared" si="10"/>
        <v>7.5259533534573111E-4</v>
      </c>
      <c r="H36">
        <f t="shared" si="11"/>
        <v>1.0064668391964009E-4</v>
      </c>
      <c r="I36">
        <f t="shared" si="12"/>
        <v>-9.2038943530715986</v>
      </c>
    </row>
    <row r="37" spans="2:9" x14ac:dyDescent="0.2">
      <c r="B37">
        <f t="shared" si="13"/>
        <v>1</v>
      </c>
      <c r="C37">
        <f t="shared" si="15"/>
        <v>3</v>
      </c>
      <c r="D37">
        <f t="shared" si="14"/>
        <v>2</v>
      </c>
      <c r="E37">
        <f t="shared" si="8"/>
        <v>4.6838532781065131E-2</v>
      </c>
      <c r="F37">
        <f t="shared" si="9"/>
        <v>3</v>
      </c>
      <c r="G37">
        <f t="shared" si="10"/>
        <v>7.7275289344720423E-3</v>
      </c>
      <c r="H37">
        <f t="shared" si="11"/>
        <v>1.0858383519416941E-3</v>
      </c>
      <c r="I37">
        <f t="shared" si="12"/>
        <v>-6.8254029157484135</v>
      </c>
    </row>
    <row r="38" spans="2:9" x14ac:dyDescent="0.2">
      <c r="B38">
        <f t="shared" si="13"/>
        <v>1</v>
      </c>
      <c r="C38">
        <f t="shared" si="15"/>
        <v>2</v>
      </c>
      <c r="D38">
        <f t="shared" si="14"/>
        <v>1</v>
      </c>
      <c r="E38">
        <f t="shared" si="8"/>
        <v>1.8026425384615415E-2</v>
      </c>
      <c r="F38">
        <f t="shared" si="9"/>
        <v>2</v>
      </c>
      <c r="G38">
        <f t="shared" si="10"/>
        <v>7.9345035278049661E-2</v>
      </c>
      <c r="H38">
        <f t="shared" si="11"/>
        <v>2.8606147161588801E-3</v>
      </c>
      <c r="I38">
        <f t="shared" si="12"/>
        <v>-5.8567187415258601</v>
      </c>
    </row>
    <row r="39" spans="2:9" x14ac:dyDescent="0.2">
      <c r="B39">
        <f t="shared" si="13"/>
        <v>1</v>
      </c>
      <c r="C39">
        <f t="shared" si="15"/>
        <v>1</v>
      </c>
      <c r="D39">
        <f t="shared" si="14"/>
        <v>0</v>
      </c>
      <c r="E39">
        <f t="shared" si="8"/>
        <v>3.7870615384615628E-4</v>
      </c>
      <c r="F39">
        <f t="shared" si="9"/>
        <v>1</v>
      </c>
      <c r="G39">
        <f t="shared" si="10"/>
        <v>0.81470217409222456</v>
      </c>
      <c r="H39">
        <f t="shared" si="11"/>
        <v>3.0853272688056798E-4</v>
      </c>
      <c r="I39">
        <f t="shared" si="12"/>
        <v>-8.0836826363537</v>
      </c>
    </row>
    <row r="40" spans="2:9" x14ac:dyDescent="0.2">
      <c r="B40">
        <f t="shared" si="13"/>
        <v>2</v>
      </c>
      <c r="C40">
        <f t="shared" si="15"/>
        <v>10</v>
      </c>
      <c r="D40">
        <f t="shared" si="14"/>
        <v>8</v>
      </c>
      <c r="E40">
        <f t="shared" si="8"/>
        <v>0</v>
      </c>
      <c r="F40">
        <f t="shared" si="9"/>
        <v>45</v>
      </c>
      <c r="G40">
        <f t="shared" si="10"/>
        <v>5.9520335615290582E-9</v>
      </c>
      <c r="H40">
        <f t="shared" si="11"/>
        <v>0</v>
      </c>
      <c r="I40" t="e">
        <f t="shared" si="12"/>
        <v>#NUM!</v>
      </c>
    </row>
    <row r="41" spans="2:9" x14ac:dyDescent="0.2">
      <c r="B41">
        <f t="shared" si="13"/>
        <v>2</v>
      </c>
      <c r="C41">
        <f t="shared" si="15"/>
        <v>9</v>
      </c>
      <c r="D41">
        <f t="shared" si="14"/>
        <v>7</v>
      </c>
      <c r="E41">
        <f t="shared" si="8"/>
        <v>0</v>
      </c>
      <c r="F41">
        <f t="shared" si="9"/>
        <v>36</v>
      </c>
      <c r="G41">
        <f t="shared" si="10"/>
        <v>6.1114531814810207E-8</v>
      </c>
      <c r="H41">
        <f t="shared" si="11"/>
        <v>0</v>
      </c>
      <c r="I41" t="e">
        <f t="shared" si="12"/>
        <v>#NUM!</v>
      </c>
    </row>
    <row r="42" spans="2:9" x14ac:dyDescent="0.2">
      <c r="B42">
        <f t="shared" si="13"/>
        <v>2</v>
      </c>
      <c r="C42">
        <f t="shared" si="15"/>
        <v>8</v>
      </c>
      <c r="D42">
        <f t="shared" si="14"/>
        <v>6</v>
      </c>
      <c r="E42">
        <f t="shared" si="8"/>
        <v>0</v>
      </c>
      <c r="F42">
        <f t="shared" si="9"/>
        <v>28</v>
      </c>
      <c r="G42">
        <f t="shared" si="10"/>
        <v>6.2751427059896306E-7</v>
      </c>
      <c r="H42">
        <f t="shared" si="11"/>
        <v>0</v>
      </c>
      <c r="I42" t="e">
        <f t="shared" si="12"/>
        <v>#NUM!</v>
      </c>
    </row>
    <row r="43" spans="2:9" x14ac:dyDescent="0.2">
      <c r="B43">
        <f t="shared" si="13"/>
        <v>2</v>
      </c>
      <c r="C43">
        <f t="shared" si="15"/>
        <v>7</v>
      </c>
      <c r="D43">
        <f t="shared" si="14"/>
        <v>5</v>
      </c>
      <c r="E43">
        <f t="shared" si="8"/>
        <v>0</v>
      </c>
      <c r="F43">
        <f t="shared" si="9"/>
        <v>21</v>
      </c>
      <c r="G43">
        <f t="shared" si="10"/>
        <v>6.4432165004317781E-6</v>
      </c>
      <c r="H43">
        <f t="shared" si="11"/>
        <v>0</v>
      </c>
      <c r="I43" t="e">
        <f t="shared" si="12"/>
        <v>#NUM!</v>
      </c>
    </row>
    <row r="44" spans="2:9" x14ac:dyDescent="0.2">
      <c r="B44">
        <f t="shared" si="13"/>
        <v>2</v>
      </c>
      <c r="C44">
        <f t="shared" si="15"/>
        <v>6</v>
      </c>
      <c r="D44">
        <f t="shared" si="14"/>
        <v>4</v>
      </c>
      <c r="E44">
        <f t="shared" si="8"/>
        <v>6.0758870580957879E-5</v>
      </c>
      <c r="F44">
        <f t="shared" si="9"/>
        <v>15</v>
      </c>
      <c r="G44">
        <f t="shared" si="10"/>
        <v>6.6157919933534348E-5</v>
      </c>
      <c r="H44">
        <f t="shared" si="11"/>
        <v>6.0295207427204807E-8</v>
      </c>
      <c r="I44">
        <f t="shared" si="12"/>
        <v>-16.624013215191038</v>
      </c>
    </row>
    <row r="45" spans="2:9" x14ac:dyDescent="0.2">
      <c r="B45">
        <f t="shared" si="13"/>
        <v>2</v>
      </c>
      <c r="C45">
        <f t="shared" si="15"/>
        <v>5</v>
      </c>
      <c r="D45">
        <f t="shared" si="14"/>
        <v>3</v>
      </c>
      <c r="E45">
        <f t="shared" si="8"/>
        <v>2.8770411451333701E-3</v>
      </c>
      <c r="F45">
        <f t="shared" si="9"/>
        <v>10</v>
      </c>
      <c r="G45">
        <f t="shared" si="10"/>
        <v>6.7929897585136841E-4</v>
      </c>
      <c r="H45">
        <f t="shared" si="11"/>
        <v>1.9543711033713467E-5</v>
      </c>
      <c r="I45">
        <f t="shared" si="12"/>
        <v>-10.842857009540086</v>
      </c>
    </row>
    <row r="46" spans="2:9" x14ac:dyDescent="0.2">
      <c r="B46">
        <f t="shared" si="13"/>
        <v>2</v>
      </c>
      <c r="C46">
        <f t="shared" si="15"/>
        <v>4</v>
      </c>
      <c r="D46">
        <f t="shared" si="14"/>
        <v>2</v>
      </c>
      <c r="E46">
        <f t="shared" si="8"/>
        <v>3.343320081614793E-2</v>
      </c>
      <c r="F46">
        <f t="shared" si="9"/>
        <v>6</v>
      </c>
      <c r="G46">
        <f t="shared" si="10"/>
        <v>6.9749335991263128E-3</v>
      </c>
      <c r="H46">
        <f t="shared" si="11"/>
        <v>1.3991661341933249E-3</v>
      </c>
      <c r="I46">
        <f t="shared" si="12"/>
        <v>-6.5718788382453885</v>
      </c>
    </row>
    <row r="47" spans="2:9" x14ac:dyDescent="0.2">
      <c r="B47">
        <f t="shared" si="13"/>
        <v>2</v>
      </c>
      <c r="C47">
        <f t="shared" si="15"/>
        <v>3</v>
      </c>
      <c r="D47">
        <f t="shared" si="14"/>
        <v>1</v>
      </c>
      <c r="E47">
        <f t="shared" si="8"/>
        <v>4.6838532781065131E-2</v>
      </c>
      <c r="F47">
        <f t="shared" si="9"/>
        <v>3</v>
      </c>
      <c r="G47">
        <f t="shared" si="10"/>
        <v>7.1617506343577594E-2</v>
      </c>
      <c r="H47">
        <f t="shared" si="11"/>
        <v>1.0063376755715397E-2</v>
      </c>
      <c r="I47">
        <f t="shared" si="12"/>
        <v>-4.598852509030368</v>
      </c>
    </row>
    <row r="48" spans="2:9" x14ac:dyDescent="0.2">
      <c r="B48">
        <f t="shared" si="13"/>
        <v>2</v>
      </c>
      <c r="C48">
        <f t="shared" si="15"/>
        <v>2</v>
      </c>
      <c r="D48">
        <f t="shared" si="14"/>
        <v>0</v>
      </c>
      <c r="E48">
        <f t="shared" si="8"/>
        <v>1.8026425384615415E-2</v>
      </c>
      <c r="F48">
        <f t="shared" si="9"/>
        <v>1</v>
      </c>
      <c r="G48">
        <f t="shared" si="10"/>
        <v>0.73535713881417486</v>
      </c>
      <c r="H48">
        <f t="shared" si="11"/>
        <v>1.3255860593878004E-2</v>
      </c>
      <c r="I48">
        <f t="shared" si="12"/>
        <v>-4.32331551536776</v>
      </c>
    </row>
    <row r="49" spans="2:9" x14ac:dyDescent="0.2">
      <c r="B49">
        <f t="shared" si="13"/>
        <v>3</v>
      </c>
      <c r="C49">
        <f t="shared" si="15"/>
        <v>10</v>
      </c>
      <c r="D49">
        <f t="shared" si="14"/>
        <v>7</v>
      </c>
      <c r="E49">
        <f t="shared" si="8"/>
        <v>0</v>
      </c>
      <c r="F49">
        <f t="shared" si="9"/>
        <v>120</v>
      </c>
      <c r="G49">
        <f t="shared" si="10"/>
        <v>5.5162498253281117E-8</v>
      </c>
      <c r="H49">
        <f t="shared" si="11"/>
        <v>0</v>
      </c>
      <c r="I49" t="e">
        <f t="shared" si="12"/>
        <v>#NUM!</v>
      </c>
    </row>
    <row r="50" spans="2:9" x14ac:dyDescent="0.2">
      <c r="B50">
        <f t="shared" si="13"/>
        <v>3</v>
      </c>
      <c r="C50">
        <f t="shared" si="15"/>
        <v>9</v>
      </c>
      <c r="D50">
        <f t="shared" si="14"/>
        <v>6</v>
      </c>
      <c r="E50">
        <f t="shared" si="8"/>
        <v>0</v>
      </c>
      <c r="F50">
        <f t="shared" si="9"/>
        <v>84</v>
      </c>
      <c r="G50">
        <f t="shared" si="10"/>
        <v>5.6639973878415345E-7</v>
      </c>
      <c r="H50">
        <f t="shared" si="11"/>
        <v>0</v>
      </c>
      <c r="I50" t="e">
        <f t="shared" si="12"/>
        <v>#NUM!</v>
      </c>
    </row>
    <row r="51" spans="2:9" x14ac:dyDescent="0.2">
      <c r="B51">
        <f t="shared" si="13"/>
        <v>3</v>
      </c>
      <c r="C51">
        <f t="shared" si="15"/>
        <v>8</v>
      </c>
      <c r="D51">
        <f t="shared" si="14"/>
        <v>5</v>
      </c>
      <c r="E51">
        <f t="shared" si="8"/>
        <v>0</v>
      </c>
      <c r="F51">
        <f t="shared" si="9"/>
        <v>56</v>
      </c>
      <c r="G51">
        <f t="shared" si="10"/>
        <v>5.8157022298328219E-6</v>
      </c>
      <c r="H51">
        <f t="shared" si="11"/>
        <v>0</v>
      </c>
      <c r="I51" t="e">
        <f t="shared" si="12"/>
        <v>#NUM!</v>
      </c>
    </row>
    <row r="52" spans="2:9" x14ac:dyDescent="0.2">
      <c r="B52">
        <f t="shared" si="13"/>
        <v>3</v>
      </c>
      <c r="C52">
        <f t="shared" si="15"/>
        <v>7</v>
      </c>
      <c r="D52">
        <f t="shared" si="14"/>
        <v>4</v>
      </c>
      <c r="E52">
        <f t="shared" si="8"/>
        <v>0</v>
      </c>
      <c r="F52">
        <f t="shared" si="9"/>
        <v>35</v>
      </c>
      <c r="G52">
        <f t="shared" si="10"/>
        <v>5.9714703433102624E-5</v>
      </c>
      <c r="H52">
        <f t="shared" si="11"/>
        <v>0</v>
      </c>
      <c r="I52" t="e">
        <f t="shared" si="12"/>
        <v>#NUM!</v>
      </c>
    </row>
    <row r="53" spans="2:9" x14ac:dyDescent="0.2">
      <c r="B53">
        <f t="shared" si="13"/>
        <v>3</v>
      </c>
      <c r="C53">
        <f t="shared" si="15"/>
        <v>6</v>
      </c>
      <c r="D53">
        <f t="shared" si="14"/>
        <v>3</v>
      </c>
      <c r="E53">
        <f t="shared" si="8"/>
        <v>6.0758870580957879E-5</v>
      </c>
      <c r="F53">
        <f t="shared" si="9"/>
        <v>20</v>
      </c>
      <c r="G53">
        <f t="shared" si="10"/>
        <v>6.1314105591783405E-4</v>
      </c>
      <c r="H53">
        <f t="shared" si="11"/>
        <v>7.4507516128767078E-7</v>
      </c>
      <c r="I53">
        <f t="shared" si="12"/>
        <v>-14.109780736021209</v>
      </c>
    </row>
    <row r="54" spans="2:9" x14ac:dyDescent="0.2">
      <c r="B54">
        <f t="shared" si="13"/>
        <v>3</v>
      </c>
      <c r="C54">
        <f t="shared" si="15"/>
        <v>5</v>
      </c>
      <c r="D54">
        <f t="shared" si="14"/>
        <v>2</v>
      </c>
      <c r="E54">
        <f t="shared" si="8"/>
        <v>2.8770411451333701E-3</v>
      </c>
      <c r="F54">
        <f t="shared" si="9"/>
        <v>10</v>
      </c>
      <c r="G54">
        <f t="shared" si="10"/>
        <v>6.2956346232749451E-3</v>
      </c>
      <c r="H54">
        <f t="shared" si="11"/>
        <v>1.8112799845888242E-4</v>
      </c>
      <c r="I54">
        <f t="shared" si="12"/>
        <v>-8.6163066028220427</v>
      </c>
    </row>
    <row r="55" spans="2:9" x14ac:dyDescent="0.2">
      <c r="B55">
        <f t="shared" si="13"/>
        <v>3</v>
      </c>
      <c r="C55">
        <f t="shared" si="15"/>
        <v>4</v>
      </c>
      <c r="D55">
        <f t="shared" si="14"/>
        <v>1</v>
      </c>
      <c r="E55">
        <f t="shared" si="8"/>
        <v>3.343320081614793E-2</v>
      </c>
      <c r="F55">
        <f t="shared" si="9"/>
        <v>4</v>
      </c>
      <c r="G55">
        <f t="shared" si="10"/>
        <v>6.4642572744451302E-2</v>
      </c>
      <c r="H55">
        <f t="shared" si="11"/>
        <v>8.6448324633507656E-3</v>
      </c>
      <c r="I55">
        <f t="shared" si="12"/>
        <v>-4.7507935396355068</v>
      </c>
    </row>
    <row r="56" spans="2:9" x14ac:dyDescent="0.2">
      <c r="B56">
        <f t="shared" si="13"/>
        <v>3</v>
      </c>
      <c r="C56">
        <f t="shared" si="15"/>
        <v>3</v>
      </c>
      <c r="D56">
        <f t="shared" si="14"/>
        <v>0</v>
      </c>
      <c r="E56">
        <f t="shared" si="8"/>
        <v>4.6838532781065131E-2</v>
      </c>
      <c r="F56">
        <f t="shared" si="9"/>
        <v>1</v>
      </c>
      <c r="G56">
        <f t="shared" si="10"/>
        <v>0.66373963247059731</v>
      </c>
      <c r="H56">
        <f t="shared" si="11"/>
        <v>3.1088590533566194E-2</v>
      </c>
      <c r="I56">
        <f t="shared" si="12"/>
        <v>-3.4709143909804321</v>
      </c>
    </row>
    <row r="57" spans="2:9" x14ac:dyDescent="0.2">
      <c r="B57">
        <f t="shared" si="13"/>
        <v>4</v>
      </c>
      <c r="C57">
        <f t="shared" si="15"/>
        <v>10</v>
      </c>
      <c r="D57">
        <f t="shared" si="14"/>
        <v>6</v>
      </c>
      <c r="E57">
        <f t="shared" si="8"/>
        <v>0</v>
      </c>
      <c r="F57">
        <f t="shared" si="9"/>
        <v>210</v>
      </c>
      <c r="G57">
        <f t="shared" si="10"/>
        <v>5.1123724053087182E-7</v>
      </c>
      <c r="H57">
        <f t="shared" si="11"/>
        <v>0</v>
      </c>
      <c r="I57" t="e">
        <f t="shared" si="12"/>
        <v>#NUM!</v>
      </c>
    </row>
    <row r="58" spans="2:9" x14ac:dyDescent="0.2">
      <c r="B58">
        <f t="shared" si="13"/>
        <v>4</v>
      </c>
      <c r="C58">
        <f t="shared" si="15"/>
        <v>9</v>
      </c>
      <c r="D58">
        <f t="shared" si="14"/>
        <v>5</v>
      </c>
      <c r="E58">
        <f t="shared" si="8"/>
        <v>0</v>
      </c>
      <c r="F58">
        <f t="shared" si="9"/>
        <v>126</v>
      </c>
      <c r="G58">
        <f t="shared" si="10"/>
        <v>5.2493024910486651E-6</v>
      </c>
      <c r="H58">
        <f t="shared" si="11"/>
        <v>0</v>
      </c>
      <c r="I58" t="e">
        <f t="shared" si="12"/>
        <v>#NUM!</v>
      </c>
    </row>
    <row r="59" spans="2:9" x14ac:dyDescent="0.2">
      <c r="B59">
        <f t="shared" si="13"/>
        <v>4</v>
      </c>
      <c r="C59">
        <f t="shared" si="15"/>
        <v>8</v>
      </c>
      <c r="D59">
        <f t="shared" si="14"/>
        <v>4</v>
      </c>
      <c r="E59">
        <f t="shared" si="8"/>
        <v>0</v>
      </c>
      <c r="F59">
        <f t="shared" si="9"/>
        <v>70</v>
      </c>
      <c r="G59">
        <f t="shared" si="10"/>
        <v>5.3899001203269757E-5</v>
      </c>
      <c r="H59">
        <f t="shared" si="11"/>
        <v>0</v>
      </c>
      <c r="I59" t="e">
        <f t="shared" si="12"/>
        <v>#NUM!</v>
      </c>
    </row>
    <row r="60" spans="2:9" x14ac:dyDescent="0.2">
      <c r="B60">
        <f t="shared" si="13"/>
        <v>4</v>
      </c>
      <c r="C60">
        <f t="shared" si="15"/>
        <v>7</v>
      </c>
      <c r="D60">
        <f t="shared" si="14"/>
        <v>3</v>
      </c>
      <c r="E60">
        <f t="shared" si="8"/>
        <v>0</v>
      </c>
      <c r="F60">
        <f t="shared" si="9"/>
        <v>35</v>
      </c>
      <c r="G60">
        <f t="shared" si="10"/>
        <v>5.5342635248473095E-4</v>
      </c>
      <c r="H60">
        <f t="shared" si="11"/>
        <v>0</v>
      </c>
      <c r="I60" t="e">
        <f t="shared" si="12"/>
        <v>#NUM!</v>
      </c>
    </row>
    <row r="61" spans="2:9" x14ac:dyDescent="0.2">
      <c r="B61">
        <f t="shared" si="13"/>
        <v>4</v>
      </c>
      <c r="C61">
        <f t="shared" si="15"/>
        <v>6</v>
      </c>
      <c r="D61">
        <f t="shared" si="14"/>
        <v>2</v>
      </c>
      <c r="E61">
        <f t="shared" si="8"/>
        <v>6.0758870580957879E-5</v>
      </c>
      <c r="F61">
        <f t="shared" si="9"/>
        <v>15</v>
      </c>
      <c r="G61">
        <f t="shared" si="10"/>
        <v>5.6824935673571121E-3</v>
      </c>
      <c r="H61">
        <f t="shared" si="11"/>
        <v>5.1789283685426467E-6</v>
      </c>
      <c r="I61">
        <f t="shared" si="12"/>
        <v>-12.170912401754945</v>
      </c>
    </row>
    <row r="62" spans="2:9" x14ac:dyDescent="0.2">
      <c r="B62">
        <f t="shared" si="13"/>
        <v>4</v>
      </c>
      <c r="C62">
        <f t="shared" si="15"/>
        <v>5</v>
      </c>
      <c r="D62">
        <f t="shared" si="14"/>
        <v>1</v>
      </c>
      <c r="E62">
        <f t="shared" si="8"/>
        <v>2.8770411451333701E-3</v>
      </c>
      <c r="F62">
        <f t="shared" si="9"/>
        <v>5</v>
      </c>
      <c r="G62">
        <f t="shared" si="10"/>
        <v>5.8346938121176362E-2</v>
      </c>
      <c r="H62">
        <f t="shared" si="11"/>
        <v>8.3933270833587567E-4</v>
      </c>
      <c r="I62">
        <f t="shared" si="12"/>
        <v>-7.0829033766639418</v>
      </c>
    </row>
    <row r="63" spans="2:9" x14ac:dyDescent="0.2">
      <c r="B63">
        <f t="shared" si="13"/>
        <v>4</v>
      </c>
      <c r="C63">
        <f t="shared" si="15"/>
        <v>4</v>
      </c>
      <c r="D63">
        <f t="shared" si="14"/>
        <v>0</v>
      </c>
      <c r="E63">
        <f t="shared" si="8"/>
        <v>3.343320081614793E-2</v>
      </c>
      <c r="F63">
        <f t="shared" si="9"/>
        <v>1</v>
      </c>
      <c r="G63">
        <f t="shared" si="10"/>
        <v>0.59909705972614602</v>
      </c>
      <c r="H63">
        <f t="shared" si="11"/>
        <v>2.002973230618801E-2</v>
      </c>
      <c r="I63">
        <f t="shared" si="12"/>
        <v>-3.9105374940373516</v>
      </c>
    </row>
    <row r="64" spans="2:9" x14ac:dyDescent="0.2">
      <c r="B64">
        <f t="shared" si="13"/>
        <v>5</v>
      </c>
      <c r="C64">
        <f t="shared" si="15"/>
        <v>10</v>
      </c>
      <c r="D64">
        <f t="shared" si="14"/>
        <v>5</v>
      </c>
      <c r="E64">
        <f t="shared" si="8"/>
        <v>0</v>
      </c>
      <c r="F64">
        <f t="shared" si="9"/>
        <v>252</v>
      </c>
      <c r="G64">
        <f t="shared" si="10"/>
        <v>4.7380652505177992E-6</v>
      </c>
      <c r="H64">
        <f t="shared" si="11"/>
        <v>0</v>
      </c>
      <c r="I64" t="e">
        <f t="shared" si="12"/>
        <v>#NUM!</v>
      </c>
    </row>
    <row r="65" spans="2:9" x14ac:dyDescent="0.2">
      <c r="B65">
        <f t="shared" si="13"/>
        <v>5</v>
      </c>
      <c r="C65">
        <f t="shared" si="15"/>
        <v>9</v>
      </c>
      <c r="D65">
        <f t="shared" si="14"/>
        <v>4</v>
      </c>
      <c r="E65">
        <f t="shared" si="8"/>
        <v>0</v>
      </c>
      <c r="F65">
        <f t="shared" si="9"/>
        <v>126</v>
      </c>
      <c r="G65">
        <f t="shared" si="10"/>
        <v>4.8649698712221139E-5</v>
      </c>
      <c r="H65">
        <f t="shared" si="11"/>
        <v>0</v>
      </c>
      <c r="I65" t="e">
        <f t="shared" si="12"/>
        <v>#NUM!</v>
      </c>
    </row>
    <row r="66" spans="2:9" x14ac:dyDescent="0.2">
      <c r="B66">
        <f t="shared" si="13"/>
        <v>5</v>
      </c>
      <c r="C66">
        <f t="shared" si="15"/>
        <v>8</v>
      </c>
      <c r="D66">
        <f t="shared" si="14"/>
        <v>3</v>
      </c>
      <c r="E66">
        <f t="shared" si="8"/>
        <v>0</v>
      </c>
      <c r="F66">
        <f t="shared" si="9"/>
        <v>56</v>
      </c>
      <c r="G66">
        <f t="shared" si="10"/>
        <v>4.9952735128146121E-4</v>
      </c>
      <c r="H66">
        <f t="shared" si="11"/>
        <v>0</v>
      </c>
      <c r="I66" t="e">
        <f t="shared" si="12"/>
        <v>#NUM!</v>
      </c>
    </row>
    <row r="67" spans="2:9" x14ac:dyDescent="0.2">
      <c r="B67">
        <f t="shared" si="13"/>
        <v>5</v>
      </c>
      <c r="C67">
        <f t="shared" si="15"/>
        <v>7</v>
      </c>
      <c r="D67">
        <f t="shared" si="14"/>
        <v>2</v>
      </c>
      <c r="E67">
        <f t="shared" si="8"/>
        <v>0</v>
      </c>
      <c r="F67">
        <f t="shared" si="9"/>
        <v>21</v>
      </c>
      <c r="G67">
        <f t="shared" si="10"/>
        <v>5.129067214872377E-3</v>
      </c>
      <c r="H67">
        <f t="shared" si="11"/>
        <v>0</v>
      </c>
      <c r="I67" t="e">
        <f t="shared" si="12"/>
        <v>#NUM!</v>
      </c>
    </row>
    <row r="68" spans="2:9" x14ac:dyDescent="0.2">
      <c r="B68">
        <f t="shared" si="13"/>
        <v>5</v>
      </c>
      <c r="C68">
        <f t="shared" si="15"/>
        <v>6</v>
      </c>
      <c r="D68">
        <f t="shared" si="14"/>
        <v>1</v>
      </c>
      <c r="E68">
        <f t="shared" si="8"/>
        <v>6.0758870580957879E-5</v>
      </c>
      <c r="F68">
        <f t="shared" si="9"/>
        <v>6</v>
      </c>
      <c r="G68">
        <f t="shared" si="10"/>
        <v>5.2664444553819259E-2</v>
      </c>
      <c r="H68">
        <f t="shared" si="11"/>
        <v>1.9198993025181217E-5</v>
      </c>
      <c r="I68">
        <f t="shared" si="12"/>
        <v>-10.860652726911054</v>
      </c>
    </row>
    <row r="69" spans="2:9" x14ac:dyDescent="0.2">
      <c r="B69">
        <f t="shared" si="13"/>
        <v>5</v>
      </c>
      <c r="C69">
        <f t="shared" si="15"/>
        <v>5</v>
      </c>
      <c r="D69">
        <f t="shared" si="14"/>
        <v>0</v>
      </c>
      <c r="E69">
        <f t="shared" si="8"/>
        <v>2.8770411451333701E-3</v>
      </c>
      <c r="F69">
        <f t="shared" si="9"/>
        <v>1</v>
      </c>
      <c r="G69">
        <f t="shared" si="10"/>
        <v>0.54075012160496971</v>
      </c>
      <c r="H69">
        <f t="shared" si="11"/>
        <v>1.5557603490933712E-3</v>
      </c>
      <c r="I69">
        <f t="shared" si="12"/>
        <v>-6.4657908823799959</v>
      </c>
    </row>
    <row r="70" spans="2:9" x14ac:dyDescent="0.2">
      <c r="B70">
        <f t="shared" si="13"/>
        <v>6</v>
      </c>
      <c r="C70">
        <f t="shared" si="15"/>
        <v>10</v>
      </c>
      <c r="D70">
        <f t="shared" si="14"/>
        <v>4</v>
      </c>
      <c r="E70">
        <f t="shared" si="8"/>
        <v>0</v>
      </c>
      <c r="F70">
        <f t="shared" si="9"/>
        <v>210</v>
      </c>
      <c r="G70">
        <f t="shared" si="10"/>
        <v>4.3911633461703306E-5</v>
      </c>
      <c r="H70">
        <f t="shared" si="11"/>
        <v>0</v>
      </c>
      <c r="I70" t="e">
        <f t="shared" si="12"/>
        <v>#NUM!</v>
      </c>
    </row>
    <row r="71" spans="2:9" x14ac:dyDescent="0.2">
      <c r="B71">
        <f t="shared" si="13"/>
        <v>6</v>
      </c>
      <c r="C71">
        <f t="shared" si="15"/>
        <v>9</v>
      </c>
      <c r="D71">
        <f t="shared" si="14"/>
        <v>3</v>
      </c>
      <c r="E71">
        <f t="shared" si="8"/>
        <v>0</v>
      </c>
      <c r="F71">
        <f t="shared" si="9"/>
        <v>84</v>
      </c>
      <c r="G71">
        <f t="shared" si="10"/>
        <v>4.5087765256924015E-4</v>
      </c>
      <c r="H71">
        <f t="shared" si="11"/>
        <v>0</v>
      </c>
      <c r="I71" t="e">
        <f t="shared" si="12"/>
        <v>#NUM!</v>
      </c>
    </row>
    <row r="72" spans="2:9" x14ac:dyDescent="0.2">
      <c r="B72">
        <f t="shared" si="13"/>
        <v>6</v>
      </c>
      <c r="C72">
        <f t="shared" si="15"/>
        <v>8</v>
      </c>
      <c r="D72">
        <f t="shared" si="14"/>
        <v>2</v>
      </c>
      <c r="E72">
        <f t="shared" si="8"/>
        <v>0</v>
      </c>
      <c r="F72">
        <f t="shared" si="9"/>
        <v>28</v>
      </c>
      <c r="G72">
        <f t="shared" si="10"/>
        <v>4.6295398635909169E-3</v>
      </c>
      <c r="H72">
        <f t="shared" si="11"/>
        <v>0</v>
      </c>
      <c r="I72" t="e">
        <f t="shared" si="12"/>
        <v>#NUM!</v>
      </c>
    </row>
    <row r="73" spans="2:9" x14ac:dyDescent="0.2">
      <c r="B73">
        <f t="shared" si="13"/>
        <v>6</v>
      </c>
      <c r="C73">
        <f t="shared" si="15"/>
        <v>7</v>
      </c>
      <c r="D73">
        <f t="shared" si="14"/>
        <v>1</v>
      </c>
      <c r="E73">
        <f t="shared" si="8"/>
        <v>0</v>
      </c>
      <c r="F73">
        <f t="shared" si="9"/>
        <v>7</v>
      </c>
      <c r="G73">
        <f t="shared" si="10"/>
        <v>4.7535377338946881E-2</v>
      </c>
      <c r="H73">
        <f t="shared" si="11"/>
        <v>0</v>
      </c>
      <c r="I73" t="e">
        <f t="shared" si="12"/>
        <v>#NUM!</v>
      </c>
    </row>
    <row r="74" spans="2:9" x14ac:dyDescent="0.2">
      <c r="B74">
        <f t="shared" si="13"/>
        <v>6</v>
      </c>
      <c r="C74">
        <f t="shared" si="15"/>
        <v>6</v>
      </c>
      <c r="D74">
        <f t="shared" si="14"/>
        <v>0</v>
      </c>
      <c r="E74">
        <f t="shared" si="8"/>
        <v>6.0758870580957879E-5</v>
      </c>
      <c r="F74">
        <f t="shared" si="9"/>
        <v>1</v>
      </c>
      <c r="G74">
        <f t="shared" si="10"/>
        <v>0.48808567705115041</v>
      </c>
      <c r="H74">
        <f t="shared" si="11"/>
        <v>2.9655534484370052E-5</v>
      </c>
      <c r="I74">
        <f t="shared" si="12"/>
        <v>-10.425861789421063</v>
      </c>
    </row>
    <row r="75" spans="2:9" x14ac:dyDescent="0.2">
      <c r="B75">
        <f t="shared" si="13"/>
        <v>7</v>
      </c>
      <c r="C75">
        <f t="shared" si="15"/>
        <v>10</v>
      </c>
      <c r="D75">
        <f t="shared" si="14"/>
        <v>3</v>
      </c>
      <c r="E75">
        <f t="shared" si="8"/>
        <v>0</v>
      </c>
      <c r="F75">
        <f t="shared" si="9"/>
        <v>120</v>
      </c>
      <c r="G75">
        <f t="shared" si="10"/>
        <v>4.0696601910753688E-4</v>
      </c>
      <c r="H75">
        <f t="shared" si="11"/>
        <v>0</v>
      </c>
      <c r="I75" t="e">
        <f t="shared" si="12"/>
        <v>#NUM!</v>
      </c>
    </row>
    <row r="76" spans="2:9" x14ac:dyDescent="0.2">
      <c r="B76">
        <f t="shared" si="13"/>
        <v>7</v>
      </c>
      <c r="C76">
        <f t="shared" si="15"/>
        <v>9</v>
      </c>
      <c r="D76">
        <f t="shared" si="14"/>
        <v>2</v>
      </c>
      <c r="E76">
        <f t="shared" si="8"/>
        <v>0</v>
      </c>
      <c r="F76">
        <f t="shared" si="9"/>
        <v>36</v>
      </c>
      <c r="G76">
        <f t="shared" si="10"/>
        <v>4.1786622110216772E-3</v>
      </c>
      <c r="H76">
        <f t="shared" si="11"/>
        <v>0</v>
      </c>
      <c r="I76" t="e">
        <f t="shared" si="12"/>
        <v>#NUM!</v>
      </c>
    </row>
    <row r="77" spans="2:9" x14ac:dyDescent="0.2">
      <c r="B77">
        <f t="shared" si="13"/>
        <v>7</v>
      </c>
      <c r="C77">
        <f t="shared" si="15"/>
        <v>8</v>
      </c>
      <c r="D77">
        <f t="shared" si="14"/>
        <v>1</v>
      </c>
      <c r="E77">
        <f t="shared" si="8"/>
        <v>0</v>
      </c>
      <c r="F77">
        <f t="shared" si="9"/>
        <v>8</v>
      </c>
      <c r="G77">
        <f t="shared" si="10"/>
        <v>4.2905837475355951E-2</v>
      </c>
      <c r="H77">
        <f t="shared" si="11"/>
        <v>0</v>
      </c>
      <c r="I77" t="e">
        <f t="shared" si="12"/>
        <v>#NUM!</v>
      </c>
    </row>
    <row r="78" spans="2:9" x14ac:dyDescent="0.2">
      <c r="B78">
        <f t="shared" si="13"/>
        <v>7</v>
      </c>
      <c r="C78">
        <f t="shared" si="15"/>
        <v>7</v>
      </c>
      <c r="D78">
        <f t="shared" si="14"/>
        <v>0</v>
      </c>
      <c r="E78">
        <f t="shared" si="8"/>
        <v>0</v>
      </c>
      <c r="F78">
        <f t="shared" si="9"/>
        <v>1</v>
      </c>
      <c r="G78">
        <f t="shared" si="10"/>
        <v>0.44055029971220355</v>
      </c>
      <c r="H78">
        <f t="shared" si="11"/>
        <v>0</v>
      </c>
      <c r="I78" t="e">
        <f t="shared" si="12"/>
        <v>#NUM!</v>
      </c>
    </row>
    <row r="79" spans="2:9" x14ac:dyDescent="0.2">
      <c r="B79">
        <f t="shared" si="13"/>
        <v>8</v>
      </c>
      <c r="C79">
        <f t="shared" si="15"/>
        <v>10</v>
      </c>
      <c r="D79">
        <f t="shared" si="14"/>
        <v>2</v>
      </c>
      <c r="E79">
        <f t="shared" si="8"/>
        <v>0</v>
      </c>
      <c r="F79">
        <f t="shared" si="9"/>
        <v>45</v>
      </c>
      <c r="G79">
        <f t="shared" si="10"/>
        <v>3.7716961919141414E-3</v>
      </c>
      <c r="H79">
        <f t="shared" si="11"/>
        <v>0</v>
      </c>
      <c r="I79" t="e">
        <f t="shared" si="12"/>
        <v>#NUM!</v>
      </c>
    </row>
    <row r="80" spans="2:9" x14ac:dyDescent="0.2">
      <c r="B80">
        <f t="shared" si="13"/>
        <v>8</v>
      </c>
      <c r="C80">
        <f t="shared" si="15"/>
        <v>9</v>
      </c>
      <c r="D80">
        <f t="shared" si="14"/>
        <v>1</v>
      </c>
      <c r="E80">
        <f t="shared" si="8"/>
        <v>0</v>
      </c>
      <c r="F80">
        <f t="shared" si="9"/>
        <v>9</v>
      </c>
      <c r="G80">
        <f t="shared" si="10"/>
        <v>3.8727175264334279E-2</v>
      </c>
      <c r="H80">
        <f t="shared" si="11"/>
        <v>0</v>
      </c>
      <c r="I80" t="e">
        <f t="shared" si="12"/>
        <v>#NUM!</v>
      </c>
    </row>
    <row r="81" spans="2:9" x14ac:dyDescent="0.2">
      <c r="B81">
        <f t="shared" si="13"/>
        <v>8</v>
      </c>
      <c r="C81">
        <f t="shared" si="15"/>
        <v>8</v>
      </c>
      <c r="D81">
        <f t="shared" si="14"/>
        <v>0</v>
      </c>
      <c r="E81">
        <f t="shared" si="8"/>
        <v>0</v>
      </c>
      <c r="F81">
        <f t="shared" si="9"/>
        <v>1</v>
      </c>
      <c r="G81">
        <f t="shared" si="10"/>
        <v>0.39764446223684763</v>
      </c>
      <c r="H81">
        <f t="shared" si="11"/>
        <v>0</v>
      </c>
      <c r="I81" t="e">
        <f t="shared" si="12"/>
        <v>#NUM!</v>
      </c>
    </row>
    <row r="82" spans="2:9" x14ac:dyDescent="0.2">
      <c r="B82">
        <f t="shared" si="13"/>
        <v>9</v>
      </c>
      <c r="C82">
        <f t="shared" si="15"/>
        <v>10</v>
      </c>
      <c r="D82">
        <f t="shared" si="14"/>
        <v>1</v>
      </c>
      <c r="E82">
        <f t="shared" si="8"/>
        <v>0</v>
      </c>
      <c r="F82">
        <f t="shared" si="9"/>
        <v>10</v>
      </c>
      <c r="G82">
        <f t="shared" si="10"/>
        <v>3.4955479072420144E-2</v>
      </c>
      <c r="H82">
        <f t="shared" si="11"/>
        <v>0</v>
      </c>
      <c r="I82" t="e">
        <f t="shared" si="12"/>
        <v>#NUM!</v>
      </c>
    </row>
    <row r="83" spans="2:9" x14ac:dyDescent="0.2">
      <c r="B83">
        <f t="shared" si="13"/>
        <v>9</v>
      </c>
      <c r="C83">
        <f t="shared" si="15"/>
        <v>9</v>
      </c>
      <c r="D83">
        <f t="shared" si="14"/>
        <v>0</v>
      </c>
      <c r="E83">
        <f t="shared" si="8"/>
        <v>0</v>
      </c>
      <c r="F83">
        <f t="shared" si="9"/>
        <v>1</v>
      </c>
      <c r="G83">
        <f t="shared" si="10"/>
        <v>0.35891728697251341</v>
      </c>
      <c r="H83">
        <f t="shared" si="11"/>
        <v>0</v>
      </c>
      <c r="I83" t="e">
        <f t="shared" si="12"/>
        <v>#NUM!</v>
      </c>
    </row>
    <row r="84" spans="2:9" x14ac:dyDescent="0.2">
      <c r="B84">
        <f t="shared" si="13"/>
        <v>10</v>
      </c>
      <c r="C84">
        <f t="shared" si="15"/>
        <v>10</v>
      </c>
      <c r="D84">
        <f t="shared" si="14"/>
        <v>0</v>
      </c>
      <c r="E84">
        <f t="shared" ref="E84" si="16">VLOOKUP(C84,$J$5:$K$15,2)</f>
        <v>0</v>
      </c>
      <c r="F84">
        <f t="shared" ref="F84" si="17">IF($D$2&gt;0,VLOOKUP(C84,$L$4:$N$15,2)/VLOOKUP(B84,$L$4:$N$15,2)/VLOOKUP(D84,$L$4:$N$15,3),EXP(-$C$2)/VLOOKUP(D84,$L$4:$N$15,3))</f>
        <v>1</v>
      </c>
      <c r="G84">
        <f t="shared" ref="G84" si="18">IF($D$2&gt;0, EXP(($C$2+B84)*$F$2+$E$2*D84), EXP($E$2*D84))</f>
        <v>0.32396180790009321</v>
      </c>
      <c r="H84">
        <f t="shared" ref="H84" si="19">E84*F84*G84</f>
        <v>0</v>
      </c>
      <c r="I84" t="e">
        <f t="shared" ref="I84" si="20">LN(H84)</f>
        <v>#NUM!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B113-3ED4-DE42-B58F-C5F31EA61D13}">
  <dimension ref="A1:V305"/>
  <sheetViews>
    <sheetView workbookViewId="0">
      <selection activeCell="C2" sqref="C2"/>
    </sheetView>
  </sheetViews>
  <sheetFormatPr baseColWidth="10" defaultRowHeight="16" x14ac:dyDescent="0.2"/>
  <cols>
    <col min="2" max="2" width="12.1640625" bestFit="1" customWidth="1"/>
    <col min="4" max="5" width="12.1640625" bestFit="1" customWidth="1"/>
    <col min="7" max="8" width="12.1640625" bestFit="1" customWidth="1"/>
    <col min="13" max="13" width="12.1640625" bestFit="1" customWidth="1"/>
  </cols>
  <sheetData>
    <row r="1" spans="1:13" x14ac:dyDescent="0.2">
      <c r="B1" s="17" t="s">
        <v>17</v>
      </c>
      <c r="C1" s="23" t="s">
        <v>39</v>
      </c>
      <c r="D1" s="23" t="s">
        <v>40</v>
      </c>
      <c r="E1" s="23" t="s">
        <v>51</v>
      </c>
      <c r="F1" s="18" t="s">
        <v>37</v>
      </c>
      <c r="G1" s="22" t="s">
        <v>38</v>
      </c>
      <c r="H1" s="22" t="s">
        <v>54</v>
      </c>
      <c r="I1" s="22" t="s">
        <v>55</v>
      </c>
      <c r="K1" t="s">
        <v>23</v>
      </c>
      <c r="L1" t="s">
        <v>41</v>
      </c>
      <c r="M1" t="s">
        <v>42</v>
      </c>
    </row>
    <row r="2" spans="1:13" x14ac:dyDescent="0.2">
      <c r="B2" s="20">
        <v>5</v>
      </c>
      <c r="C2" s="24">
        <v>2</v>
      </c>
      <c r="D2" s="24">
        <v>3</v>
      </c>
      <c r="E2" s="24">
        <f>L!O6</f>
        <v>0.17000000000000035</v>
      </c>
      <c r="F2" s="21">
        <f>L!O5</f>
        <v>0.17000000000000035</v>
      </c>
      <c r="G2">
        <f>E2*F2</f>
        <v>2.8900000000000117E-2</v>
      </c>
      <c r="H2">
        <f>(1-E2)/(1-G2)</f>
        <v>0.85470085470085444</v>
      </c>
      <c r="I2">
        <f>E2*(1-F2)/(1-G2)</f>
        <v>0.14529914529914556</v>
      </c>
      <c r="K2">
        <v>0</v>
      </c>
      <c r="L2">
        <f>'K2'!B6</f>
        <v>9.0000000000000177E-2</v>
      </c>
      <c r="M2">
        <f>'K3'!B6</f>
        <v>9.0000000000000453E-4</v>
      </c>
    </row>
    <row r="3" spans="1:13" x14ac:dyDescent="0.2">
      <c r="K3">
        <f>K2+1</f>
        <v>1</v>
      </c>
      <c r="L3">
        <f>'K2'!B7</f>
        <v>0.80999999999999961</v>
      </c>
      <c r="M3">
        <f>'K3'!B7</f>
        <v>2.4300000000000099E-2</v>
      </c>
    </row>
    <row r="4" spans="1:13" x14ac:dyDescent="0.2">
      <c r="K4">
        <f t="shared" ref="K4:K11" si="0">K3+1</f>
        <v>2</v>
      </c>
      <c r="L4">
        <f>'K2'!B8</f>
        <v>0</v>
      </c>
      <c r="M4">
        <f>'K3'!B8</f>
        <v>0.21870000000000031</v>
      </c>
    </row>
    <row r="5" spans="1:13" x14ac:dyDescent="0.2">
      <c r="A5" s="44" t="s">
        <v>18</v>
      </c>
      <c r="B5" s="45" t="s">
        <v>19</v>
      </c>
      <c r="C5" t="s">
        <v>69</v>
      </c>
      <c r="E5" t="s">
        <v>59</v>
      </c>
      <c r="K5">
        <f t="shared" si="0"/>
        <v>3</v>
      </c>
      <c r="L5">
        <f>'K2'!B9</f>
        <v>0</v>
      </c>
      <c r="M5">
        <f>'K3'!B9</f>
        <v>0.65609999999999946</v>
      </c>
    </row>
    <row r="6" spans="1:13" x14ac:dyDescent="0.2">
      <c r="A6" s="46">
        <v>0</v>
      </c>
      <c r="B6" s="47">
        <f>H20</f>
        <v>8.1000000000000573E-5</v>
      </c>
      <c r="C6">
        <f>LN(B6)</f>
        <v>-9.4210614032918283</v>
      </c>
      <c r="E6">
        <f>V20</f>
        <v>8.1000000000000573E-5</v>
      </c>
      <c r="K6">
        <f t="shared" si="0"/>
        <v>4</v>
      </c>
      <c r="L6">
        <f>'K2'!B10</f>
        <v>0</v>
      </c>
      <c r="M6">
        <f>'K3'!B10</f>
        <v>0</v>
      </c>
    </row>
    <row r="7" spans="1:13" x14ac:dyDescent="0.2">
      <c r="A7" s="46">
        <f>A6+1</f>
        <v>1</v>
      </c>
      <c r="B7" s="47">
        <f>SUM(H21:H22)</f>
        <v>1.4386846153846198E-2</v>
      </c>
      <c r="C7">
        <f t="shared" ref="C7:C16" si="1">LN(B7)</f>
        <v>-4.2414409513988733</v>
      </c>
      <c r="E7">
        <f>SUM(V21:V23)</f>
        <v>1.4386846153846196E-2</v>
      </c>
      <c r="K7">
        <f t="shared" si="0"/>
        <v>5</v>
      </c>
      <c r="L7">
        <f>'K2'!B11</f>
        <v>0</v>
      </c>
      <c r="M7">
        <f>'K3'!B11</f>
        <v>0</v>
      </c>
    </row>
    <row r="8" spans="1:13" x14ac:dyDescent="0.2">
      <c r="A8" s="46">
        <f t="shared" ref="A8:A15" si="2">A7+1</f>
        <v>2</v>
      </c>
      <c r="B8" s="47">
        <f>SUM(H23:H25)</f>
        <v>3.776565088757404E-2</v>
      </c>
      <c r="C8">
        <f t="shared" si="1"/>
        <v>-3.276355296158735</v>
      </c>
      <c r="E8">
        <f>SUM(V24:V29)</f>
        <v>3.776565088757404E-2</v>
      </c>
      <c r="K8">
        <f t="shared" si="0"/>
        <v>6</v>
      </c>
      <c r="L8">
        <f>'K2'!B12</f>
        <v>0</v>
      </c>
      <c r="M8">
        <f>'K3'!B12</f>
        <v>0</v>
      </c>
    </row>
    <row r="9" spans="1:13" x14ac:dyDescent="0.2">
      <c r="A9" s="46">
        <f t="shared" si="2"/>
        <v>3</v>
      </c>
      <c r="B9" s="47">
        <f>SUM(H26:H29)</f>
        <v>2.5689166590805688E-2</v>
      </c>
      <c r="C9">
        <f t="shared" si="1"/>
        <v>-3.6616859093828404</v>
      </c>
      <c r="E9">
        <f>SUM(V30:V39)</f>
        <v>2.5689166590805682E-2</v>
      </c>
      <c r="K9">
        <f t="shared" si="0"/>
        <v>7</v>
      </c>
      <c r="L9">
        <f>'K2'!B13</f>
        <v>0</v>
      </c>
      <c r="M9">
        <f>'K3'!B13</f>
        <v>0</v>
      </c>
    </row>
    <row r="10" spans="1:13" x14ac:dyDescent="0.2">
      <c r="A10" s="46">
        <f t="shared" si="2"/>
        <v>4</v>
      </c>
      <c r="B10" s="47">
        <f>SUM(H30:H34)</f>
        <v>9.4747396799832473E-4</v>
      </c>
      <c r="C10">
        <f t="shared" si="1"/>
        <v>-6.9617110957932216</v>
      </c>
      <c r="E10">
        <f>SUM(V40:V54)</f>
        <v>9.4747396799832473E-4</v>
      </c>
      <c r="J10" t="s">
        <v>43</v>
      </c>
      <c r="K10">
        <f t="shared" si="0"/>
        <v>8</v>
      </c>
      <c r="L10">
        <f>'K2'!B14</f>
        <v>0</v>
      </c>
      <c r="M10">
        <f>'K3'!B14</f>
        <v>0</v>
      </c>
    </row>
    <row r="11" spans="1:13" x14ac:dyDescent="0.2">
      <c r="A11" s="46">
        <f t="shared" si="2"/>
        <v>5</v>
      </c>
      <c r="B11" s="47">
        <f>SUM(H35:H40)</f>
        <v>0</v>
      </c>
      <c r="C11" t="e">
        <f t="shared" si="1"/>
        <v>#NUM!</v>
      </c>
      <c r="E11">
        <f>SUM(V55:V75)</f>
        <v>0</v>
      </c>
      <c r="J11" t="s">
        <v>44</v>
      </c>
      <c r="K11">
        <f t="shared" si="0"/>
        <v>9</v>
      </c>
      <c r="L11">
        <f>'K2'!B15</f>
        <v>0</v>
      </c>
      <c r="M11">
        <f>'K3'!B15</f>
        <v>0</v>
      </c>
    </row>
    <row r="12" spans="1:13" x14ac:dyDescent="0.2">
      <c r="A12" s="46">
        <f t="shared" si="2"/>
        <v>6</v>
      </c>
      <c r="B12" s="47">
        <f>SUM(H41:H47)</f>
        <v>0</v>
      </c>
      <c r="C12" t="e">
        <f t="shared" si="1"/>
        <v>#NUM!</v>
      </c>
      <c r="E12">
        <f>SUM(V76:V103)</f>
        <v>0</v>
      </c>
      <c r="J12" t="s">
        <v>45</v>
      </c>
      <c r="K12">
        <f>K11+1</f>
        <v>10</v>
      </c>
      <c r="L12">
        <f>'K2'!B16</f>
        <v>0</v>
      </c>
      <c r="M12">
        <f>'K3'!B16</f>
        <v>0</v>
      </c>
    </row>
    <row r="13" spans="1:13" x14ac:dyDescent="0.2">
      <c r="A13" s="46">
        <f t="shared" si="2"/>
        <v>7</v>
      </c>
      <c r="B13" s="47">
        <f>SUM(H48:H55)</f>
        <v>0</v>
      </c>
      <c r="C13" t="e">
        <f t="shared" si="1"/>
        <v>#NUM!</v>
      </c>
      <c r="E13">
        <f>SUM(V104:V139)</f>
        <v>0</v>
      </c>
      <c r="J13" t="s">
        <v>46</v>
      </c>
    </row>
    <row r="14" spans="1:13" x14ac:dyDescent="0.2">
      <c r="A14" s="46">
        <f t="shared" si="2"/>
        <v>8</v>
      </c>
      <c r="B14" s="47">
        <f>SUM(H56:H64)</f>
        <v>0</v>
      </c>
      <c r="C14" t="e">
        <f t="shared" si="1"/>
        <v>#NUM!</v>
      </c>
      <c r="E14">
        <f>SUM(V140:V184)</f>
        <v>0</v>
      </c>
    </row>
    <row r="15" spans="1:13" x14ac:dyDescent="0.2">
      <c r="A15" s="46">
        <f t="shared" si="2"/>
        <v>9</v>
      </c>
      <c r="B15" s="47">
        <f>SUM(H65:H74)</f>
        <v>0</v>
      </c>
      <c r="C15" t="e">
        <f t="shared" si="1"/>
        <v>#NUM!</v>
      </c>
      <c r="E15">
        <f>SUM(V185:V239)</f>
        <v>0</v>
      </c>
    </row>
    <row r="16" spans="1:13" x14ac:dyDescent="0.2">
      <c r="A16" s="20">
        <f>A15+1</f>
        <v>10</v>
      </c>
      <c r="B16" s="21">
        <f>SUM(H74:H85)</f>
        <v>0</v>
      </c>
      <c r="C16" t="e">
        <f t="shared" si="1"/>
        <v>#NUM!</v>
      </c>
      <c r="E16">
        <f>SUM(V240:V305)</f>
        <v>0</v>
      </c>
    </row>
    <row r="19" spans="2:22" x14ac:dyDescent="0.2">
      <c r="B19" t="s">
        <v>18</v>
      </c>
      <c r="C19" t="s">
        <v>23</v>
      </c>
      <c r="D19" t="s">
        <v>22</v>
      </c>
      <c r="E19" t="s">
        <v>52</v>
      </c>
      <c r="F19" t="s">
        <v>53</v>
      </c>
      <c r="G19" t="s">
        <v>50</v>
      </c>
      <c r="H19" t="s">
        <v>36</v>
      </c>
      <c r="K19" t="s">
        <v>36</v>
      </c>
      <c r="L19" t="s">
        <v>18</v>
      </c>
      <c r="M19" t="s">
        <v>23</v>
      </c>
      <c r="N19" t="s">
        <v>22</v>
      </c>
      <c r="O19" t="s">
        <v>34</v>
      </c>
      <c r="P19" t="s">
        <v>48</v>
      </c>
      <c r="Q19" t="s">
        <v>49</v>
      </c>
      <c r="R19" t="s">
        <v>47</v>
      </c>
      <c r="S19" t="s">
        <v>57</v>
      </c>
      <c r="T19" t="s">
        <v>42</v>
      </c>
      <c r="U19" t="s">
        <v>58</v>
      </c>
      <c r="V19" t="s">
        <v>36</v>
      </c>
    </row>
    <row r="20" spans="2:22" x14ac:dyDescent="0.2">
      <c r="B20">
        <v>0</v>
      </c>
      <c r="C20">
        <v>0</v>
      </c>
      <c r="D20">
        <f>B20-C20</f>
        <v>0</v>
      </c>
      <c r="E20">
        <f>VLOOKUP(D20,K$2:M$12,3)</f>
        <v>9.0000000000000453E-4</v>
      </c>
      <c r="F20">
        <f>J20</f>
        <v>9.0000000000000177E-2</v>
      </c>
      <c r="G20">
        <f>_xlfn.BINOM.DIST(D20,B20,H$2,FALSE)</f>
        <v>1</v>
      </c>
      <c r="H20">
        <f>E20*F20*G20</f>
        <v>8.1000000000000573E-5</v>
      </c>
      <c r="J20">
        <f>K20</f>
        <v>9.0000000000000177E-2</v>
      </c>
      <c r="K20">
        <f t="shared" ref="K20:K83" si="3">R20*S20</f>
        <v>9.0000000000000177E-2</v>
      </c>
      <c r="L20">
        <v>0</v>
      </c>
      <c r="M20">
        <v>0</v>
      </c>
      <c r="N20">
        <f>L20-M20</f>
        <v>0</v>
      </c>
      <c r="O20">
        <v>0</v>
      </c>
      <c r="P20">
        <f>M20+O20</f>
        <v>0</v>
      </c>
      <c r="Q20">
        <f>N20-O20</f>
        <v>0</v>
      </c>
      <c r="R20">
        <f t="shared" ref="R20:R83" si="4">VLOOKUP(P20,K$2:L$12,2)</f>
        <v>9.0000000000000177E-2</v>
      </c>
      <c r="S20">
        <f t="shared" ref="S20:S83" si="5">_xlfn.BINOM.DIST(Q20,N20,F$2,FALSE)</f>
        <v>1</v>
      </c>
      <c r="T20">
        <f>VLOOKUP(N20,$K$2:$M$12,3)</f>
        <v>9.0000000000000453E-4</v>
      </c>
      <c r="U20">
        <f>_xlfn.BINOM.DIST(N20,L20,$H$2,FALSE)</f>
        <v>1</v>
      </c>
      <c r="V20">
        <f>R20*S20*T20*U20</f>
        <v>8.1000000000000573E-5</v>
      </c>
    </row>
    <row r="21" spans="2:22" x14ac:dyDescent="0.2">
      <c r="B21">
        <f>IF(C20=0,B20+1,B20)</f>
        <v>1</v>
      </c>
      <c r="C21">
        <f>IF(C20=0,B21,C20-1)</f>
        <v>1</v>
      </c>
      <c r="D21">
        <f>B21-C21</f>
        <v>0</v>
      </c>
      <c r="E21">
        <f t="shared" ref="E21:E84" si="6">VLOOKUP(D21,K$2:M$12,3)</f>
        <v>9.0000000000000453E-4</v>
      </c>
      <c r="F21">
        <f>J21</f>
        <v>0.80999999999999961</v>
      </c>
      <c r="G21">
        <f t="shared" ref="G21:G84" si="7">_xlfn.BINOM.DIST(D21,B21,H$2,FALSE)</f>
        <v>0.14529914529914559</v>
      </c>
      <c r="H21">
        <f t="shared" ref="H21:H84" si="8">E21*F21*G21</f>
        <v>1.0592307692307762E-4</v>
      </c>
      <c r="J21">
        <f>K21</f>
        <v>0.80999999999999961</v>
      </c>
      <c r="K21">
        <f t="shared" si="3"/>
        <v>0.80999999999999961</v>
      </c>
      <c r="L21">
        <f>IF(AND(M20=0,O20=0),L20+1,L20)</f>
        <v>1</v>
      </c>
      <c r="M21">
        <f>IF(O20=0,IF(M20=0,L21,M20-1),M20)</f>
        <v>1</v>
      </c>
      <c r="N21">
        <f>L21-M21</f>
        <v>0</v>
      </c>
      <c r="O21">
        <f>IF(O20=0,N21,O20-1)</f>
        <v>0</v>
      </c>
      <c r="P21">
        <f t="shared" ref="P21:P84" si="9">M21+O21</f>
        <v>1</v>
      </c>
      <c r="Q21">
        <f t="shared" ref="Q21:Q84" si="10">N21-O21</f>
        <v>0</v>
      </c>
      <c r="R21">
        <f t="shared" si="4"/>
        <v>0.80999999999999961</v>
      </c>
      <c r="S21">
        <f t="shared" si="5"/>
        <v>1</v>
      </c>
      <c r="T21">
        <f t="shared" ref="T21:T84" si="11">VLOOKUP(N21,$K$2:$M$12,3)</f>
        <v>9.0000000000000453E-4</v>
      </c>
      <c r="U21">
        <f t="shared" ref="U21:U84" si="12">_xlfn.BINOM.DIST(N21,L21,$H$2,FALSE)</f>
        <v>0.14529914529914559</v>
      </c>
      <c r="V21">
        <f t="shared" ref="V21:V84" si="13">R21*S21*T21*U21</f>
        <v>1.0592307692307762E-4</v>
      </c>
    </row>
    <row r="22" spans="2:22" x14ac:dyDescent="0.2">
      <c r="B22">
        <f>IF(C21=0,B21+1,B21)</f>
        <v>1</v>
      </c>
      <c r="C22">
        <f>IF(C21=0,B22,C21-1)</f>
        <v>0</v>
      </c>
      <c r="D22">
        <f>B22-C22</f>
        <v>1</v>
      </c>
      <c r="E22">
        <f t="shared" si="6"/>
        <v>2.4300000000000099E-2</v>
      </c>
      <c r="F22">
        <f>J22</f>
        <v>0.68759999999999943</v>
      </c>
      <c r="G22">
        <f t="shared" si="7"/>
        <v>0.85470085470085444</v>
      </c>
      <c r="H22">
        <f t="shared" si="8"/>
        <v>1.428092307692312E-2</v>
      </c>
      <c r="J22">
        <f>SUM(K22:K23)</f>
        <v>0.68759999999999943</v>
      </c>
      <c r="K22">
        <f t="shared" si="3"/>
        <v>0.67229999999999934</v>
      </c>
      <c r="L22">
        <f t="shared" ref="L22:L85" si="14">IF(AND(M21=0,O21=0),L21+1,L21)</f>
        <v>1</v>
      </c>
      <c r="M22">
        <f t="shared" ref="M22:M85" si="15">IF(O21=0,IF(M21=0,L22,M21-1),M21)</f>
        <v>0</v>
      </c>
      <c r="N22">
        <f t="shared" ref="N22:N85" si="16">L22-M22</f>
        <v>1</v>
      </c>
      <c r="O22">
        <f t="shared" ref="O22:O85" si="17">IF(O21=0,N22,O21-1)</f>
        <v>1</v>
      </c>
      <c r="P22">
        <f t="shared" si="9"/>
        <v>1</v>
      </c>
      <c r="Q22">
        <f t="shared" si="10"/>
        <v>0</v>
      </c>
      <c r="R22">
        <f t="shared" si="4"/>
        <v>0.80999999999999961</v>
      </c>
      <c r="S22">
        <f t="shared" si="5"/>
        <v>0.82999999999999963</v>
      </c>
      <c r="T22">
        <f t="shared" si="11"/>
        <v>2.4300000000000099E-2</v>
      </c>
      <c r="U22">
        <f t="shared" si="12"/>
        <v>0.85470085470085444</v>
      </c>
      <c r="V22">
        <f t="shared" si="13"/>
        <v>1.3963153846153886E-2</v>
      </c>
    </row>
    <row r="23" spans="2:22" x14ac:dyDescent="0.2">
      <c r="B23">
        <f>IF(C22=0,B22+1,B22)</f>
        <v>2</v>
      </c>
      <c r="C23">
        <f>IF(C22=0,B23,C22-1)</f>
        <v>2</v>
      </c>
      <c r="D23">
        <f>B23-C23</f>
        <v>0</v>
      </c>
      <c r="E23">
        <f t="shared" si="6"/>
        <v>9.0000000000000453E-4</v>
      </c>
      <c r="F23">
        <f>J24</f>
        <v>0</v>
      </c>
      <c r="G23">
        <f t="shared" si="7"/>
        <v>2.1111841624662217E-2</v>
      </c>
      <c r="H23">
        <f t="shared" si="8"/>
        <v>0</v>
      </c>
      <c r="K23">
        <f t="shared" si="3"/>
        <v>1.5300000000000062E-2</v>
      </c>
      <c r="L23">
        <f t="shared" si="14"/>
        <v>1</v>
      </c>
      <c r="M23">
        <f t="shared" si="15"/>
        <v>0</v>
      </c>
      <c r="N23">
        <f t="shared" si="16"/>
        <v>1</v>
      </c>
      <c r="O23">
        <f t="shared" si="17"/>
        <v>0</v>
      </c>
      <c r="P23">
        <f t="shared" si="9"/>
        <v>0</v>
      </c>
      <c r="Q23">
        <f t="shared" si="10"/>
        <v>1</v>
      </c>
      <c r="R23">
        <f t="shared" si="4"/>
        <v>9.0000000000000177E-2</v>
      </c>
      <c r="S23">
        <f t="shared" si="5"/>
        <v>0.17000000000000035</v>
      </c>
      <c r="T23">
        <f t="shared" si="11"/>
        <v>2.4300000000000099E-2</v>
      </c>
      <c r="U23">
        <f t="shared" si="12"/>
        <v>0.85470085470085444</v>
      </c>
      <c r="V23">
        <f t="shared" si="13"/>
        <v>3.1776923076923328E-4</v>
      </c>
    </row>
    <row r="24" spans="2:22" x14ac:dyDescent="0.2">
      <c r="B24">
        <f t="shared" ref="B24:B51" si="18">IF(C23=0,B23+1,B23)</f>
        <v>2</v>
      </c>
      <c r="C24">
        <f t="shared" ref="C24:C51" si="19">IF(C23=0,B24,C23-1)</f>
        <v>1</v>
      </c>
      <c r="D24">
        <f t="shared" ref="D24:D51" si="20">B24-C24</f>
        <v>1</v>
      </c>
      <c r="E24">
        <f t="shared" si="6"/>
        <v>2.4300000000000099E-2</v>
      </c>
      <c r="F24">
        <f>J25</f>
        <v>0.13770000000000021</v>
      </c>
      <c r="G24">
        <f t="shared" si="7"/>
        <v>0.24837460734896666</v>
      </c>
      <c r="H24">
        <f t="shared" si="8"/>
        <v>8.3108875739645557E-4</v>
      </c>
      <c r="J24">
        <f>K24</f>
        <v>0</v>
      </c>
      <c r="K24">
        <f t="shared" si="3"/>
        <v>0</v>
      </c>
      <c r="L24">
        <f t="shared" si="14"/>
        <v>2</v>
      </c>
      <c r="M24">
        <f t="shared" si="15"/>
        <v>2</v>
      </c>
      <c r="N24">
        <f t="shared" si="16"/>
        <v>0</v>
      </c>
      <c r="O24">
        <f t="shared" si="17"/>
        <v>0</v>
      </c>
      <c r="P24">
        <f t="shared" si="9"/>
        <v>2</v>
      </c>
      <c r="Q24">
        <f t="shared" si="10"/>
        <v>0</v>
      </c>
      <c r="R24">
        <f t="shared" si="4"/>
        <v>0</v>
      </c>
      <c r="S24">
        <f t="shared" si="5"/>
        <v>1</v>
      </c>
      <c r="T24">
        <f t="shared" si="11"/>
        <v>9.0000000000000453E-4</v>
      </c>
      <c r="U24">
        <f t="shared" si="12"/>
        <v>2.1111841624662217E-2</v>
      </c>
      <c r="V24">
        <f t="shared" si="13"/>
        <v>0</v>
      </c>
    </row>
    <row r="25" spans="2:22" x14ac:dyDescent="0.2">
      <c r="B25">
        <f t="shared" si="18"/>
        <v>2</v>
      </c>
      <c r="C25">
        <f t="shared" si="19"/>
        <v>0</v>
      </c>
      <c r="D25">
        <f t="shared" si="20"/>
        <v>2</v>
      </c>
      <c r="E25">
        <f t="shared" si="6"/>
        <v>0.21870000000000031</v>
      </c>
      <c r="F25">
        <f>J27</f>
        <v>0.23118300000000022</v>
      </c>
      <c r="G25">
        <f t="shared" si="7"/>
        <v>0.73051355102637106</v>
      </c>
      <c r="H25">
        <f t="shared" si="8"/>
        <v>3.6934562130177581E-2</v>
      </c>
      <c r="J25">
        <f>SUM(K25:K26)</f>
        <v>0.13770000000000021</v>
      </c>
      <c r="K25">
        <f t="shared" si="3"/>
        <v>0</v>
      </c>
      <c r="L25">
        <f t="shared" si="14"/>
        <v>2</v>
      </c>
      <c r="M25">
        <f t="shared" si="15"/>
        <v>1</v>
      </c>
      <c r="N25">
        <f t="shared" si="16"/>
        <v>1</v>
      </c>
      <c r="O25">
        <f t="shared" si="17"/>
        <v>1</v>
      </c>
      <c r="P25">
        <f t="shared" si="9"/>
        <v>2</v>
      </c>
      <c r="Q25">
        <f t="shared" si="10"/>
        <v>0</v>
      </c>
      <c r="R25">
        <f t="shared" si="4"/>
        <v>0</v>
      </c>
      <c r="S25">
        <f t="shared" si="5"/>
        <v>0.82999999999999963</v>
      </c>
      <c r="T25">
        <f t="shared" si="11"/>
        <v>2.4300000000000099E-2</v>
      </c>
      <c r="U25">
        <f t="shared" si="12"/>
        <v>0.24837460734896666</v>
      </c>
      <c r="V25">
        <f t="shared" si="13"/>
        <v>0</v>
      </c>
    </row>
    <row r="26" spans="2:22" x14ac:dyDescent="0.2">
      <c r="B26">
        <f t="shared" si="18"/>
        <v>3</v>
      </c>
      <c r="C26">
        <f t="shared" si="19"/>
        <v>3</v>
      </c>
      <c r="D26">
        <f t="shared" si="20"/>
        <v>0</v>
      </c>
      <c r="E26">
        <f t="shared" si="6"/>
        <v>9.0000000000000453E-4</v>
      </c>
      <c r="F26">
        <f>J30</f>
        <v>0</v>
      </c>
      <c r="G26">
        <f t="shared" si="7"/>
        <v>3.0675325437543458E-3</v>
      </c>
      <c r="H26">
        <f t="shared" si="8"/>
        <v>0</v>
      </c>
      <c r="K26">
        <f t="shared" si="3"/>
        <v>0.13770000000000021</v>
      </c>
      <c r="L26">
        <f t="shared" si="14"/>
        <v>2</v>
      </c>
      <c r="M26">
        <f t="shared" si="15"/>
        <v>1</v>
      </c>
      <c r="N26">
        <f t="shared" si="16"/>
        <v>1</v>
      </c>
      <c r="O26">
        <f t="shared" si="17"/>
        <v>0</v>
      </c>
      <c r="P26">
        <f t="shared" si="9"/>
        <v>1</v>
      </c>
      <c r="Q26">
        <f t="shared" si="10"/>
        <v>1</v>
      </c>
      <c r="R26">
        <f t="shared" si="4"/>
        <v>0.80999999999999961</v>
      </c>
      <c r="S26">
        <f t="shared" si="5"/>
        <v>0.17000000000000035</v>
      </c>
      <c r="T26">
        <f t="shared" si="11"/>
        <v>2.4300000000000099E-2</v>
      </c>
      <c r="U26">
        <f t="shared" si="12"/>
        <v>0.24837460734896666</v>
      </c>
      <c r="V26">
        <f t="shared" si="13"/>
        <v>8.3108875739645557E-4</v>
      </c>
    </row>
    <row r="27" spans="2:22" x14ac:dyDescent="0.2">
      <c r="B27">
        <f t="shared" si="18"/>
        <v>3</v>
      </c>
      <c r="C27">
        <f t="shared" si="19"/>
        <v>2</v>
      </c>
      <c r="D27">
        <f t="shared" si="20"/>
        <v>1</v>
      </c>
      <c r="E27">
        <f t="shared" si="6"/>
        <v>2.4300000000000099E-2</v>
      </c>
      <c r="F27">
        <f>J31</f>
        <v>0</v>
      </c>
      <c r="G27">
        <f t="shared" si="7"/>
        <v>5.413292724272363E-2</v>
      </c>
      <c r="H27">
        <f t="shared" si="8"/>
        <v>0</v>
      </c>
      <c r="J27">
        <f>SUM(K27:K29)</f>
        <v>0.23118300000000022</v>
      </c>
      <c r="K27">
        <f t="shared" si="3"/>
        <v>0</v>
      </c>
      <c r="L27">
        <f t="shared" si="14"/>
        <v>2</v>
      </c>
      <c r="M27">
        <f t="shared" si="15"/>
        <v>0</v>
      </c>
      <c r="N27">
        <f t="shared" si="16"/>
        <v>2</v>
      </c>
      <c r="O27">
        <f t="shared" si="17"/>
        <v>2</v>
      </c>
      <c r="P27">
        <f t="shared" si="9"/>
        <v>2</v>
      </c>
      <c r="Q27">
        <f t="shared" si="10"/>
        <v>0</v>
      </c>
      <c r="R27">
        <f t="shared" si="4"/>
        <v>0</v>
      </c>
      <c r="S27">
        <f t="shared" si="5"/>
        <v>0.6888999999999994</v>
      </c>
      <c r="T27">
        <f t="shared" si="11"/>
        <v>0.21870000000000031</v>
      </c>
      <c r="U27">
        <f t="shared" si="12"/>
        <v>0.73051355102637106</v>
      </c>
      <c r="V27">
        <f t="shared" si="13"/>
        <v>0</v>
      </c>
    </row>
    <row r="28" spans="2:22" x14ac:dyDescent="0.2">
      <c r="B28">
        <f t="shared" si="18"/>
        <v>3</v>
      </c>
      <c r="C28">
        <f t="shared" si="19"/>
        <v>1</v>
      </c>
      <c r="D28">
        <f t="shared" si="20"/>
        <v>2</v>
      </c>
      <c r="E28">
        <f t="shared" si="6"/>
        <v>0.21870000000000031</v>
      </c>
      <c r="F28">
        <f>J33</f>
        <v>2.3409000000000086E-2</v>
      </c>
      <c r="G28">
        <f t="shared" si="7"/>
        <v>0.31842898378072643</v>
      </c>
      <c r="H28">
        <f t="shared" si="8"/>
        <v>1.630212562585354E-3</v>
      </c>
      <c r="K28">
        <f t="shared" si="3"/>
        <v>0.2285820000000002</v>
      </c>
      <c r="L28">
        <f t="shared" si="14"/>
        <v>2</v>
      </c>
      <c r="M28">
        <f t="shared" si="15"/>
        <v>0</v>
      </c>
      <c r="N28">
        <f t="shared" si="16"/>
        <v>2</v>
      </c>
      <c r="O28">
        <f t="shared" si="17"/>
        <v>1</v>
      </c>
      <c r="P28">
        <f t="shared" si="9"/>
        <v>1</v>
      </c>
      <c r="Q28">
        <f t="shared" si="10"/>
        <v>1</v>
      </c>
      <c r="R28">
        <f t="shared" si="4"/>
        <v>0.80999999999999961</v>
      </c>
      <c r="S28">
        <f t="shared" si="5"/>
        <v>0.28220000000000039</v>
      </c>
      <c r="T28">
        <f t="shared" si="11"/>
        <v>0.21870000000000031</v>
      </c>
      <c r="U28">
        <f t="shared" si="12"/>
        <v>0.73051355102637106</v>
      </c>
      <c r="V28">
        <f t="shared" si="13"/>
        <v>3.6519017751479352E-2</v>
      </c>
    </row>
    <row r="29" spans="2:22" x14ac:dyDescent="0.2">
      <c r="B29">
        <f t="shared" si="18"/>
        <v>3</v>
      </c>
      <c r="C29">
        <f t="shared" si="19"/>
        <v>0</v>
      </c>
      <c r="D29">
        <f t="shared" si="20"/>
        <v>3</v>
      </c>
      <c r="E29">
        <f t="shared" si="6"/>
        <v>0.65609999999999946</v>
      </c>
      <c r="F29">
        <f>J36</f>
        <v>5.8730580000000178E-2</v>
      </c>
      <c r="G29">
        <f t="shared" si="7"/>
        <v>0.6243705564327956</v>
      </c>
      <c r="H29">
        <f t="shared" si="8"/>
        <v>2.4058954028220333E-2</v>
      </c>
      <c r="K29">
        <f t="shared" si="3"/>
        <v>2.6010000000000161E-3</v>
      </c>
      <c r="L29">
        <f t="shared" si="14"/>
        <v>2</v>
      </c>
      <c r="M29">
        <f t="shared" si="15"/>
        <v>0</v>
      </c>
      <c r="N29">
        <f t="shared" si="16"/>
        <v>2</v>
      </c>
      <c r="O29">
        <f t="shared" si="17"/>
        <v>0</v>
      </c>
      <c r="P29">
        <f t="shared" si="9"/>
        <v>0</v>
      </c>
      <c r="Q29">
        <f t="shared" si="10"/>
        <v>2</v>
      </c>
      <c r="R29">
        <f t="shared" si="4"/>
        <v>9.0000000000000177E-2</v>
      </c>
      <c r="S29">
        <f t="shared" si="5"/>
        <v>2.890000000000012E-2</v>
      </c>
      <c r="T29">
        <f t="shared" si="11"/>
        <v>0.21870000000000031</v>
      </c>
      <c r="U29">
        <f t="shared" si="12"/>
        <v>0.73051355102637106</v>
      </c>
      <c r="V29">
        <f t="shared" si="13"/>
        <v>4.1554437869822778E-4</v>
      </c>
    </row>
    <row r="30" spans="2:22" x14ac:dyDescent="0.2">
      <c r="B30">
        <f t="shared" si="18"/>
        <v>4</v>
      </c>
      <c r="C30">
        <f t="shared" si="19"/>
        <v>4</v>
      </c>
      <c r="D30">
        <f t="shared" si="20"/>
        <v>0</v>
      </c>
      <c r="E30">
        <f t="shared" si="6"/>
        <v>9.0000000000000453E-4</v>
      </c>
      <c r="F30">
        <f>J40</f>
        <v>0</v>
      </c>
      <c r="G30">
        <f t="shared" si="7"/>
        <v>4.4570985678482025E-4</v>
      </c>
      <c r="H30">
        <f t="shared" si="8"/>
        <v>0</v>
      </c>
      <c r="J30">
        <f>K30</f>
        <v>0</v>
      </c>
      <c r="K30">
        <f t="shared" si="3"/>
        <v>0</v>
      </c>
      <c r="L30">
        <f t="shared" si="14"/>
        <v>3</v>
      </c>
      <c r="M30">
        <f t="shared" si="15"/>
        <v>3</v>
      </c>
      <c r="N30">
        <f t="shared" si="16"/>
        <v>0</v>
      </c>
      <c r="O30">
        <f t="shared" si="17"/>
        <v>0</v>
      </c>
      <c r="P30">
        <f t="shared" si="9"/>
        <v>3</v>
      </c>
      <c r="Q30">
        <f t="shared" si="10"/>
        <v>0</v>
      </c>
      <c r="R30">
        <f t="shared" si="4"/>
        <v>0</v>
      </c>
      <c r="S30">
        <f t="shared" si="5"/>
        <v>1</v>
      </c>
      <c r="T30">
        <f t="shared" si="11"/>
        <v>9.0000000000000453E-4</v>
      </c>
      <c r="U30">
        <f t="shared" si="12"/>
        <v>3.0675325437543458E-3</v>
      </c>
      <c r="V30">
        <f t="shared" si="13"/>
        <v>0</v>
      </c>
    </row>
    <row r="31" spans="2:22" x14ac:dyDescent="0.2">
      <c r="B31">
        <f t="shared" si="18"/>
        <v>4</v>
      </c>
      <c r="C31">
        <f t="shared" si="19"/>
        <v>3</v>
      </c>
      <c r="D31">
        <f t="shared" si="20"/>
        <v>1</v>
      </c>
      <c r="E31">
        <f t="shared" si="6"/>
        <v>2.4300000000000099E-2</v>
      </c>
      <c r="F31">
        <f>J41</f>
        <v>0</v>
      </c>
      <c r="G31">
        <f t="shared" si="7"/>
        <v>1.04872907478781E-2</v>
      </c>
      <c r="H31">
        <f t="shared" si="8"/>
        <v>0</v>
      </c>
      <c r="J31">
        <f>SUM(K31:K32)</f>
        <v>0</v>
      </c>
      <c r="K31">
        <f t="shared" si="3"/>
        <v>0</v>
      </c>
      <c r="L31">
        <f t="shared" si="14"/>
        <v>3</v>
      </c>
      <c r="M31">
        <f t="shared" si="15"/>
        <v>2</v>
      </c>
      <c r="N31">
        <f t="shared" si="16"/>
        <v>1</v>
      </c>
      <c r="O31">
        <f t="shared" si="17"/>
        <v>1</v>
      </c>
      <c r="P31">
        <f t="shared" si="9"/>
        <v>3</v>
      </c>
      <c r="Q31">
        <f t="shared" si="10"/>
        <v>0</v>
      </c>
      <c r="R31">
        <f t="shared" si="4"/>
        <v>0</v>
      </c>
      <c r="S31">
        <f t="shared" si="5"/>
        <v>0.82999999999999963</v>
      </c>
      <c r="T31">
        <f t="shared" si="11"/>
        <v>2.4300000000000099E-2</v>
      </c>
      <c r="U31">
        <f t="shared" si="12"/>
        <v>5.413292724272363E-2</v>
      </c>
      <c r="V31">
        <f t="shared" si="13"/>
        <v>0</v>
      </c>
    </row>
    <row r="32" spans="2:22" x14ac:dyDescent="0.2">
      <c r="B32">
        <f t="shared" si="18"/>
        <v>4</v>
      </c>
      <c r="C32">
        <f t="shared" si="19"/>
        <v>2</v>
      </c>
      <c r="D32">
        <f t="shared" si="20"/>
        <v>2</v>
      </c>
      <c r="E32">
        <f t="shared" si="6"/>
        <v>0.21870000000000031</v>
      </c>
      <c r="F32">
        <f>J43</f>
        <v>0</v>
      </c>
      <c r="G32">
        <f t="shared" si="7"/>
        <v>9.2534918363630064E-2</v>
      </c>
      <c r="H32">
        <f t="shared" si="8"/>
        <v>0</v>
      </c>
      <c r="K32">
        <f t="shared" si="3"/>
        <v>0</v>
      </c>
      <c r="L32">
        <f t="shared" si="14"/>
        <v>3</v>
      </c>
      <c r="M32">
        <f t="shared" si="15"/>
        <v>2</v>
      </c>
      <c r="N32">
        <f t="shared" si="16"/>
        <v>1</v>
      </c>
      <c r="O32">
        <f t="shared" si="17"/>
        <v>0</v>
      </c>
      <c r="P32">
        <f t="shared" si="9"/>
        <v>2</v>
      </c>
      <c r="Q32">
        <f t="shared" si="10"/>
        <v>1</v>
      </c>
      <c r="R32">
        <f t="shared" si="4"/>
        <v>0</v>
      </c>
      <c r="S32">
        <f t="shared" si="5"/>
        <v>0.17000000000000035</v>
      </c>
      <c r="T32">
        <f t="shared" si="11"/>
        <v>2.4300000000000099E-2</v>
      </c>
      <c r="U32">
        <f t="shared" si="12"/>
        <v>5.413292724272363E-2</v>
      </c>
      <c r="V32">
        <f t="shared" si="13"/>
        <v>0</v>
      </c>
    </row>
    <row r="33" spans="2:22" x14ac:dyDescent="0.2">
      <c r="B33">
        <f t="shared" si="18"/>
        <v>4</v>
      </c>
      <c r="C33">
        <f t="shared" si="19"/>
        <v>1</v>
      </c>
      <c r="D33">
        <f t="shared" si="20"/>
        <v>3</v>
      </c>
      <c r="E33">
        <f t="shared" si="6"/>
        <v>0.65609999999999946</v>
      </c>
      <c r="F33">
        <f>J46</f>
        <v>3.9795300000000228E-3</v>
      </c>
      <c r="G33">
        <f t="shared" si="7"/>
        <v>0.36288203279854847</v>
      </c>
      <c r="H33">
        <f t="shared" si="8"/>
        <v>9.4747396799832473E-4</v>
      </c>
      <c r="J33">
        <f>SUM(K33:K35)</f>
        <v>2.3409000000000086E-2</v>
      </c>
      <c r="K33">
        <f t="shared" si="3"/>
        <v>0</v>
      </c>
      <c r="L33">
        <f t="shared" si="14"/>
        <v>3</v>
      </c>
      <c r="M33">
        <f t="shared" si="15"/>
        <v>1</v>
      </c>
      <c r="N33">
        <f t="shared" si="16"/>
        <v>2</v>
      </c>
      <c r="O33">
        <f t="shared" si="17"/>
        <v>2</v>
      </c>
      <c r="P33">
        <f t="shared" si="9"/>
        <v>3</v>
      </c>
      <c r="Q33">
        <f t="shared" si="10"/>
        <v>0</v>
      </c>
      <c r="R33">
        <f t="shared" si="4"/>
        <v>0</v>
      </c>
      <c r="S33">
        <f t="shared" si="5"/>
        <v>0.6888999999999994</v>
      </c>
      <c r="T33">
        <f t="shared" si="11"/>
        <v>0.21870000000000031</v>
      </c>
      <c r="U33">
        <f t="shared" si="12"/>
        <v>0.31842898378072643</v>
      </c>
      <c r="V33">
        <f t="shared" si="13"/>
        <v>0</v>
      </c>
    </row>
    <row r="34" spans="2:22" x14ac:dyDescent="0.2">
      <c r="B34">
        <f t="shared" si="18"/>
        <v>4</v>
      </c>
      <c r="C34">
        <f t="shared" si="19"/>
        <v>0</v>
      </c>
      <c r="D34">
        <f t="shared" si="20"/>
        <v>4</v>
      </c>
      <c r="E34">
        <f t="shared" si="6"/>
        <v>0</v>
      </c>
      <c r="F34">
        <f>J50</f>
        <v>1.328720850000006E-2</v>
      </c>
      <c r="G34">
        <f t="shared" si="7"/>
        <v>0.53365004823315854</v>
      </c>
      <c r="H34">
        <f t="shared" si="8"/>
        <v>0</v>
      </c>
      <c r="K34">
        <f t="shared" si="3"/>
        <v>0</v>
      </c>
      <c r="L34">
        <f t="shared" si="14"/>
        <v>3</v>
      </c>
      <c r="M34">
        <f t="shared" si="15"/>
        <v>1</v>
      </c>
      <c r="N34">
        <f t="shared" si="16"/>
        <v>2</v>
      </c>
      <c r="O34">
        <f t="shared" si="17"/>
        <v>1</v>
      </c>
      <c r="P34">
        <f t="shared" si="9"/>
        <v>2</v>
      </c>
      <c r="Q34">
        <f t="shared" si="10"/>
        <v>1</v>
      </c>
      <c r="R34">
        <f t="shared" si="4"/>
        <v>0</v>
      </c>
      <c r="S34">
        <f t="shared" si="5"/>
        <v>0.28220000000000039</v>
      </c>
      <c r="T34">
        <f t="shared" si="11"/>
        <v>0.21870000000000031</v>
      </c>
      <c r="U34">
        <f t="shared" si="12"/>
        <v>0.31842898378072643</v>
      </c>
      <c r="V34">
        <f t="shared" si="13"/>
        <v>0</v>
      </c>
    </row>
    <row r="35" spans="2:22" x14ac:dyDescent="0.2">
      <c r="B35">
        <f t="shared" si="18"/>
        <v>5</v>
      </c>
      <c r="C35">
        <f t="shared" si="19"/>
        <v>5</v>
      </c>
      <c r="D35">
        <f t="shared" si="20"/>
        <v>0</v>
      </c>
      <c r="E35">
        <f t="shared" si="6"/>
        <v>9.0000000000000453E-4</v>
      </c>
      <c r="F35">
        <f>J55</f>
        <v>0</v>
      </c>
      <c r="G35">
        <f t="shared" si="7"/>
        <v>6.476126124223894E-5</v>
      </c>
      <c r="H35">
        <f t="shared" si="8"/>
        <v>0</v>
      </c>
      <c r="K35">
        <f t="shared" si="3"/>
        <v>2.3409000000000086E-2</v>
      </c>
      <c r="L35">
        <f t="shared" si="14"/>
        <v>3</v>
      </c>
      <c r="M35">
        <f t="shared" si="15"/>
        <v>1</v>
      </c>
      <c r="N35">
        <f t="shared" si="16"/>
        <v>2</v>
      </c>
      <c r="O35">
        <f t="shared" si="17"/>
        <v>0</v>
      </c>
      <c r="P35">
        <f t="shared" si="9"/>
        <v>1</v>
      </c>
      <c r="Q35">
        <f t="shared" si="10"/>
        <v>2</v>
      </c>
      <c r="R35">
        <f t="shared" si="4"/>
        <v>0.80999999999999961</v>
      </c>
      <c r="S35">
        <f t="shared" si="5"/>
        <v>2.890000000000012E-2</v>
      </c>
      <c r="T35">
        <f t="shared" si="11"/>
        <v>0.21870000000000031</v>
      </c>
      <c r="U35">
        <f t="shared" si="12"/>
        <v>0.31842898378072643</v>
      </c>
      <c r="V35">
        <f t="shared" si="13"/>
        <v>1.630212562585354E-3</v>
      </c>
    </row>
    <row r="36" spans="2:22" x14ac:dyDescent="0.2">
      <c r="B36">
        <f t="shared" si="18"/>
        <v>5</v>
      </c>
      <c r="C36">
        <f t="shared" si="19"/>
        <v>4</v>
      </c>
      <c r="D36">
        <f t="shared" si="20"/>
        <v>1</v>
      </c>
      <c r="E36">
        <f t="shared" si="6"/>
        <v>2.4300000000000099E-2</v>
      </c>
      <c r="F36">
        <f>J56</f>
        <v>0</v>
      </c>
      <c r="G36">
        <f t="shared" si="7"/>
        <v>1.9047429777129059E-3</v>
      </c>
      <c r="H36">
        <f t="shared" si="8"/>
        <v>0</v>
      </c>
      <c r="J36">
        <f>SUM(K36:K39)</f>
        <v>5.8730580000000178E-2</v>
      </c>
      <c r="K36">
        <f t="shared" si="3"/>
        <v>0</v>
      </c>
      <c r="L36">
        <f t="shared" si="14"/>
        <v>3</v>
      </c>
      <c r="M36">
        <f t="shared" si="15"/>
        <v>0</v>
      </c>
      <c r="N36">
        <f t="shared" si="16"/>
        <v>3</v>
      </c>
      <c r="O36">
        <f t="shared" si="17"/>
        <v>3</v>
      </c>
      <c r="P36">
        <f t="shared" si="9"/>
        <v>3</v>
      </c>
      <c r="Q36">
        <f t="shared" si="10"/>
        <v>0</v>
      </c>
      <c r="R36">
        <f t="shared" si="4"/>
        <v>0</v>
      </c>
      <c r="S36">
        <f t="shared" si="5"/>
        <v>0.57178699999999927</v>
      </c>
      <c r="T36">
        <f t="shared" si="11"/>
        <v>0.65609999999999946</v>
      </c>
      <c r="U36">
        <f t="shared" si="12"/>
        <v>0.6243705564327956</v>
      </c>
      <c r="V36">
        <f t="shared" si="13"/>
        <v>0</v>
      </c>
    </row>
    <row r="37" spans="2:22" x14ac:dyDescent="0.2">
      <c r="B37">
        <f t="shared" si="18"/>
        <v>5</v>
      </c>
      <c r="C37">
        <f t="shared" si="19"/>
        <v>3</v>
      </c>
      <c r="D37">
        <f t="shared" si="20"/>
        <v>2</v>
      </c>
      <c r="E37">
        <f t="shared" si="6"/>
        <v>0.21870000000000031</v>
      </c>
      <c r="F37">
        <f>J58</f>
        <v>0</v>
      </c>
      <c r="G37">
        <f t="shared" si="7"/>
        <v>2.2408740914269424E-2</v>
      </c>
      <c r="H37">
        <f t="shared" si="8"/>
        <v>0</v>
      </c>
      <c r="K37">
        <f t="shared" si="3"/>
        <v>0</v>
      </c>
      <c r="L37">
        <f t="shared" si="14"/>
        <v>3</v>
      </c>
      <c r="M37">
        <f t="shared" si="15"/>
        <v>0</v>
      </c>
      <c r="N37">
        <f t="shared" si="16"/>
        <v>3</v>
      </c>
      <c r="O37">
        <f t="shared" si="17"/>
        <v>2</v>
      </c>
      <c r="P37">
        <f t="shared" si="9"/>
        <v>2</v>
      </c>
      <c r="Q37">
        <f t="shared" si="10"/>
        <v>1</v>
      </c>
      <c r="R37">
        <f t="shared" si="4"/>
        <v>0</v>
      </c>
      <c r="S37">
        <f t="shared" si="5"/>
        <v>0.35133900000000046</v>
      </c>
      <c r="T37">
        <f t="shared" si="11"/>
        <v>0.65609999999999946</v>
      </c>
      <c r="U37">
        <f t="shared" si="12"/>
        <v>0.6243705564327956</v>
      </c>
      <c r="V37">
        <f t="shared" si="13"/>
        <v>0</v>
      </c>
    </row>
    <row r="38" spans="2:22" x14ac:dyDescent="0.2">
      <c r="B38">
        <f t="shared" si="18"/>
        <v>5</v>
      </c>
      <c r="C38">
        <f t="shared" si="19"/>
        <v>2</v>
      </c>
      <c r="D38">
        <f t="shared" si="20"/>
        <v>3</v>
      </c>
      <c r="E38">
        <f t="shared" si="6"/>
        <v>0.65609999999999946</v>
      </c>
      <c r="F38">
        <f>J61</f>
        <v>0</v>
      </c>
      <c r="G38">
        <f t="shared" si="7"/>
        <v>0.13181612302511397</v>
      </c>
      <c r="H38">
        <f t="shared" si="8"/>
        <v>0</v>
      </c>
      <c r="K38">
        <f t="shared" si="3"/>
        <v>5.8288410000000172E-2</v>
      </c>
      <c r="L38">
        <f t="shared" si="14"/>
        <v>3</v>
      </c>
      <c r="M38">
        <f t="shared" si="15"/>
        <v>0</v>
      </c>
      <c r="N38">
        <f t="shared" si="16"/>
        <v>3</v>
      </c>
      <c r="O38">
        <f t="shared" si="17"/>
        <v>1</v>
      </c>
      <c r="P38">
        <f t="shared" si="9"/>
        <v>1</v>
      </c>
      <c r="Q38">
        <f t="shared" si="10"/>
        <v>2</v>
      </c>
      <c r="R38">
        <f t="shared" si="4"/>
        <v>0.80999999999999961</v>
      </c>
      <c r="S38">
        <f t="shared" si="5"/>
        <v>7.1961000000000247E-2</v>
      </c>
      <c r="T38">
        <f t="shared" si="11"/>
        <v>0.65609999999999946</v>
      </c>
      <c r="U38">
        <f t="shared" si="12"/>
        <v>0.6243705564327956</v>
      </c>
      <c r="V38">
        <f t="shared" si="13"/>
        <v>2.3877819299044176E-2</v>
      </c>
    </row>
    <row r="39" spans="2:22" x14ac:dyDescent="0.2">
      <c r="B39">
        <f t="shared" si="18"/>
        <v>5</v>
      </c>
      <c r="C39">
        <f t="shared" si="19"/>
        <v>1</v>
      </c>
      <c r="D39">
        <f t="shared" si="20"/>
        <v>4</v>
      </c>
      <c r="E39">
        <f t="shared" si="6"/>
        <v>0</v>
      </c>
      <c r="F39">
        <f>J65</f>
        <v>6.7652010000000535E-4</v>
      </c>
      <c r="G39">
        <f t="shared" si="7"/>
        <v>0.38769447948562863</v>
      </c>
      <c r="H39">
        <f t="shared" si="8"/>
        <v>0</v>
      </c>
      <c r="K39">
        <f t="shared" si="3"/>
        <v>4.4217000000000361E-4</v>
      </c>
      <c r="L39">
        <f t="shared" si="14"/>
        <v>3</v>
      </c>
      <c r="M39">
        <f t="shared" si="15"/>
        <v>0</v>
      </c>
      <c r="N39">
        <f t="shared" si="16"/>
        <v>3</v>
      </c>
      <c r="O39">
        <f t="shared" si="17"/>
        <v>0</v>
      </c>
      <c r="P39">
        <f t="shared" si="9"/>
        <v>0</v>
      </c>
      <c r="Q39">
        <f t="shared" si="10"/>
        <v>3</v>
      </c>
      <c r="R39">
        <f t="shared" si="4"/>
        <v>9.0000000000000177E-2</v>
      </c>
      <c r="S39">
        <f t="shared" si="5"/>
        <v>4.9130000000000302E-3</v>
      </c>
      <c r="T39">
        <f t="shared" si="11"/>
        <v>0.65609999999999946</v>
      </c>
      <c r="U39">
        <f t="shared" si="12"/>
        <v>0.6243705564327956</v>
      </c>
      <c r="V39">
        <f t="shared" si="13"/>
        <v>1.8113472917615043E-4</v>
      </c>
    </row>
    <row r="40" spans="2:22" x14ac:dyDescent="0.2">
      <c r="B40">
        <f t="shared" si="18"/>
        <v>5</v>
      </c>
      <c r="C40">
        <f t="shared" si="19"/>
        <v>0</v>
      </c>
      <c r="D40">
        <f t="shared" si="20"/>
        <v>5</v>
      </c>
      <c r="E40">
        <f t="shared" si="6"/>
        <v>0</v>
      </c>
      <c r="F40">
        <f>J70</f>
        <v>2.8203371280000199E-3</v>
      </c>
      <c r="G40">
        <f t="shared" si="7"/>
        <v>0.45611115233603278</v>
      </c>
      <c r="H40">
        <f t="shared" si="8"/>
        <v>0</v>
      </c>
      <c r="J40">
        <f>SUM(K40:K44)</f>
        <v>0</v>
      </c>
      <c r="K40">
        <f t="shared" si="3"/>
        <v>0</v>
      </c>
      <c r="L40">
        <f t="shared" si="14"/>
        <v>4</v>
      </c>
      <c r="M40">
        <f t="shared" si="15"/>
        <v>4</v>
      </c>
      <c r="N40">
        <f t="shared" si="16"/>
        <v>0</v>
      </c>
      <c r="O40">
        <f t="shared" si="17"/>
        <v>0</v>
      </c>
      <c r="P40">
        <f t="shared" si="9"/>
        <v>4</v>
      </c>
      <c r="Q40">
        <f t="shared" si="10"/>
        <v>0</v>
      </c>
      <c r="R40">
        <f t="shared" si="4"/>
        <v>0</v>
      </c>
      <c r="S40">
        <f t="shared" si="5"/>
        <v>1</v>
      </c>
      <c r="T40">
        <f t="shared" si="11"/>
        <v>9.0000000000000453E-4</v>
      </c>
      <c r="U40">
        <f t="shared" si="12"/>
        <v>4.4570985678482025E-4</v>
      </c>
      <c r="V40">
        <f t="shared" si="13"/>
        <v>0</v>
      </c>
    </row>
    <row r="41" spans="2:22" x14ac:dyDescent="0.2">
      <c r="B41">
        <f t="shared" si="18"/>
        <v>6</v>
      </c>
      <c r="C41">
        <f t="shared" si="19"/>
        <v>6</v>
      </c>
      <c r="D41">
        <f t="shared" si="20"/>
        <v>0</v>
      </c>
      <c r="E41">
        <f t="shared" si="6"/>
        <v>9.0000000000000453E-4</v>
      </c>
      <c r="F41">
        <f>J76</f>
        <v>0</v>
      </c>
      <c r="G41">
        <f t="shared" si="7"/>
        <v>9.4097559069920069E-6</v>
      </c>
      <c r="H41">
        <f t="shared" si="8"/>
        <v>0</v>
      </c>
      <c r="J41">
        <f>SUM(K41:K42)</f>
        <v>0</v>
      </c>
      <c r="K41">
        <f t="shared" si="3"/>
        <v>0</v>
      </c>
      <c r="L41">
        <f t="shared" si="14"/>
        <v>4</v>
      </c>
      <c r="M41">
        <f t="shared" si="15"/>
        <v>3</v>
      </c>
      <c r="N41">
        <f t="shared" si="16"/>
        <v>1</v>
      </c>
      <c r="O41">
        <f t="shared" si="17"/>
        <v>1</v>
      </c>
      <c r="P41">
        <f t="shared" si="9"/>
        <v>4</v>
      </c>
      <c r="Q41">
        <f t="shared" si="10"/>
        <v>0</v>
      </c>
      <c r="R41">
        <f t="shared" si="4"/>
        <v>0</v>
      </c>
      <c r="S41">
        <f t="shared" si="5"/>
        <v>0.82999999999999963</v>
      </c>
      <c r="T41">
        <f t="shared" si="11"/>
        <v>2.4300000000000099E-2</v>
      </c>
      <c r="U41">
        <f t="shared" si="12"/>
        <v>1.04872907478781E-2</v>
      </c>
      <c r="V41">
        <f t="shared" si="13"/>
        <v>0</v>
      </c>
    </row>
    <row r="42" spans="2:22" x14ac:dyDescent="0.2">
      <c r="B42">
        <f t="shared" si="18"/>
        <v>6</v>
      </c>
      <c r="C42">
        <f t="shared" si="19"/>
        <v>5</v>
      </c>
      <c r="D42">
        <f t="shared" si="20"/>
        <v>1</v>
      </c>
      <c r="E42">
        <f t="shared" si="6"/>
        <v>2.4300000000000099E-2</v>
      </c>
      <c r="F42">
        <f>J77</f>
        <v>0</v>
      </c>
      <c r="G42">
        <f t="shared" si="7"/>
        <v>3.3210903201148149E-4</v>
      </c>
      <c r="H42">
        <f t="shared" si="8"/>
        <v>0</v>
      </c>
      <c r="K42">
        <f t="shared" si="3"/>
        <v>0</v>
      </c>
      <c r="L42">
        <f t="shared" si="14"/>
        <v>4</v>
      </c>
      <c r="M42">
        <f t="shared" si="15"/>
        <v>3</v>
      </c>
      <c r="N42">
        <f t="shared" si="16"/>
        <v>1</v>
      </c>
      <c r="O42">
        <f t="shared" si="17"/>
        <v>0</v>
      </c>
      <c r="P42">
        <f t="shared" si="9"/>
        <v>3</v>
      </c>
      <c r="Q42">
        <f t="shared" si="10"/>
        <v>1</v>
      </c>
      <c r="R42">
        <f t="shared" si="4"/>
        <v>0</v>
      </c>
      <c r="S42">
        <f t="shared" si="5"/>
        <v>0.17000000000000035</v>
      </c>
      <c r="T42">
        <f t="shared" si="11"/>
        <v>2.4300000000000099E-2</v>
      </c>
      <c r="U42">
        <f t="shared" si="12"/>
        <v>1.04872907478781E-2</v>
      </c>
      <c r="V42">
        <f t="shared" si="13"/>
        <v>0</v>
      </c>
    </row>
    <row r="43" spans="2:22" x14ac:dyDescent="0.2">
      <c r="B43">
        <f t="shared" si="18"/>
        <v>6</v>
      </c>
      <c r="C43">
        <f t="shared" si="19"/>
        <v>4</v>
      </c>
      <c r="D43">
        <f t="shared" si="20"/>
        <v>2</v>
      </c>
      <c r="E43">
        <f t="shared" si="6"/>
        <v>0.21870000000000031</v>
      </c>
      <c r="F43">
        <f>J79</f>
        <v>0</v>
      </c>
      <c r="G43">
        <f t="shared" si="7"/>
        <v>4.8839563531100126E-3</v>
      </c>
      <c r="H43">
        <f t="shared" si="8"/>
        <v>0</v>
      </c>
      <c r="J43">
        <f>SUM(K43:K45)</f>
        <v>0</v>
      </c>
      <c r="K43">
        <f t="shared" si="3"/>
        <v>0</v>
      </c>
      <c r="L43">
        <f t="shared" si="14"/>
        <v>4</v>
      </c>
      <c r="M43">
        <f t="shared" si="15"/>
        <v>2</v>
      </c>
      <c r="N43">
        <f t="shared" si="16"/>
        <v>2</v>
      </c>
      <c r="O43">
        <f t="shared" si="17"/>
        <v>2</v>
      </c>
      <c r="P43">
        <f t="shared" si="9"/>
        <v>4</v>
      </c>
      <c r="Q43">
        <f t="shared" si="10"/>
        <v>0</v>
      </c>
      <c r="R43">
        <f t="shared" si="4"/>
        <v>0</v>
      </c>
      <c r="S43">
        <f t="shared" si="5"/>
        <v>0.6888999999999994</v>
      </c>
      <c r="T43">
        <f t="shared" si="11"/>
        <v>0.21870000000000031</v>
      </c>
      <c r="U43">
        <f t="shared" si="12"/>
        <v>9.2534918363630064E-2</v>
      </c>
      <c r="V43">
        <f t="shared" si="13"/>
        <v>0</v>
      </c>
    </row>
    <row r="44" spans="2:22" x14ac:dyDescent="0.2">
      <c r="B44">
        <f t="shared" si="18"/>
        <v>6</v>
      </c>
      <c r="C44">
        <f t="shared" si="19"/>
        <v>3</v>
      </c>
      <c r="D44">
        <f t="shared" si="20"/>
        <v>3</v>
      </c>
      <c r="E44">
        <f t="shared" si="6"/>
        <v>0.65609999999999946</v>
      </c>
      <c r="F44">
        <f>J82</f>
        <v>0</v>
      </c>
      <c r="G44">
        <f t="shared" si="7"/>
        <v>3.8305540024392161E-2</v>
      </c>
      <c r="H44">
        <f t="shared" si="8"/>
        <v>0</v>
      </c>
      <c r="K44">
        <f t="shared" si="3"/>
        <v>0</v>
      </c>
      <c r="L44">
        <f t="shared" si="14"/>
        <v>4</v>
      </c>
      <c r="M44">
        <f t="shared" si="15"/>
        <v>2</v>
      </c>
      <c r="N44">
        <f t="shared" si="16"/>
        <v>2</v>
      </c>
      <c r="O44">
        <f t="shared" si="17"/>
        <v>1</v>
      </c>
      <c r="P44">
        <f t="shared" si="9"/>
        <v>3</v>
      </c>
      <c r="Q44">
        <f t="shared" si="10"/>
        <v>1</v>
      </c>
      <c r="R44">
        <f t="shared" si="4"/>
        <v>0</v>
      </c>
      <c r="S44">
        <f t="shared" si="5"/>
        <v>0.28220000000000039</v>
      </c>
      <c r="T44">
        <f t="shared" si="11"/>
        <v>0.21870000000000031</v>
      </c>
      <c r="U44">
        <f t="shared" si="12"/>
        <v>9.2534918363630064E-2</v>
      </c>
      <c r="V44">
        <f t="shared" si="13"/>
        <v>0</v>
      </c>
    </row>
    <row r="45" spans="2:22" x14ac:dyDescent="0.2">
      <c r="B45">
        <f t="shared" si="18"/>
        <v>6</v>
      </c>
      <c r="C45">
        <f t="shared" si="19"/>
        <v>2</v>
      </c>
      <c r="D45">
        <f t="shared" si="20"/>
        <v>4</v>
      </c>
      <c r="E45">
        <f t="shared" si="6"/>
        <v>0</v>
      </c>
      <c r="F45">
        <f>J86</f>
        <v>0</v>
      </c>
      <c r="G45">
        <f t="shared" si="7"/>
        <v>0.16899502951937689</v>
      </c>
      <c r="H45">
        <f t="shared" si="8"/>
        <v>0</v>
      </c>
      <c r="K45">
        <f t="shared" si="3"/>
        <v>0</v>
      </c>
      <c r="L45">
        <f t="shared" si="14"/>
        <v>4</v>
      </c>
      <c r="M45">
        <f t="shared" si="15"/>
        <v>2</v>
      </c>
      <c r="N45">
        <f t="shared" si="16"/>
        <v>2</v>
      </c>
      <c r="O45">
        <f t="shared" si="17"/>
        <v>0</v>
      </c>
      <c r="P45">
        <f t="shared" si="9"/>
        <v>2</v>
      </c>
      <c r="Q45">
        <f t="shared" si="10"/>
        <v>2</v>
      </c>
      <c r="R45">
        <f t="shared" si="4"/>
        <v>0</v>
      </c>
      <c r="S45">
        <f t="shared" si="5"/>
        <v>2.890000000000012E-2</v>
      </c>
      <c r="T45">
        <f t="shared" si="11"/>
        <v>0.21870000000000031</v>
      </c>
      <c r="U45">
        <f t="shared" si="12"/>
        <v>9.2534918363630064E-2</v>
      </c>
      <c r="V45">
        <f t="shared" si="13"/>
        <v>0</v>
      </c>
    </row>
    <row r="46" spans="2:22" x14ac:dyDescent="0.2">
      <c r="B46">
        <f t="shared" si="18"/>
        <v>6</v>
      </c>
      <c r="C46">
        <f t="shared" si="19"/>
        <v>1</v>
      </c>
      <c r="D46">
        <f t="shared" si="20"/>
        <v>5</v>
      </c>
      <c r="E46">
        <f t="shared" si="6"/>
        <v>0</v>
      </c>
      <c r="F46">
        <f>J91</f>
        <v>1.1500841700000108E-4</v>
      </c>
      <c r="G46">
        <f t="shared" si="7"/>
        <v>0.39763536357500368</v>
      </c>
      <c r="H46">
        <f t="shared" si="8"/>
        <v>0</v>
      </c>
      <c r="J46">
        <f>SUM(K46:K49)</f>
        <v>3.9795300000000228E-3</v>
      </c>
      <c r="K46">
        <f t="shared" si="3"/>
        <v>0</v>
      </c>
      <c r="L46">
        <f t="shared" si="14"/>
        <v>4</v>
      </c>
      <c r="M46">
        <f t="shared" si="15"/>
        <v>1</v>
      </c>
      <c r="N46">
        <f t="shared" si="16"/>
        <v>3</v>
      </c>
      <c r="O46">
        <f t="shared" si="17"/>
        <v>3</v>
      </c>
      <c r="P46">
        <f t="shared" si="9"/>
        <v>4</v>
      </c>
      <c r="Q46">
        <f t="shared" si="10"/>
        <v>0</v>
      </c>
      <c r="R46">
        <f t="shared" si="4"/>
        <v>0</v>
      </c>
      <c r="S46">
        <f t="shared" si="5"/>
        <v>0.57178699999999927</v>
      </c>
      <c r="T46">
        <f t="shared" si="11"/>
        <v>0.65609999999999946</v>
      </c>
      <c r="U46">
        <f t="shared" si="12"/>
        <v>0.36288203279854847</v>
      </c>
      <c r="V46">
        <f t="shared" si="13"/>
        <v>0</v>
      </c>
    </row>
    <row r="47" spans="2:22" x14ac:dyDescent="0.2">
      <c r="B47">
        <f t="shared" si="18"/>
        <v>6</v>
      </c>
      <c r="C47">
        <f t="shared" si="19"/>
        <v>0</v>
      </c>
      <c r="D47">
        <f t="shared" si="20"/>
        <v>6</v>
      </c>
      <c r="E47">
        <f t="shared" si="6"/>
        <v>0</v>
      </c>
      <c r="F47">
        <f>J97</f>
        <v>5.7491429787000464E-4</v>
      </c>
      <c r="G47">
        <f t="shared" si="7"/>
        <v>0.3898385917401988</v>
      </c>
      <c r="H47">
        <f t="shared" si="8"/>
        <v>0</v>
      </c>
      <c r="K47">
        <f t="shared" si="3"/>
        <v>0</v>
      </c>
      <c r="L47">
        <f t="shared" si="14"/>
        <v>4</v>
      </c>
      <c r="M47">
        <f t="shared" si="15"/>
        <v>1</v>
      </c>
      <c r="N47">
        <f t="shared" si="16"/>
        <v>3</v>
      </c>
      <c r="O47">
        <f t="shared" si="17"/>
        <v>2</v>
      </c>
      <c r="P47">
        <f t="shared" si="9"/>
        <v>3</v>
      </c>
      <c r="Q47">
        <f t="shared" si="10"/>
        <v>1</v>
      </c>
      <c r="R47">
        <f t="shared" si="4"/>
        <v>0</v>
      </c>
      <c r="S47">
        <f t="shared" si="5"/>
        <v>0.35133900000000046</v>
      </c>
      <c r="T47">
        <f t="shared" si="11"/>
        <v>0.65609999999999946</v>
      </c>
      <c r="U47">
        <f t="shared" si="12"/>
        <v>0.36288203279854847</v>
      </c>
      <c r="V47">
        <f t="shared" si="13"/>
        <v>0</v>
      </c>
    </row>
    <row r="48" spans="2:22" x14ac:dyDescent="0.2">
      <c r="B48">
        <f t="shared" si="18"/>
        <v>7</v>
      </c>
      <c r="C48">
        <f t="shared" si="19"/>
        <v>7</v>
      </c>
      <c r="D48">
        <f t="shared" si="20"/>
        <v>0</v>
      </c>
      <c r="E48">
        <f t="shared" si="6"/>
        <v>9.0000000000000453E-4</v>
      </c>
      <c r="F48">
        <f>J104</f>
        <v>0</v>
      </c>
      <c r="G48">
        <f t="shared" si="7"/>
        <v>1.3672294907595235E-6</v>
      </c>
      <c r="H48">
        <f t="shared" si="8"/>
        <v>0</v>
      </c>
      <c r="K48">
        <f t="shared" si="3"/>
        <v>0</v>
      </c>
      <c r="L48">
        <f t="shared" si="14"/>
        <v>4</v>
      </c>
      <c r="M48">
        <f t="shared" si="15"/>
        <v>1</v>
      </c>
      <c r="N48">
        <f t="shared" si="16"/>
        <v>3</v>
      </c>
      <c r="O48">
        <f t="shared" si="17"/>
        <v>1</v>
      </c>
      <c r="P48">
        <f t="shared" si="9"/>
        <v>2</v>
      </c>
      <c r="Q48">
        <f t="shared" si="10"/>
        <v>2</v>
      </c>
      <c r="R48">
        <f t="shared" si="4"/>
        <v>0</v>
      </c>
      <c r="S48">
        <f t="shared" si="5"/>
        <v>7.1961000000000247E-2</v>
      </c>
      <c r="T48">
        <f t="shared" si="11"/>
        <v>0.65609999999999946</v>
      </c>
      <c r="U48">
        <f t="shared" si="12"/>
        <v>0.36288203279854847</v>
      </c>
      <c r="V48">
        <f t="shared" si="13"/>
        <v>0</v>
      </c>
    </row>
    <row r="49" spans="2:22" x14ac:dyDescent="0.2">
      <c r="B49">
        <f t="shared" si="18"/>
        <v>7</v>
      </c>
      <c r="C49">
        <f t="shared" si="19"/>
        <v>6</v>
      </c>
      <c r="D49">
        <f t="shared" si="20"/>
        <v>1</v>
      </c>
      <c r="E49">
        <f t="shared" si="6"/>
        <v>2.4300000000000099E-2</v>
      </c>
      <c r="F49">
        <f>J105</f>
        <v>0</v>
      </c>
      <c r="G49">
        <f t="shared" si="7"/>
        <v>5.6297684913627319E-5</v>
      </c>
      <c r="H49">
        <f t="shared" si="8"/>
        <v>0</v>
      </c>
      <c r="K49">
        <f t="shared" si="3"/>
        <v>3.9795300000000228E-3</v>
      </c>
      <c r="L49">
        <f t="shared" si="14"/>
        <v>4</v>
      </c>
      <c r="M49">
        <f t="shared" si="15"/>
        <v>1</v>
      </c>
      <c r="N49">
        <f t="shared" si="16"/>
        <v>3</v>
      </c>
      <c r="O49">
        <f t="shared" si="17"/>
        <v>0</v>
      </c>
      <c r="P49">
        <f t="shared" si="9"/>
        <v>1</v>
      </c>
      <c r="Q49">
        <f t="shared" si="10"/>
        <v>3</v>
      </c>
      <c r="R49">
        <f t="shared" si="4"/>
        <v>0.80999999999999961</v>
      </c>
      <c r="S49">
        <f t="shared" si="5"/>
        <v>4.9130000000000302E-3</v>
      </c>
      <c r="T49">
        <f t="shared" si="11"/>
        <v>0.65609999999999946</v>
      </c>
      <c r="U49">
        <f t="shared" si="12"/>
        <v>0.36288203279854847</v>
      </c>
      <c r="V49">
        <f t="shared" si="13"/>
        <v>9.4747396799832473E-4</v>
      </c>
    </row>
    <row r="50" spans="2:22" x14ac:dyDescent="0.2">
      <c r="B50">
        <f t="shared" si="18"/>
        <v>7</v>
      </c>
      <c r="C50">
        <f t="shared" si="19"/>
        <v>5</v>
      </c>
      <c r="D50">
        <f t="shared" si="20"/>
        <v>2</v>
      </c>
      <c r="E50">
        <f t="shared" si="6"/>
        <v>0.21870000000000031</v>
      </c>
      <c r="F50">
        <f>J107</f>
        <v>0</v>
      </c>
      <c r="G50">
        <f t="shared" si="7"/>
        <v>9.9348855729930355E-4</v>
      </c>
      <c r="H50">
        <f t="shared" si="8"/>
        <v>0</v>
      </c>
      <c r="J50">
        <f>SUM(K50:K54)</f>
        <v>1.328720850000006E-2</v>
      </c>
      <c r="K50">
        <f t="shared" si="3"/>
        <v>0</v>
      </c>
      <c r="L50">
        <f t="shared" si="14"/>
        <v>4</v>
      </c>
      <c r="M50">
        <f t="shared" si="15"/>
        <v>0</v>
      </c>
      <c r="N50">
        <f t="shared" si="16"/>
        <v>4</v>
      </c>
      <c r="O50">
        <f t="shared" si="17"/>
        <v>4</v>
      </c>
      <c r="P50">
        <f t="shared" si="9"/>
        <v>4</v>
      </c>
      <c r="Q50">
        <f t="shared" si="10"/>
        <v>0</v>
      </c>
      <c r="R50">
        <f t="shared" si="4"/>
        <v>0</v>
      </c>
      <c r="S50">
        <f t="shared" si="5"/>
        <v>0.4745832099999992</v>
      </c>
      <c r="T50">
        <f t="shared" si="11"/>
        <v>0</v>
      </c>
      <c r="U50">
        <f t="shared" si="12"/>
        <v>0.53365004823315854</v>
      </c>
      <c r="V50">
        <f t="shared" si="13"/>
        <v>0</v>
      </c>
    </row>
    <row r="51" spans="2:22" x14ac:dyDescent="0.2">
      <c r="B51">
        <f t="shared" si="18"/>
        <v>7</v>
      </c>
      <c r="C51">
        <f t="shared" si="19"/>
        <v>4</v>
      </c>
      <c r="D51">
        <f t="shared" si="20"/>
        <v>3</v>
      </c>
      <c r="E51">
        <f t="shared" si="6"/>
        <v>0.65609999999999946</v>
      </c>
      <c r="F51">
        <f>J110</f>
        <v>0</v>
      </c>
      <c r="G51">
        <f t="shared" si="7"/>
        <v>9.740083895091187E-3</v>
      </c>
      <c r="H51">
        <f t="shared" si="8"/>
        <v>0</v>
      </c>
      <c r="K51">
        <f t="shared" si="3"/>
        <v>0</v>
      </c>
      <c r="L51">
        <f t="shared" si="14"/>
        <v>4</v>
      </c>
      <c r="M51">
        <f t="shared" si="15"/>
        <v>0</v>
      </c>
      <c r="N51">
        <f t="shared" si="16"/>
        <v>4</v>
      </c>
      <c r="O51">
        <f t="shared" si="17"/>
        <v>3</v>
      </c>
      <c r="P51">
        <f t="shared" si="9"/>
        <v>3</v>
      </c>
      <c r="Q51">
        <f t="shared" si="10"/>
        <v>1</v>
      </c>
      <c r="R51">
        <f t="shared" si="4"/>
        <v>0</v>
      </c>
      <c r="S51">
        <f t="shared" si="5"/>
        <v>0.38881516000000027</v>
      </c>
      <c r="T51">
        <f t="shared" si="11"/>
        <v>0</v>
      </c>
      <c r="U51">
        <f t="shared" si="12"/>
        <v>0.53365004823315854</v>
      </c>
      <c r="V51">
        <f t="shared" si="13"/>
        <v>0</v>
      </c>
    </row>
    <row r="52" spans="2:22" x14ac:dyDescent="0.2">
      <c r="B52">
        <f>IF(C51=0,B51+1,B51)</f>
        <v>7</v>
      </c>
      <c r="C52">
        <f>IF(C51=0,B52,C51-1)</f>
        <v>3</v>
      </c>
      <c r="D52">
        <f>B52-C52</f>
        <v>4</v>
      </c>
      <c r="E52">
        <f t="shared" si="6"/>
        <v>0</v>
      </c>
      <c r="F52">
        <f>J114</f>
        <v>0</v>
      </c>
      <c r="G52">
        <f t="shared" si="7"/>
        <v>5.7294611147595112E-2</v>
      </c>
      <c r="H52">
        <f t="shared" si="8"/>
        <v>0</v>
      </c>
      <c r="K52">
        <f t="shared" si="3"/>
        <v>0</v>
      </c>
      <c r="L52">
        <f t="shared" si="14"/>
        <v>4</v>
      </c>
      <c r="M52">
        <f t="shared" si="15"/>
        <v>0</v>
      </c>
      <c r="N52">
        <f t="shared" si="16"/>
        <v>4</v>
      </c>
      <c r="O52">
        <f t="shared" si="17"/>
        <v>2</v>
      </c>
      <c r="P52">
        <f t="shared" si="9"/>
        <v>2</v>
      </c>
      <c r="Q52">
        <f t="shared" si="10"/>
        <v>2</v>
      </c>
      <c r="R52">
        <f t="shared" si="4"/>
        <v>0</v>
      </c>
      <c r="S52">
        <f t="shared" si="5"/>
        <v>0.11945526000000035</v>
      </c>
      <c r="T52">
        <f t="shared" si="11"/>
        <v>0</v>
      </c>
      <c r="U52">
        <f t="shared" si="12"/>
        <v>0.53365004823315854</v>
      </c>
      <c r="V52">
        <f t="shared" si="13"/>
        <v>0</v>
      </c>
    </row>
    <row r="53" spans="2:22" x14ac:dyDescent="0.2">
      <c r="B53">
        <f t="shared" ref="B53:B68" si="21">IF(C52=0,B52+1,B52)</f>
        <v>7</v>
      </c>
      <c r="C53">
        <f t="shared" ref="C53:C68" si="22">IF(C52=0,B53,C52-1)</f>
        <v>2</v>
      </c>
      <c r="D53">
        <f t="shared" ref="D53:D68" si="23">B53-C53</f>
        <v>5</v>
      </c>
      <c r="E53">
        <f t="shared" si="6"/>
        <v>0</v>
      </c>
      <c r="F53">
        <f>J119</f>
        <v>0</v>
      </c>
      <c r="G53">
        <f t="shared" si="7"/>
        <v>0.20221627463857056</v>
      </c>
      <c r="H53">
        <f t="shared" si="8"/>
        <v>0</v>
      </c>
      <c r="K53">
        <f t="shared" si="3"/>
        <v>1.321203960000006E-2</v>
      </c>
      <c r="L53">
        <f t="shared" si="14"/>
        <v>4</v>
      </c>
      <c r="M53">
        <f t="shared" si="15"/>
        <v>0</v>
      </c>
      <c r="N53">
        <f t="shared" si="16"/>
        <v>4</v>
      </c>
      <c r="O53">
        <f t="shared" si="17"/>
        <v>1</v>
      </c>
      <c r="P53">
        <f t="shared" si="9"/>
        <v>1</v>
      </c>
      <c r="Q53">
        <f t="shared" si="10"/>
        <v>3</v>
      </c>
      <c r="R53">
        <f t="shared" si="4"/>
        <v>0.80999999999999961</v>
      </c>
      <c r="S53">
        <f t="shared" si="5"/>
        <v>1.6311160000000081E-2</v>
      </c>
      <c r="T53">
        <f t="shared" si="11"/>
        <v>0</v>
      </c>
      <c r="U53">
        <f t="shared" si="12"/>
        <v>0.53365004823315854</v>
      </c>
      <c r="V53">
        <f t="shared" si="13"/>
        <v>0</v>
      </c>
    </row>
    <row r="54" spans="2:22" x14ac:dyDescent="0.2">
      <c r="B54">
        <f t="shared" si="21"/>
        <v>7</v>
      </c>
      <c r="C54">
        <f t="shared" si="22"/>
        <v>1</v>
      </c>
      <c r="D54">
        <f t="shared" si="23"/>
        <v>6</v>
      </c>
      <c r="E54">
        <f t="shared" si="6"/>
        <v>0</v>
      </c>
      <c r="F54">
        <f>J125</f>
        <v>1.9551430890000228E-5</v>
      </c>
      <c r="G54">
        <f t="shared" si="7"/>
        <v>0.39650249929131404</v>
      </c>
      <c r="H54">
        <f t="shared" si="8"/>
        <v>0</v>
      </c>
      <c r="K54">
        <f t="shared" si="3"/>
        <v>7.5168900000000777E-5</v>
      </c>
      <c r="L54">
        <f t="shared" si="14"/>
        <v>4</v>
      </c>
      <c r="M54">
        <f t="shared" si="15"/>
        <v>0</v>
      </c>
      <c r="N54">
        <f t="shared" si="16"/>
        <v>4</v>
      </c>
      <c r="O54">
        <f t="shared" si="17"/>
        <v>0</v>
      </c>
      <c r="P54">
        <f t="shared" si="9"/>
        <v>0</v>
      </c>
      <c r="Q54">
        <f t="shared" si="10"/>
        <v>4</v>
      </c>
      <c r="R54">
        <f t="shared" si="4"/>
        <v>9.0000000000000177E-2</v>
      </c>
      <c r="S54">
        <f t="shared" si="5"/>
        <v>8.3521000000000701E-4</v>
      </c>
      <c r="T54">
        <f t="shared" si="11"/>
        <v>0</v>
      </c>
      <c r="U54">
        <f t="shared" si="12"/>
        <v>0.53365004823315854</v>
      </c>
      <c r="V54">
        <f t="shared" si="13"/>
        <v>0</v>
      </c>
    </row>
    <row r="55" spans="2:22" x14ac:dyDescent="0.2">
      <c r="B55">
        <f t="shared" si="21"/>
        <v>7</v>
      </c>
      <c r="C55">
        <f t="shared" si="22"/>
        <v>0</v>
      </c>
      <c r="D55">
        <f t="shared" si="23"/>
        <v>7</v>
      </c>
      <c r="E55">
        <f t="shared" si="6"/>
        <v>0</v>
      </c>
      <c r="F55">
        <f>J132</f>
        <v>1.1396311827660134E-4</v>
      </c>
      <c r="G55">
        <f t="shared" si="7"/>
        <v>0.33319537755572537</v>
      </c>
      <c r="H55">
        <f t="shared" si="8"/>
        <v>0</v>
      </c>
      <c r="J55">
        <f>K55</f>
        <v>0</v>
      </c>
      <c r="K55">
        <f t="shared" si="3"/>
        <v>0</v>
      </c>
      <c r="L55">
        <f t="shared" si="14"/>
        <v>5</v>
      </c>
      <c r="M55">
        <f t="shared" si="15"/>
        <v>5</v>
      </c>
      <c r="N55">
        <f t="shared" si="16"/>
        <v>0</v>
      </c>
      <c r="O55">
        <f t="shared" si="17"/>
        <v>0</v>
      </c>
      <c r="P55">
        <f t="shared" si="9"/>
        <v>5</v>
      </c>
      <c r="Q55">
        <f t="shared" si="10"/>
        <v>0</v>
      </c>
      <c r="R55">
        <f t="shared" si="4"/>
        <v>0</v>
      </c>
      <c r="S55">
        <f t="shared" si="5"/>
        <v>1</v>
      </c>
      <c r="T55">
        <f t="shared" si="11"/>
        <v>9.0000000000000453E-4</v>
      </c>
      <c r="U55">
        <f t="shared" si="12"/>
        <v>6.476126124223894E-5</v>
      </c>
      <c r="V55">
        <f t="shared" si="13"/>
        <v>0</v>
      </c>
    </row>
    <row r="56" spans="2:22" x14ac:dyDescent="0.2">
      <c r="B56">
        <f t="shared" si="21"/>
        <v>8</v>
      </c>
      <c r="C56">
        <f t="shared" si="22"/>
        <v>8</v>
      </c>
      <c r="D56">
        <f t="shared" si="23"/>
        <v>0</v>
      </c>
      <c r="E56">
        <f t="shared" si="6"/>
        <v>9.0000000000000453E-4</v>
      </c>
      <c r="F56">
        <f>J140</f>
        <v>0</v>
      </c>
      <c r="G56">
        <f t="shared" si="7"/>
        <v>1.9865727643514496E-7</v>
      </c>
      <c r="H56">
        <f t="shared" si="8"/>
        <v>0</v>
      </c>
      <c r="J56">
        <f>SUM(K56:K57)</f>
        <v>0</v>
      </c>
      <c r="K56">
        <f t="shared" si="3"/>
        <v>0</v>
      </c>
      <c r="L56">
        <f t="shared" si="14"/>
        <v>5</v>
      </c>
      <c r="M56">
        <f t="shared" si="15"/>
        <v>4</v>
      </c>
      <c r="N56">
        <f t="shared" si="16"/>
        <v>1</v>
      </c>
      <c r="O56">
        <f t="shared" si="17"/>
        <v>1</v>
      </c>
      <c r="P56">
        <f t="shared" si="9"/>
        <v>5</v>
      </c>
      <c r="Q56">
        <f t="shared" si="10"/>
        <v>0</v>
      </c>
      <c r="R56">
        <f t="shared" si="4"/>
        <v>0</v>
      </c>
      <c r="S56">
        <f t="shared" si="5"/>
        <v>0.82999999999999963</v>
      </c>
      <c r="T56">
        <f t="shared" si="11"/>
        <v>2.4300000000000099E-2</v>
      </c>
      <c r="U56">
        <f t="shared" si="12"/>
        <v>1.9047429777129059E-3</v>
      </c>
      <c r="V56">
        <f t="shared" si="13"/>
        <v>0</v>
      </c>
    </row>
    <row r="57" spans="2:22" x14ac:dyDescent="0.2">
      <c r="B57">
        <f t="shared" si="21"/>
        <v>8</v>
      </c>
      <c r="C57">
        <f t="shared" si="22"/>
        <v>7</v>
      </c>
      <c r="D57">
        <f t="shared" si="23"/>
        <v>1</v>
      </c>
      <c r="E57">
        <f t="shared" si="6"/>
        <v>2.4300000000000099E-2</v>
      </c>
      <c r="F57">
        <f>J141</f>
        <v>0</v>
      </c>
      <c r="G57">
        <f t="shared" si="7"/>
        <v>9.3485777145950474E-6</v>
      </c>
      <c r="H57">
        <f t="shared" si="8"/>
        <v>0</v>
      </c>
      <c r="K57">
        <f t="shared" si="3"/>
        <v>0</v>
      </c>
      <c r="L57">
        <f t="shared" si="14"/>
        <v>5</v>
      </c>
      <c r="M57">
        <f t="shared" si="15"/>
        <v>4</v>
      </c>
      <c r="N57">
        <f t="shared" si="16"/>
        <v>1</v>
      </c>
      <c r="O57">
        <f t="shared" si="17"/>
        <v>0</v>
      </c>
      <c r="P57">
        <f t="shared" si="9"/>
        <v>4</v>
      </c>
      <c r="Q57">
        <f t="shared" si="10"/>
        <v>1</v>
      </c>
      <c r="R57">
        <f t="shared" si="4"/>
        <v>0</v>
      </c>
      <c r="S57">
        <f t="shared" si="5"/>
        <v>0.17000000000000035</v>
      </c>
      <c r="T57">
        <f t="shared" si="11"/>
        <v>2.4300000000000099E-2</v>
      </c>
      <c r="U57">
        <f t="shared" si="12"/>
        <v>1.9047429777129059E-3</v>
      </c>
      <c r="V57">
        <f t="shared" si="13"/>
        <v>0</v>
      </c>
    </row>
    <row r="58" spans="2:22" x14ac:dyDescent="0.2">
      <c r="B58">
        <f t="shared" si="21"/>
        <v>8</v>
      </c>
      <c r="C58">
        <f t="shared" si="22"/>
        <v>6</v>
      </c>
      <c r="D58">
        <f t="shared" si="23"/>
        <v>2</v>
      </c>
      <c r="E58">
        <f t="shared" si="6"/>
        <v>0.21870000000000031</v>
      </c>
      <c r="F58">
        <f>J143</f>
        <v>0</v>
      </c>
      <c r="G58">
        <f t="shared" si="7"/>
        <v>1.9247071765342682E-4</v>
      </c>
      <c r="H58">
        <f t="shared" si="8"/>
        <v>0</v>
      </c>
      <c r="J58">
        <f>SUM(K58:K60)</f>
        <v>0</v>
      </c>
      <c r="K58">
        <f t="shared" si="3"/>
        <v>0</v>
      </c>
      <c r="L58">
        <f t="shared" si="14"/>
        <v>5</v>
      </c>
      <c r="M58">
        <f t="shared" si="15"/>
        <v>3</v>
      </c>
      <c r="N58">
        <f t="shared" si="16"/>
        <v>2</v>
      </c>
      <c r="O58">
        <f t="shared" si="17"/>
        <v>2</v>
      </c>
      <c r="P58">
        <f t="shared" si="9"/>
        <v>5</v>
      </c>
      <c r="Q58">
        <f t="shared" si="10"/>
        <v>0</v>
      </c>
      <c r="R58">
        <f t="shared" si="4"/>
        <v>0</v>
      </c>
      <c r="S58">
        <f t="shared" si="5"/>
        <v>0.6888999999999994</v>
      </c>
      <c r="T58">
        <f t="shared" si="11"/>
        <v>0.21870000000000031</v>
      </c>
      <c r="U58">
        <f t="shared" si="12"/>
        <v>2.2408740914269424E-2</v>
      </c>
      <c r="V58">
        <f t="shared" si="13"/>
        <v>0</v>
      </c>
    </row>
    <row r="59" spans="2:22" x14ac:dyDescent="0.2">
      <c r="B59">
        <f t="shared" si="21"/>
        <v>8</v>
      </c>
      <c r="C59">
        <f t="shared" si="22"/>
        <v>5</v>
      </c>
      <c r="D59">
        <f t="shared" si="23"/>
        <v>3</v>
      </c>
      <c r="E59">
        <f t="shared" si="6"/>
        <v>0.65609999999999946</v>
      </c>
      <c r="F59">
        <f>J146</f>
        <v>0</v>
      </c>
      <c r="G59">
        <f t="shared" si="7"/>
        <v>2.2643613841579562E-3</v>
      </c>
      <c r="H59">
        <f t="shared" si="8"/>
        <v>0</v>
      </c>
      <c r="K59">
        <f t="shared" si="3"/>
        <v>0</v>
      </c>
      <c r="L59">
        <f t="shared" si="14"/>
        <v>5</v>
      </c>
      <c r="M59">
        <f t="shared" si="15"/>
        <v>3</v>
      </c>
      <c r="N59">
        <f t="shared" si="16"/>
        <v>2</v>
      </c>
      <c r="O59">
        <f t="shared" si="17"/>
        <v>1</v>
      </c>
      <c r="P59">
        <f t="shared" si="9"/>
        <v>4</v>
      </c>
      <c r="Q59">
        <f t="shared" si="10"/>
        <v>1</v>
      </c>
      <c r="R59">
        <f t="shared" si="4"/>
        <v>0</v>
      </c>
      <c r="S59">
        <f t="shared" si="5"/>
        <v>0.28220000000000039</v>
      </c>
      <c r="T59">
        <f t="shared" si="11"/>
        <v>0.21870000000000031</v>
      </c>
      <c r="U59">
        <f t="shared" si="12"/>
        <v>2.2408740914269424E-2</v>
      </c>
      <c r="V59">
        <f t="shared" si="13"/>
        <v>0</v>
      </c>
    </row>
    <row r="60" spans="2:22" x14ac:dyDescent="0.2">
      <c r="B60">
        <f t="shared" si="21"/>
        <v>8</v>
      </c>
      <c r="C60">
        <f t="shared" si="22"/>
        <v>4</v>
      </c>
      <c r="D60">
        <f t="shared" si="23"/>
        <v>4</v>
      </c>
      <c r="E60">
        <f t="shared" si="6"/>
        <v>0</v>
      </c>
      <c r="F60">
        <f>J150</f>
        <v>0</v>
      </c>
      <c r="G60">
        <f t="shared" si="7"/>
        <v>1.6649716059984936E-2</v>
      </c>
      <c r="H60">
        <f t="shared" si="8"/>
        <v>0</v>
      </c>
      <c r="K60">
        <f t="shared" si="3"/>
        <v>0</v>
      </c>
      <c r="L60">
        <f t="shared" si="14"/>
        <v>5</v>
      </c>
      <c r="M60">
        <f t="shared" si="15"/>
        <v>3</v>
      </c>
      <c r="N60">
        <f t="shared" si="16"/>
        <v>2</v>
      </c>
      <c r="O60">
        <f t="shared" si="17"/>
        <v>0</v>
      </c>
      <c r="P60">
        <f t="shared" si="9"/>
        <v>3</v>
      </c>
      <c r="Q60">
        <f t="shared" si="10"/>
        <v>2</v>
      </c>
      <c r="R60">
        <f t="shared" si="4"/>
        <v>0</v>
      </c>
      <c r="S60">
        <f t="shared" si="5"/>
        <v>2.890000000000012E-2</v>
      </c>
      <c r="T60">
        <f t="shared" si="11"/>
        <v>0.21870000000000031</v>
      </c>
      <c r="U60">
        <f t="shared" si="12"/>
        <v>2.2408740914269424E-2</v>
      </c>
      <c r="V60">
        <f t="shared" si="13"/>
        <v>0</v>
      </c>
    </row>
    <row r="61" spans="2:22" x14ac:dyDescent="0.2">
      <c r="B61">
        <f t="shared" si="21"/>
        <v>8</v>
      </c>
      <c r="C61">
        <f t="shared" si="22"/>
        <v>3</v>
      </c>
      <c r="D61">
        <f t="shared" si="23"/>
        <v>5</v>
      </c>
      <c r="E61">
        <f t="shared" si="6"/>
        <v>0</v>
      </c>
      <c r="F61">
        <f>J155</f>
        <v>0</v>
      </c>
      <c r="G61">
        <f t="shared" si="7"/>
        <v>7.835160498816425E-2</v>
      </c>
      <c r="H61">
        <f t="shared" si="8"/>
        <v>0</v>
      </c>
      <c r="J61">
        <f>SUM(K61:K64)</f>
        <v>0</v>
      </c>
      <c r="K61">
        <f t="shared" si="3"/>
        <v>0</v>
      </c>
      <c r="L61">
        <f t="shared" si="14"/>
        <v>5</v>
      </c>
      <c r="M61">
        <f t="shared" si="15"/>
        <v>2</v>
      </c>
      <c r="N61">
        <f t="shared" si="16"/>
        <v>3</v>
      </c>
      <c r="O61">
        <f t="shared" si="17"/>
        <v>3</v>
      </c>
      <c r="P61">
        <f t="shared" si="9"/>
        <v>5</v>
      </c>
      <c r="Q61">
        <f t="shared" si="10"/>
        <v>0</v>
      </c>
      <c r="R61">
        <f t="shared" si="4"/>
        <v>0</v>
      </c>
      <c r="S61">
        <f t="shared" si="5"/>
        <v>0.57178699999999927</v>
      </c>
      <c r="T61">
        <f t="shared" si="11"/>
        <v>0.65609999999999946</v>
      </c>
      <c r="U61">
        <f t="shared" si="12"/>
        <v>0.13181612302511397</v>
      </c>
      <c r="V61">
        <f t="shared" si="13"/>
        <v>0</v>
      </c>
    </row>
    <row r="62" spans="2:22" x14ac:dyDescent="0.2">
      <c r="B62">
        <f t="shared" si="21"/>
        <v>8</v>
      </c>
      <c r="C62">
        <f t="shared" si="22"/>
        <v>2</v>
      </c>
      <c r="D62">
        <f t="shared" si="23"/>
        <v>6</v>
      </c>
      <c r="E62">
        <f t="shared" si="6"/>
        <v>0</v>
      </c>
      <c r="F62">
        <f>J161</f>
        <v>0</v>
      </c>
      <c r="G62">
        <f t="shared" si="7"/>
        <v>0.23044589702401203</v>
      </c>
      <c r="H62">
        <f t="shared" si="8"/>
        <v>0</v>
      </c>
      <c r="K62">
        <f t="shared" si="3"/>
        <v>0</v>
      </c>
      <c r="L62">
        <f t="shared" si="14"/>
        <v>5</v>
      </c>
      <c r="M62">
        <f t="shared" si="15"/>
        <v>2</v>
      </c>
      <c r="N62">
        <f t="shared" si="16"/>
        <v>3</v>
      </c>
      <c r="O62">
        <f t="shared" si="17"/>
        <v>2</v>
      </c>
      <c r="P62">
        <f t="shared" si="9"/>
        <v>4</v>
      </c>
      <c r="Q62">
        <f t="shared" si="10"/>
        <v>1</v>
      </c>
      <c r="R62">
        <f t="shared" si="4"/>
        <v>0</v>
      </c>
      <c r="S62">
        <f t="shared" si="5"/>
        <v>0.35133900000000046</v>
      </c>
      <c r="T62">
        <f t="shared" si="11"/>
        <v>0.65609999999999946</v>
      </c>
      <c r="U62">
        <f t="shared" si="12"/>
        <v>0.13181612302511397</v>
      </c>
      <c r="V62">
        <f t="shared" si="13"/>
        <v>0</v>
      </c>
    </row>
    <row r="63" spans="2:22" x14ac:dyDescent="0.2">
      <c r="B63">
        <f t="shared" si="21"/>
        <v>8</v>
      </c>
      <c r="C63">
        <f t="shared" si="22"/>
        <v>1</v>
      </c>
      <c r="D63">
        <f t="shared" si="23"/>
        <v>7</v>
      </c>
      <c r="E63">
        <f t="shared" si="6"/>
        <v>0</v>
      </c>
      <c r="F63">
        <f>J168</f>
        <v>3.3237432513000465E-6</v>
      </c>
      <c r="G63">
        <f t="shared" si="7"/>
        <v>0.38730402861178403</v>
      </c>
      <c r="H63">
        <f t="shared" si="8"/>
        <v>0</v>
      </c>
      <c r="K63">
        <f t="shared" si="3"/>
        <v>0</v>
      </c>
      <c r="L63">
        <f t="shared" si="14"/>
        <v>5</v>
      </c>
      <c r="M63">
        <f t="shared" si="15"/>
        <v>2</v>
      </c>
      <c r="N63">
        <f t="shared" si="16"/>
        <v>3</v>
      </c>
      <c r="O63">
        <f t="shared" si="17"/>
        <v>1</v>
      </c>
      <c r="P63">
        <f t="shared" si="9"/>
        <v>3</v>
      </c>
      <c r="Q63">
        <f t="shared" si="10"/>
        <v>2</v>
      </c>
      <c r="R63">
        <f t="shared" si="4"/>
        <v>0</v>
      </c>
      <c r="S63">
        <f t="shared" si="5"/>
        <v>7.1961000000000247E-2</v>
      </c>
      <c r="T63">
        <f t="shared" si="11"/>
        <v>0.65609999999999946</v>
      </c>
      <c r="U63">
        <f t="shared" si="12"/>
        <v>0.13181612302511397</v>
      </c>
      <c r="V63">
        <f t="shared" si="13"/>
        <v>0</v>
      </c>
    </row>
    <row r="64" spans="2:22" x14ac:dyDescent="0.2">
      <c r="B64">
        <f t="shared" si="21"/>
        <v>8</v>
      </c>
      <c r="C64">
        <f t="shared" si="22"/>
        <v>0</v>
      </c>
      <c r="D64">
        <f t="shared" si="23"/>
        <v>8</v>
      </c>
      <c r="E64">
        <f t="shared" si="6"/>
        <v>0</v>
      </c>
      <c r="F64">
        <f>J176</f>
        <v>2.2132437005601259E-5</v>
      </c>
      <c r="G64">
        <f t="shared" si="7"/>
        <v>0.28478237397925238</v>
      </c>
      <c r="H64">
        <f t="shared" si="8"/>
        <v>0</v>
      </c>
      <c r="K64">
        <f t="shared" si="3"/>
        <v>0</v>
      </c>
      <c r="L64">
        <f t="shared" si="14"/>
        <v>5</v>
      </c>
      <c r="M64">
        <f t="shared" si="15"/>
        <v>2</v>
      </c>
      <c r="N64">
        <f t="shared" si="16"/>
        <v>3</v>
      </c>
      <c r="O64">
        <f t="shared" si="17"/>
        <v>0</v>
      </c>
      <c r="P64">
        <f t="shared" si="9"/>
        <v>2</v>
      </c>
      <c r="Q64">
        <f t="shared" si="10"/>
        <v>3</v>
      </c>
      <c r="R64">
        <f t="shared" si="4"/>
        <v>0</v>
      </c>
      <c r="S64">
        <f t="shared" si="5"/>
        <v>4.9130000000000302E-3</v>
      </c>
      <c r="T64">
        <f t="shared" si="11"/>
        <v>0.65609999999999946</v>
      </c>
      <c r="U64">
        <f t="shared" si="12"/>
        <v>0.13181612302511397</v>
      </c>
      <c r="V64">
        <f t="shared" si="13"/>
        <v>0</v>
      </c>
    </row>
    <row r="65" spans="2:22" x14ac:dyDescent="0.2">
      <c r="B65">
        <f t="shared" si="21"/>
        <v>9</v>
      </c>
      <c r="C65">
        <f t="shared" si="22"/>
        <v>9</v>
      </c>
      <c r="D65">
        <f t="shared" si="23"/>
        <v>0</v>
      </c>
      <c r="E65">
        <f t="shared" si="6"/>
        <v>9.0000000000000453E-4</v>
      </c>
      <c r="F65">
        <f>J185</f>
        <v>0</v>
      </c>
      <c r="G65">
        <f t="shared" si="7"/>
        <v>2.8864732473482674E-8</v>
      </c>
      <c r="H65">
        <f t="shared" si="8"/>
        <v>0</v>
      </c>
      <c r="J65">
        <f>SUM(K65:K69)</f>
        <v>6.7652010000000535E-4</v>
      </c>
      <c r="K65">
        <f t="shared" si="3"/>
        <v>0</v>
      </c>
      <c r="L65">
        <f t="shared" si="14"/>
        <v>5</v>
      </c>
      <c r="M65">
        <f t="shared" si="15"/>
        <v>1</v>
      </c>
      <c r="N65">
        <f t="shared" si="16"/>
        <v>4</v>
      </c>
      <c r="O65">
        <f t="shared" si="17"/>
        <v>4</v>
      </c>
      <c r="P65">
        <f t="shared" si="9"/>
        <v>5</v>
      </c>
      <c r="Q65">
        <f t="shared" si="10"/>
        <v>0</v>
      </c>
      <c r="R65">
        <f t="shared" si="4"/>
        <v>0</v>
      </c>
      <c r="S65">
        <f t="shared" si="5"/>
        <v>0.4745832099999992</v>
      </c>
      <c r="T65">
        <f t="shared" si="11"/>
        <v>0</v>
      </c>
      <c r="U65">
        <f t="shared" si="12"/>
        <v>0.38769447948562863</v>
      </c>
      <c r="V65">
        <f t="shared" si="13"/>
        <v>0</v>
      </c>
    </row>
    <row r="66" spans="2:22" x14ac:dyDescent="0.2">
      <c r="B66">
        <f t="shared" si="21"/>
        <v>9</v>
      </c>
      <c r="C66">
        <f t="shared" si="22"/>
        <v>8</v>
      </c>
      <c r="D66">
        <f t="shared" si="23"/>
        <v>1</v>
      </c>
      <c r="E66">
        <f t="shared" si="6"/>
        <v>2.4300000000000099E-2</v>
      </c>
      <c r="F66">
        <f>J186</f>
        <v>0</v>
      </c>
      <c r="G66">
        <f t="shared" si="7"/>
        <v>1.5281328956549589E-6</v>
      </c>
      <c r="H66">
        <f t="shared" si="8"/>
        <v>0</v>
      </c>
      <c r="K66">
        <f t="shared" si="3"/>
        <v>0</v>
      </c>
      <c r="L66">
        <f t="shared" si="14"/>
        <v>5</v>
      </c>
      <c r="M66">
        <f t="shared" si="15"/>
        <v>1</v>
      </c>
      <c r="N66">
        <f t="shared" si="16"/>
        <v>4</v>
      </c>
      <c r="O66">
        <f t="shared" si="17"/>
        <v>3</v>
      </c>
      <c r="P66">
        <f t="shared" si="9"/>
        <v>4</v>
      </c>
      <c r="Q66">
        <f t="shared" si="10"/>
        <v>1</v>
      </c>
      <c r="R66">
        <f t="shared" si="4"/>
        <v>0</v>
      </c>
      <c r="S66">
        <f t="shared" si="5"/>
        <v>0.38881516000000027</v>
      </c>
      <c r="T66">
        <f t="shared" si="11"/>
        <v>0</v>
      </c>
      <c r="U66">
        <f t="shared" si="12"/>
        <v>0.38769447948562863</v>
      </c>
      <c r="V66">
        <f t="shared" si="13"/>
        <v>0</v>
      </c>
    </row>
    <row r="67" spans="2:22" x14ac:dyDescent="0.2">
      <c r="B67">
        <f t="shared" si="21"/>
        <v>9</v>
      </c>
      <c r="C67">
        <f t="shared" si="22"/>
        <v>7</v>
      </c>
      <c r="D67">
        <f t="shared" si="23"/>
        <v>2</v>
      </c>
      <c r="E67">
        <f t="shared" si="6"/>
        <v>0.21870000000000031</v>
      </c>
      <c r="F67">
        <f>J188</f>
        <v>0</v>
      </c>
      <c r="G67">
        <f t="shared" si="7"/>
        <v>3.5956068133057877E-5</v>
      </c>
      <c r="H67">
        <f t="shared" si="8"/>
        <v>0</v>
      </c>
      <c r="K67">
        <f t="shared" si="3"/>
        <v>0</v>
      </c>
      <c r="L67">
        <f t="shared" si="14"/>
        <v>5</v>
      </c>
      <c r="M67">
        <f t="shared" si="15"/>
        <v>1</v>
      </c>
      <c r="N67">
        <f t="shared" si="16"/>
        <v>4</v>
      </c>
      <c r="O67">
        <f t="shared" si="17"/>
        <v>2</v>
      </c>
      <c r="P67">
        <f t="shared" si="9"/>
        <v>3</v>
      </c>
      <c r="Q67">
        <f t="shared" si="10"/>
        <v>2</v>
      </c>
      <c r="R67">
        <f t="shared" si="4"/>
        <v>0</v>
      </c>
      <c r="S67">
        <f t="shared" si="5"/>
        <v>0.11945526000000035</v>
      </c>
      <c r="T67">
        <f t="shared" si="11"/>
        <v>0</v>
      </c>
      <c r="U67">
        <f t="shared" si="12"/>
        <v>0.38769447948562863</v>
      </c>
      <c r="V67">
        <f t="shared" si="13"/>
        <v>0</v>
      </c>
    </row>
    <row r="68" spans="2:22" x14ac:dyDescent="0.2">
      <c r="B68">
        <f t="shared" si="21"/>
        <v>9</v>
      </c>
      <c r="C68">
        <f t="shared" si="22"/>
        <v>6</v>
      </c>
      <c r="D68">
        <f t="shared" si="23"/>
        <v>3</v>
      </c>
      <c r="E68">
        <f t="shared" si="6"/>
        <v>0.65609999999999946</v>
      </c>
      <c r="F68">
        <f>J191</f>
        <v>0</v>
      </c>
      <c r="G68">
        <f t="shared" si="7"/>
        <v>4.9351466064981244E-4</v>
      </c>
      <c r="H68">
        <f t="shared" si="8"/>
        <v>0</v>
      </c>
      <c r="K68">
        <f t="shared" si="3"/>
        <v>0</v>
      </c>
      <c r="L68">
        <f t="shared" si="14"/>
        <v>5</v>
      </c>
      <c r="M68">
        <f t="shared" si="15"/>
        <v>1</v>
      </c>
      <c r="N68">
        <f t="shared" si="16"/>
        <v>4</v>
      </c>
      <c r="O68">
        <f t="shared" si="17"/>
        <v>1</v>
      </c>
      <c r="P68">
        <f t="shared" si="9"/>
        <v>2</v>
      </c>
      <c r="Q68">
        <f t="shared" si="10"/>
        <v>3</v>
      </c>
      <c r="R68">
        <f t="shared" si="4"/>
        <v>0</v>
      </c>
      <c r="S68">
        <f t="shared" si="5"/>
        <v>1.6311160000000081E-2</v>
      </c>
      <c r="T68">
        <f t="shared" si="11"/>
        <v>0</v>
      </c>
      <c r="U68">
        <f t="shared" si="12"/>
        <v>0.38769447948562863</v>
      </c>
      <c r="V68">
        <f t="shared" si="13"/>
        <v>0</v>
      </c>
    </row>
    <row r="69" spans="2:22" x14ac:dyDescent="0.2">
      <c r="B69">
        <f>IF(C68=0,B68+1,B68)</f>
        <v>9</v>
      </c>
      <c r="C69">
        <f>IF(C68=0,B69,C68-1)</f>
        <v>5</v>
      </c>
      <c r="D69">
        <f>B69-C69</f>
        <v>4</v>
      </c>
      <c r="E69">
        <f t="shared" si="6"/>
        <v>0</v>
      </c>
      <c r="F69">
        <f>J195</f>
        <v>0</v>
      </c>
      <c r="G69">
        <f t="shared" si="7"/>
        <v>4.3545411233806893E-3</v>
      </c>
      <c r="H69">
        <f t="shared" si="8"/>
        <v>0</v>
      </c>
      <c r="K69">
        <f t="shared" si="3"/>
        <v>6.7652010000000535E-4</v>
      </c>
      <c r="L69">
        <f t="shared" si="14"/>
        <v>5</v>
      </c>
      <c r="M69">
        <f t="shared" si="15"/>
        <v>1</v>
      </c>
      <c r="N69">
        <f t="shared" si="16"/>
        <v>4</v>
      </c>
      <c r="O69">
        <f t="shared" si="17"/>
        <v>0</v>
      </c>
      <c r="P69">
        <f t="shared" si="9"/>
        <v>1</v>
      </c>
      <c r="Q69">
        <f t="shared" si="10"/>
        <v>4</v>
      </c>
      <c r="R69">
        <f t="shared" si="4"/>
        <v>0.80999999999999961</v>
      </c>
      <c r="S69">
        <f t="shared" si="5"/>
        <v>8.3521000000000701E-4</v>
      </c>
      <c r="T69">
        <f t="shared" si="11"/>
        <v>0</v>
      </c>
      <c r="U69">
        <f t="shared" si="12"/>
        <v>0.38769447948562863</v>
      </c>
      <c r="V69">
        <f t="shared" si="13"/>
        <v>0</v>
      </c>
    </row>
    <row r="70" spans="2:22" x14ac:dyDescent="0.2">
      <c r="B70">
        <f t="shared" ref="B70:B72" si="24">IF(C69=0,B69+1,B69)</f>
        <v>9</v>
      </c>
      <c r="C70">
        <f t="shared" ref="C70:C72" si="25">IF(C69=0,B70,C69-1)</f>
        <v>4</v>
      </c>
      <c r="D70">
        <f t="shared" ref="D70:D72" si="26">B70-C70</f>
        <v>5</v>
      </c>
      <c r="E70">
        <f t="shared" si="6"/>
        <v>0</v>
      </c>
      <c r="F70">
        <f>J200</f>
        <v>0</v>
      </c>
      <c r="G70">
        <f t="shared" si="7"/>
        <v>2.5614947784592224E-2</v>
      </c>
      <c r="H70">
        <f t="shared" si="8"/>
        <v>0</v>
      </c>
      <c r="J70">
        <f>SUM(K70:K75)</f>
        <v>2.8203371280000199E-3</v>
      </c>
      <c r="K70">
        <f t="shared" si="3"/>
        <v>0</v>
      </c>
      <c r="L70">
        <f t="shared" si="14"/>
        <v>5</v>
      </c>
      <c r="M70">
        <f t="shared" si="15"/>
        <v>0</v>
      </c>
      <c r="N70">
        <f t="shared" si="16"/>
        <v>5</v>
      </c>
      <c r="O70">
        <f t="shared" si="17"/>
        <v>5</v>
      </c>
      <c r="P70">
        <f t="shared" si="9"/>
        <v>5</v>
      </c>
      <c r="Q70">
        <f t="shared" si="10"/>
        <v>0</v>
      </c>
      <c r="R70">
        <f t="shared" si="4"/>
        <v>0</v>
      </c>
      <c r="S70">
        <f t="shared" si="5"/>
        <v>0.39390406429999913</v>
      </c>
      <c r="T70">
        <f t="shared" si="11"/>
        <v>0</v>
      </c>
      <c r="U70">
        <f t="shared" si="12"/>
        <v>0.45611115233603278</v>
      </c>
      <c r="V70">
        <f t="shared" si="13"/>
        <v>0</v>
      </c>
    </row>
    <row r="71" spans="2:22" x14ac:dyDescent="0.2">
      <c r="B71">
        <f t="shared" si="24"/>
        <v>9</v>
      </c>
      <c r="C71">
        <f t="shared" si="25"/>
        <v>3</v>
      </c>
      <c r="D71">
        <f t="shared" si="26"/>
        <v>6</v>
      </c>
      <c r="E71">
        <f t="shared" si="6"/>
        <v>0</v>
      </c>
      <c r="F71">
        <f>J206</f>
        <v>0</v>
      </c>
      <c r="G71">
        <f t="shared" si="7"/>
        <v>0.10045077562585152</v>
      </c>
      <c r="H71">
        <f t="shared" si="8"/>
        <v>0</v>
      </c>
      <c r="K71">
        <f t="shared" si="3"/>
        <v>0</v>
      </c>
      <c r="L71">
        <f t="shared" si="14"/>
        <v>5</v>
      </c>
      <c r="M71">
        <f t="shared" si="15"/>
        <v>0</v>
      </c>
      <c r="N71">
        <f t="shared" si="16"/>
        <v>5</v>
      </c>
      <c r="O71">
        <f t="shared" si="17"/>
        <v>4</v>
      </c>
      <c r="P71">
        <f t="shared" si="9"/>
        <v>4</v>
      </c>
      <c r="Q71">
        <f t="shared" si="10"/>
        <v>1</v>
      </c>
      <c r="R71">
        <f t="shared" si="4"/>
        <v>0</v>
      </c>
      <c r="S71">
        <f t="shared" si="5"/>
        <v>0.40339572850000016</v>
      </c>
      <c r="T71">
        <f t="shared" si="11"/>
        <v>0</v>
      </c>
      <c r="U71">
        <f t="shared" si="12"/>
        <v>0.45611115233603278</v>
      </c>
      <c r="V71">
        <f t="shared" si="13"/>
        <v>0</v>
      </c>
    </row>
    <row r="72" spans="2:22" x14ac:dyDescent="0.2">
      <c r="B72">
        <f t="shared" si="24"/>
        <v>9</v>
      </c>
      <c r="C72">
        <f t="shared" si="25"/>
        <v>2</v>
      </c>
      <c r="D72">
        <f t="shared" si="26"/>
        <v>7</v>
      </c>
      <c r="E72">
        <f t="shared" si="6"/>
        <v>0</v>
      </c>
      <c r="F72">
        <f>J213</f>
        <v>0</v>
      </c>
      <c r="G72">
        <f t="shared" si="7"/>
        <v>0.25323724947693615</v>
      </c>
      <c r="H72">
        <f t="shared" si="8"/>
        <v>0</v>
      </c>
      <c r="K72">
        <f t="shared" si="3"/>
        <v>0</v>
      </c>
      <c r="L72">
        <f t="shared" si="14"/>
        <v>5</v>
      </c>
      <c r="M72">
        <f t="shared" si="15"/>
        <v>0</v>
      </c>
      <c r="N72">
        <f t="shared" si="16"/>
        <v>5</v>
      </c>
      <c r="O72">
        <f t="shared" si="17"/>
        <v>3</v>
      </c>
      <c r="P72">
        <f t="shared" si="9"/>
        <v>3</v>
      </c>
      <c r="Q72">
        <f t="shared" si="10"/>
        <v>2</v>
      </c>
      <c r="R72">
        <f t="shared" si="4"/>
        <v>0</v>
      </c>
      <c r="S72">
        <f t="shared" si="5"/>
        <v>0.16524644300000041</v>
      </c>
      <c r="T72">
        <f t="shared" si="11"/>
        <v>0</v>
      </c>
      <c r="U72">
        <f t="shared" si="12"/>
        <v>0.45611115233603278</v>
      </c>
      <c r="V72">
        <f t="shared" si="13"/>
        <v>0</v>
      </c>
    </row>
    <row r="73" spans="2:22" x14ac:dyDescent="0.2">
      <c r="B73">
        <f>IF(C72=0,B72+1,B72)</f>
        <v>9</v>
      </c>
      <c r="C73">
        <f>IF(C72=0,B73,C72-1)</f>
        <v>1</v>
      </c>
      <c r="D73">
        <f>B73-C73</f>
        <v>8</v>
      </c>
      <c r="E73">
        <f t="shared" si="6"/>
        <v>0</v>
      </c>
      <c r="F73">
        <f>J221</f>
        <v>5.650363527210092E-7</v>
      </c>
      <c r="G73">
        <f t="shared" si="7"/>
        <v>0.3724077198190231</v>
      </c>
      <c r="H73">
        <f t="shared" si="8"/>
        <v>0</v>
      </c>
      <c r="K73">
        <f t="shared" si="3"/>
        <v>0</v>
      </c>
      <c r="L73">
        <f t="shared" si="14"/>
        <v>5</v>
      </c>
      <c r="M73">
        <f t="shared" si="15"/>
        <v>0</v>
      </c>
      <c r="N73">
        <f t="shared" si="16"/>
        <v>5</v>
      </c>
      <c r="O73">
        <f t="shared" si="17"/>
        <v>2</v>
      </c>
      <c r="P73">
        <f t="shared" si="9"/>
        <v>2</v>
      </c>
      <c r="Q73">
        <f t="shared" si="10"/>
        <v>3</v>
      </c>
      <c r="R73">
        <f t="shared" si="4"/>
        <v>0</v>
      </c>
      <c r="S73">
        <f t="shared" si="5"/>
        <v>3.3845657000000175E-2</v>
      </c>
      <c r="T73">
        <f t="shared" si="11"/>
        <v>0</v>
      </c>
      <c r="U73">
        <f t="shared" si="12"/>
        <v>0.45611115233603278</v>
      </c>
      <c r="V73">
        <f t="shared" si="13"/>
        <v>0</v>
      </c>
    </row>
    <row r="74" spans="2:22" x14ac:dyDescent="0.2">
      <c r="B74">
        <f t="shared" ref="B74:B76" si="27">IF(C73=0,B73+1,B73)</f>
        <v>9</v>
      </c>
      <c r="C74">
        <f t="shared" ref="C74:C76" si="28">IF(C73=0,B74,C73-1)</f>
        <v>0</v>
      </c>
      <c r="D74">
        <f t="shared" ref="D74:D76" si="29">B74-C74</f>
        <v>9</v>
      </c>
      <c r="E74">
        <f t="shared" si="6"/>
        <v>0</v>
      </c>
      <c r="F74">
        <f>J230</f>
        <v>4.2314944637106691E-6</v>
      </c>
      <c r="G74">
        <f t="shared" si="7"/>
        <v>0.24340373844380539</v>
      </c>
      <c r="H74">
        <f t="shared" si="8"/>
        <v>0</v>
      </c>
      <c r="K74">
        <f t="shared" si="3"/>
        <v>2.80755841500002E-3</v>
      </c>
      <c r="L74">
        <f t="shared" si="14"/>
        <v>5</v>
      </c>
      <c r="M74">
        <f t="shared" si="15"/>
        <v>0</v>
      </c>
      <c r="N74">
        <f t="shared" si="16"/>
        <v>5</v>
      </c>
      <c r="O74">
        <f t="shared" si="17"/>
        <v>1</v>
      </c>
      <c r="P74">
        <f t="shared" si="9"/>
        <v>1</v>
      </c>
      <c r="Q74">
        <f t="shared" si="10"/>
        <v>4</v>
      </c>
      <c r="R74">
        <f t="shared" si="4"/>
        <v>0.80999999999999961</v>
      </c>
      <c r="S74">
        <f t="shared" si="5"/>
        <v>3.4661215000000262E-3</v>
      </c>
      <c r="T74">
        <f t="shared" si="11"/>
        <v>0</v>
      </c>
      <c r="U74">
        <f t="shared" si="12"/>
        <v>0.45611115233603278</v>
      </c>
      <c r="V74">
        <f t="shared" si="13"/>
        <v>0</v>
      </c>
    </row>
    <row r="75" spans="2:22" x14ac:dyDescent="0.2">
      <c r="B75">
        <f t="shared" si="27"/>
        <v>10</v>
      </c>
      <c r="C75">
        <f t="shared" si="28"/>
        <v>10</v>
      </c>
      <c r="D75">
        <f t="shared" si="29"/>
        <v>0</v>
      </c>
      <c r="E75">
        <f t="shared" si="6"/>
        <v>9.0000000000000453E-4</v>
      </c>
      <c r="F75">
        <f>J240</f>
        <v>0</v>
      </c>
      <c r="G75">
        <f t="shared" si="7"/>
        <v>4.1940209576855198E-9</v>
      </c>
      <c r="H75">
        <f t="shared" si="8"/>
        <v>0</v>
      </c>
      <c r="K75">
        <f t="shared" si="3"/>
        <v>1.277871300000015E-5</v>
      </c>
      <c r="L75">
        <f t="shared" si="14"/>
        <v>5</v>
      </c>
      <c r="M75">
        <f t="shared" si="15"/>
        <v>0</v>
      </c>
      <c r="N75">
        <f t="shared" si="16"/>
        <v>5</v>
      </c>
      <c r="O75">
        <f t="shared" si="17"/>
        <v>0</v>
      </c>
      <c r="P75">
        <f t="shared" si="9"/>
        <v>0</v>
      </c>
      <c r="Q75">
        <f t="shared" si="10"/>
        <v>5</v>
      </c>
      <c r="R75">
        <f t="shared" si="4"/>
        <v>9.0000000000000177E-2</v>
      </c>
      <c r="S75">
        <f t="shared" si="5"/>
        <v>1.4198570000000139E-4</v>
      </c>
      <c r="T75">
        <f t="shared" si="11"/>
        <v>0</v>
      </c>
      <c r="U75">
        <f t="shared" si="12"/>
        <v>0.45611115233603278</v>
      </c>
      <c r="V75">
        <f t="shared" si="13"/>
        <v>0</v>
      </c>
    </row>
    <row r="76" spans="2:22" x14ac:dyDescent="0.2">
      <c r="B76">
        <f t="shared" si="27"/>
        <v>10</v>
      </c>
      <c r="C76">
        <f t="shared" si="28"/>
        <v>9</v>
      </c>
      <c r="D76">
        <f t="shared" si="29"/>
        <v>1</v>
      </c>
      <c r="E76">
        <f t="shared" si="6"/>
        <v>2.4300000000000099E-2</v>
      </c>
      <c r="F76">
        <f>J241</f>
        <v>0</v>
      </c>
      <c r="G76">
        <f t="shared" si="7"/>
        <v>2.4670711515797104E-7</v>
      </c>
      <c r="H76">
        <f t="shared" si="8"/>
        <v>0</v>
      </c>
      <c r="J76">
        <f>K76</f>
        <v>0</v>
      </c>
      <c r="K76">
        <f t="shared" si="3"/>
        <v>0</v>
      </c>
      <c r="L76">
        <f t="shared" si="14"/>
        <v>6</v>
      </c>
      <c r="M76">
        <f t="shared" si="15"/>
        <v>6</v>
      </c>
      <c r="N76">
        <f t="shared" si="16"/>
        <v>0</v>
      </c>
      <c r="O76">
        <f t="shared" si="17"/>
        <v>0</v>
      </c>
      <c r="P76">
        <f t="shared" si="9"/>
        <v>6</v>
      </c>
      <c r="Q76">
        <f t="shared" si="10"/>
        <v>0</v>
      </c>
      <c r="R76">
        <f t="shared" si="4"/>
        <v>0</v>
      </c>
      <c r="S76">
        <f t="shared" si="5"/>
        <v>1</v>
      </c>
      <c r="T76">
        <f t="shared" si="11"/>
        <v>9.0000000000000453E-4</v>
      </c>
      <c r="U76">
        <f t="shared" si="12"/>
        <v>9.4097559069920069E-6</v>
      </c>
      <c r="V76">
        <f t="shared" si="13"/>
        <v>0</v>
      </c>
    </row>
    <row r="77" spans="2:22" x14ac:dyDescent="0.2">
      <c r="B77">
        <f>IF(C76=0,B76+1,B76)</f>
        <v>10</v>
      </c>
      <c r="C77">
        <f>IF(C76=0,B77,C76-1)</f>
        <v>8</v>
      </c>
      <c r="D77">
        <f>B77-C77</f>
        <v>2</v>
      </c>
      <c r="E77">
        <f t="shared" si="6"/>
        <v>0.21870000000000031</v>
      </c>
      <c r="F77">
        <f>J243</f>
        <v>0</v>
      </c>
      <c r="G77">
        <f t="shared" si="7"/>
        <v>6.5304824600639348E-6</v>
      </c>
      <c r="H77">
        <f t="shared" si="8"/>
        <v>0</v>
      </c>
      <c r="J77">
        <f>SUM(K77:K78)</f>
        <v>0</v>
      </c>
      <c r="K77">
        <f t="shared" si="3"/>
        <v>0</v>
      </c>
      <c r="L77">
        <f t="shared" si="14"/>
        <v>6</v>
      </c>
      <c r="M77">
        <f t="shared" si="15"/>
        <v>5</v>
      </c>
      <c r="N77">
        <f t="shared" si="16"/>
        <v>1</v>
      </c>
      <c r="O77">
        <f t="shared" si="17"/>
        <v>1</v>
      </c>
      <c r="P77">
        <f t="shared" si="9"/>
        <v>6</v>
      </c>
      <c r="Q77">
        <f t="shared" si="10"/>
        <v>0</v>
      </c>
      <c r="R77">
        <f t="shared" si="4"/>
        <v>0</v>
      </c>
      <c r="S77">
        <f t="shared" si="5"/>
        <v>0.82999999999999963</v>
      </c>
      <c r="T77">
        <f t="shared" si="11"/>
        <v>2.4300000000000099E-2</v>
      </c>
      <c r="U77">
        <f t="shared" si="12"/>
        <v>3.3210903201148149E-4</v>
      </c>
      <c r="V77">
        <f t="shared" si="13"/>
        <v>0</v>
      </c>
    </row>
    <row r="78" spans="2:22" x14ac:dyDescent="0.2">
      <c r="B78">
        <f t="shared" ref="B78:B85" si="30">IF(C77=0,B77+1,B77)</f>
        <v>10</v>
      </c>
      <c r="C78">
        <f t="shared" ref="C78:C85" si="31">IF(C77=0,B78,C77-1)</f>
        <v>7</v>
      </c>
      <c r="D78">
        <f t="shared" ref="D78:D85" si="32">B78-C78</f>
        <v>3</v>
      </c>
      <c r="E78">
        <f t="shared" si="6"/>
        <v>0.65609999999999946</v>
      </c>
      <c r="F78">
        <f>J246</f>
        <v>0</v>
      </c>
      <c r="G78">
        <f t="shared" si="7"/>
        <v>1.0243894055002211E-4</v>
      </c>
      <c r="H78">
        <f t="shared" si="8"/>
        <v>0</v>
      </c>
      <c r="K78">
        <f t="shared" si="3"/>
        <v>0</v>
      </c>
      <c r="L78">
        <f t="shared" si="14"/>
        <v>6</v>
      </c>
      <c r="M78">
        <f t="shared" si="15"/>
        <v>5</v>
      </c>
      <c r="N78">
        <f t="shared" si="16"/>
        <v>1</v>
      </c>
      <c r="O78">
        <f t="shared" si="17"/>
        <v>0</v>
      </c>
      <c r="P78">
        <f t="shared" si="9"/>
        <v>5</v>
      </c>
      <c r="Q78">
        <f t="shared" si="10"/>
        <v>1</v>
      </c>
      <c r="R78">
        <f t="shared" si="4"/>
        <v>0</v>
      </c>
      <c r="S78">
        <f t="shared" si="5"/>
        <v>0.17000000000000035</v>
      </c>
      <c r="T78">
        <f t="shared" si="11"/>
        <v>2.4300000000000099E-2</v>
      </c>
      <c r="U78">
        <f t="shared" si="12"/>
        <v>3.3210903201148149E-4</v>
      </c>
      <c r="V78">
        <f t="shared" si="13"/>
        <v>0</v>
      </c>
    </row>
    <row r="79" spans="2:22" x14ac:dyDescent="0.2">
      <c r="B79">
        <f t="shared" si="30"/>
        <v>10</v>
      </c>
      <c r="C79">
        <f t="shared" si="31"/>
        <v>6</v>
      </c>
      <c r="D79">
        <f t="shared" si="32"/>
        <v>4</v>
      </c>
      <c r="E79">
        <f t="shared" si="6"/>
        <v>0</v>
      </c>
      <c r="F79">
        <f>J250</f>
        <v>0</v>
      </c>
      <c r="G79">
        <f t="shared" si="7"/>
        <v>1.054518505661991E-3</v>
      </c>
      <c r="H79">
        <f t="shared" si="8"/>
        <v>0</v>
      </c>
      <c r="J79">
        <f>SUM(K79:K81)</f>
        <v>0</v>
      </c>
      <c r="K79">
        <f t="shared" si="3"/>
        <v>0</v>
      </c>
      <c r="L79">
        <f t="shared" si="14"/>
        <v>6</v>
      </c>
      <c r="M79">
        <f t="shared" si="15"/>
        <v>4</v>
      </c>
      <c r="N79">
        <f t="shared" si="16"/>
        <v>2</v>
      </c>
      <c r="O79">
        <f t="shared" si="17"/>
        <v>2</v>
      </c>
      <c r="P79">
        <f t="shared" si="9"/>
        <v>6</v>
      </c>
      <c r="Q79">
        <f t="shared" si="10"/>
        <v>0</v>
      </c>
      <c r="R79">
        <f t="shared" si="4"/>
        <v>0</v>
      </c>
      <c r="S79">
        <f t="shared" si="5"/>
        <v>0.6888999999999994</v>
      </c>
      <c r="T79">
        <f t="shared" si="11"/>
        <v>0.21870000000000031</v>
      </c>
      <c r="U79">
        <f t="shared" si="12"/>
        <v>4.8839563531100126E-3</v>
      </c>
      <c r="V79">
        <f t="shared" si="13"/>
        <v>0</v>
      </c>
    </row>
    <row r="80" spans="2:22" x14ac:dyDescent="0.2">
      <c r="B80">
        <f t="shared" si="30"/>
        <v>10</v>
      </c>
      <c r="C80">
        <f t="shared" si="31"/>
        <v>5</v>
      </c>
      <c r="D80">
        <f t="shared" si="32"/>
        <v>5</v>
      </c>
      <c r="E80">
        <f t="shared" si="6"/>
        <v>0</v>
      </c>
      <c r="F80">
        <f>J255</f>
        <v>0</v>
      </c>
      <c r="G80">
        <f t="shared" si="7"/>
        <v>7.4436600399669685E-3</v>
      </c>
      <c r="H80">
        <f t="shared" si="8"/>
        <v>0</v>
      </c>
      <c r="K80">
        <f t="shared" si="3"/>
        <v>0</v>
      </c>
      <c r="L80">
        <f t="shared" si="14"/>
        <v>6</v>
      </c>
      <c r="M80">
        <f t="shared" si="15"/>
        <v>4</v>
      </c>
      <c r="N80">
        <f t="shared" si="16"/>
        <v>2</v>
      </c>
      <c r="O80">
        <f t="shared" si="17"/>
        <v>1</v>
      </c>
      <c r="P80">
        <f t="shared" si="9"/>
        <v>5</v>
      </c>
      <c r="Q80">
        <f t="shared" si="10"/>
        <v>1</v>
      </c>
      <c r="R80">
        <f t="shared" si="4"/>
        <v>0</v>
      </c>
      <c r="S80">
        <f t="shared" si="5"/>
        <v>0.28220000000000039</v>
      </c>
      <c r="T80">
        <f t="shared" si="11"/>
        <v>0.21870000000000031</v>
      </c>
      <c r="U80">
        <f t="shared" si="12"/>
        <v>4.8839563531100126E-3</v>
      </c>
      <c r="V80">
        <f t="shared" si="13"/>
        <v>0</v>
      </c>
    </row>
    <row r="81" spans="2:22" x14ac:dyDescent="0.2">
      <c r="B81">
        <f t="shared" si="30"/>
        <v>10</v>
      </c>
      <c r="C81">
        <f t="shared" si="31"/>
        <v>4</v>
      </c>
      <c r="D81">
        <f t="shared" si="32"/>
        <v>6</v>
      </c>
      <c r="E81">
        <f t="shared" si="6"/>
        <v>0</v>
      </c>
      <c r="F81">
        <f>J261</f>
        <v>0</v>
      </c>
      <c r="G81">
        <f t="shared" si="7"/>
        <v>3.6488529607681182E-2</v>
      </c>
      <c r="H81">
        <f t="shared" si="8"/>
        <v>0</v>
      </c>
      <c r="K81">
        <f t="shared" si="3"/>
        <v>0</v>
      </c>
      <c r="L81">
        <f t="shared" si="14"/>
        <v>6</v>
      </c>
      <c r="M81">
        <f t="shared" si="15"/>
        <v>4</v>
      </c>
      <c r="N81">
        <f t="shared" si="16"/>
        <v>2</v>
      </c>
      <c r="O81">
        <f t="shared" si="17"/>
        <v>0</v>
      </c>
      <c r="P81">
        <f t="shared" si="9"/>
        <v>4</v>
      </c>
      <c r="Q81">
        <f t="shared" si="10"/>
        <v>2</v>
      </c>
      <c r="R81">
        <f t="shared" si="4"/>
        <v>0</v>
      </c>
      <c r="S81">
        <f t="shared" si="5"/>
        <v>2.890000000000012E-2</v>
      </c>
      <c r="T81">
        <f t="shared" si="11"/>
        <v>0.21870000000000031</v>
      </c>
      <c r="U81">
        <f t="shared" si="12"/>
        <v>4.8839563531100126E-3</v>
      </c>
      <c r="V81">
        <f t="shared" si="13"/>
        <v>0</v>
      </c>
    </row>
    <row r="82" spans="2:22" x14ac:dyDescent="0.2">
      <c r="B82">
        <f t="shared" si="30"/>
        <v>10</v>
      </c>
      <c r="C82">
        <f t="shared" si="31"/>
        <v>3</v>
      </c>
      <c r="D82">
        <f t="shared" si="32"/>
        <v>7</v>
      </c>
      <c r="E82">
        <f t="shared" si="6"/>
        <v>0</v>
      </c>
      <c r="F82">
        <f>J268</f>
        <v>0</v>
      </c>
      <c r="G82">
        <f t="shared" si="7"/>
        <v>0.12265051968968438</v>
      </c>
      <c r="H82">
        <f t="shared" si="8"/>
        <v>0</v>
      </c>
      <c r="J82">
        <f>SUM(K82:K85)</f>
        <v>0</v>
      </c>
      <c r="K82">
        <f t="shared" si="3"/>
        <v>0</v>
      </c>
      <c r="L82">
        <f t="shared" si="14"/>
        <v>6</v>
      </c>
      <c r="M82">
        <f t="shared" si="15"/>
        <v>3</v>
      </c>
      <c r="N82">
        <f t="shared" si="16"/>
        <v>3</v>
      </c>
      <c r="O82">
        <f t="shared" si="17"/>
        <v>3</v>
      </c>
      <c r="P82">
        <f t="shared" si="9"/>
        <v>6</v>
      </c>
      <c r="Q82">
        <f t="shared" si="10"/>
        <v>0</v>
      </c>
      <c r="R82">
        <f t="shared" si="4"/>
        <v>0</v>
      </c>
      <c r="S82">
        <f t="shared" si="5"/>
        <v>0.57178699999999927</v>
      </c>
      <c r="T82">
        <f t="shared" si="11"/>
        <v>0.65609999999999946</v>
      </c>
      <c r="U82">
        <f t="shared" si="12"/>
        <v>3.8305540024392161E-2</v>
      </c>
      <c r="V82">
        <f t="shared" si="13"/>
        <v>0</v>
      </c>
    </row>
    <row r="83" spans="2:22" x14ac:dyDescent="0.2">
      <c r="B83">
        <f t="shared" si="30"/>
        <v>10</v>
      </c>
      <c r="C83">
        <f t="shared" si="31"/>
        <v>2</v>
      </c>
      <c r="D83">
        <f t="shared" si="32"/>
        <v>8</v>
      </c>
      <c r="E83">
        <f t="shared" si="6"/>
        <v>0</v>
      </c>
      <c r="F83">
        <f>J276</f>
        <v>0</v>
      </c>
      <c r="G83">
        <f t="shared" si="7"/>
        <v>0.27055261696253857</v>
      </c>
      <c r="H83">
        <f t="shared" si="8"/>
        <v>0</v>
      </c>
      <c r="K83">
        <f t="shared" si="3"/>
        <v>0</v>
      </c>
      <c r="L83">
        <f t="shared" si="14"/>
        <v>6</v>
      </c>
      <c r="M83">
        <f t="shared" si="15"/>
        <v>3</v>
      </c>
      <c r="N83">
        <f t="shared" si="16"/>
        <v>3</v>
      </c>
      <c r="O83">
        <f t="shared" si="17"/>
        <v>2</v>
      </c>
      <c r="P83">
        <f t="shared" si="9"/>
        <v>5</v>
      </c>
      <c r="Q83">
        <f t="shared" si="10"/>
        <v>1</v>
      </c>
      <c r="R83">
        <f t="shared" si="4"/>
        <v>0</v>
      </c>
      <c r="S83">
        <f t="shared" si="5"/>
        <v>0.35133900000000046</v>
      </c>
      <c r="T83">
        <f t="shared" si="11"/>
        <v>0.65609999999999946</v>
      </c>
      <c r="U83">
        <f t="shared" si="12"/>
        <v>3.8305540024392161E-2</v>
      </c>
      <c r="V83">
        <f t="shared" si="13"/>
        <v>0</v>
      </c>
    </row>
    <row r="84" spans="2:22" x14ac:dyDescent="0.2">
      <c r="B84">
        <f t="shared" si="30"/>
        <v>10</v>
      </c>
      <c r="C84">
        <f t="shared" si="31"/>
        <v>1</v>
      </c>
      <c r="D84">
        <f t="shared" si="32"/>
        <v>9</v>
      </c>
      <c r="E84">
        <f t="shared" si="6"/>
        <v>0</v>
      </c>
      <c r="F84">
        <f>J285</f>
        <v>9.6056179962571786E-8</v>
      </c>
      <c r="G84">
        <f t="shared" si="7"/>
        <v>0.353663551585017</v>
      </c>
      <c r="H84">
        <f t="shared" si="8"/>
        <v>0</v>
      </c>
      <c r="K84">
        <f t="shared" ref="K84:K147" si="33">R84*S84</f>
        <v>0</v>
      </c>
      <c r="L84">
        <f t="shared" si="14"/>
        <v>6</v>
      </c>
      <c r="M84">
        <f t="shared" si="15"/>
        <v>3</v>
      </c>
      <c r="N84">
        <f t="shared" si="16"/>
        <v>3</v>
      </c>
      <c r="O84">
        <f t="shared" si="17"/>
        <v>1</v>
      </c>
      <c r="P84">
        <f t="shared" si="9"/>
        <v>4</v>
      </c>
      <c r="Q84">
        <f t="shared" si="10"/>
        <v>2</v>
      </c>
      <c r="R84">
        <f t="shared" ref="R84:R147" si="34">VLOOKUP(P84,K$2:L$12,2)</f>
        <v>0</v>
      </c>
      <c r="S84">
        <f t="shared" ref="S84:S147" si="35">_xlfn.BINOM.DIST(Q84,N84,F$2,FALSE)</f>
        <v>7.1961000000000247E-2</v>
      </c>
      <c r="T84">
        <f t="shared" si="11"/>
        <v>0.65609999999999946</v>
      </c>
      <c r="U84">
        <f t="shared" si="12"/>
        <v>3.8305540024392161E-2</v>
      </c>
      <c r="V84">
        <f t="shared" si="13"/>
        <v>0</v>
      </c>
    </row>
    <row r="85" spans="2:22" x14ac:dyDescent="0.2">
      <c r="B85">
        <f t="shared" si="30"/>
        <v>10</v>
      </c>
      <c r="C85">
        <f t="shared" si="31"/>
        <v>0</v>
      </c>
      <c r="D85">
        <f t="shared" si="32"/>
        <v>10</v>
      </c>
      <c r="E85">
        <f t="shared" ref="E85" si="36">VLOOKUP(D85,K$2:M$12,3)</f>
        <v>0</v>
      </c>
      <c r="F85">
        <f>J295</f>
        <v>7.9908068819974936E-7</v>
      </c>
      <c r="G85">
        <f t="shared" ref="G85" si="37">_xlfn.BINOM.DIST(D85,B85,H$2,FALSE)</f>
        <v>0.20803738328530369</v>
      </c>
      <c r="H85">
        <f t="shared" ref="H85" si="38">E85*F85*G85</f>
        <v>0</v>
      </c>
      <c r="K85">
        <f t="shared" si="33"/>
        <v>0</v>
      </c>
      <c r="L85">
        <f t="shared" si="14"/>
        <v>6</v>
      </c>
      <c r="M85">
        <f t="shared" si="15"/>
        <v>3</v>
      </c>
      <c r="N85">
        <f t="shared" si="16"/>
        <v>3</v>
      </c>
      <c r="O85">
        <f t="shared" si="17"/>
        <v>0</v>
      </c>
      <c r="P85">
        <f t="shared" ref="P85:P148" si="39">M85+O85</f>
        <v>3</v>
      </c>
      <c r="Q85">
        <f t="shared" ref="Q85:Q148" si="40">N85-O85</f>
        <v>3</v>
      </c>
      <c r="R85">
        <f t="shared" si="34"/>
        <v>0</v>
      </c>
      <c r="S85">
        <f t="shared" si="35"/>
        <v>4.9130000000000302E-3</v>
      </c>
      <c r="T85">
        <f t="shared" ref="T85:T148" si="41">VLOOKUP(N85,$K$2:$M$12,3)</f>
        <v>0.65609999999999946</v>
      </c>
      <c r="U85">
        <f t="shared" ref="U85:U148" si="42">_xlfn.BINOM.DIST(N85,L85,$H$2,FALSE)</f>
        <v>3.8305540024392161E-2</v>
      </c>
      <c r="V85">
        <f t="shared" ref="V85:V148" si="43">R85*S85*T85*U85</f>
        <v>0</v>
      </c>
    </row>
    <row r="86" spans="2:22" x14ac:dyDescent="0.2">
      <c r="J86">
        <f>SUM(K86:K90)</f>
        <v>0</v>
      </c>
      <c r="K86">
        <f t="shared" si="33"/>
        <v>0</v>
      </c>
      <c r="L86">
        <f t="shared" ref="L86:L149" si="44">IF(AND(M85=0,O85=0),L85+1,L85)</f>
        <v>6</v>
      </c>
      <c r="M86">
        <f t="shared" ref="M86:M149" si="45">IF(O85=0,IF(M85=0,L86,M85-1),M85)</f>
        <v>2</v>
      </c>
      <c r="N86">
        <f t="shared" ref="N86:N149" si="46">L86-M86</f>
        <v>4</v>
      </c>
      <c r="O86">
        <f t="shared" ref="O86:O149" si="47">IF(O85=0,N86,O85-1)</f>
        <v>4</v>
      </c>
      <c r="P86">
        <f t="shared" si="39"/>
        <v>6</v>
      </c>
      <c r="Q86">
        <f t="shared" si="40"/>
        <v>0</v>
      </c>
      <c r="R86">
        <f t="shared" si="34"/>
        <v>0</v>
      </c>
      <c r="S86">
        <f t="shared" si="35"/>
        <v>0.4745832099999992</v>
      </c>
      <c r="T86">
        <f t="shared" si="41"/>
        <v>0</v>
      </c>
      <c r="U86">
        <f t="shared" si="42"/>
        <v>0.16899502951937689</v>
      </c>
      <c r="V86">
        <f t="shared" si="43"/>
        <v>0</v>
      </c>
    </row>
    <row r="87" spans="2:22" x14ac:dyDescent="0.2">
      <c r="K87">
        <f t="shared" si="33"/>
        <v>0</v>
      </c>
      <c r="L87">
        <f t="shared" si="44"/>
        <v>6</v>
      </c>
      <c r="M87">
        <f t="shared" si="45"/>
        <v>2</v>
      </c>
      <c r="N87">
        <f t="shared" si="46"/>
        <v>4</v>
      </c>
      <c r="O87">
        <f t="shared" si="47"/>
        <v>3</v>
      </c>
      <c r="P87">
        <f t="shared" si="39"/>
        <v>5</v>
      </c>
      <c r="Q87">
        <f t="shared" si="40"/>
        <v>1</v>
      </c>
      <c r="R87">
        <f t="shared" si="34"/>
        <v>0</v>
      </c>
      <c r="S87">
        <f t="shared" si="35"/>
        <v>0.38881516000000027</v>
      </c>
      <c r="T87">
        <f t="shared" si="41"/>
        <v>0</v>
      </c>
      <c r="U87">
        <f t="shared" si="42"/>
        <v>0.16899502951937689</v>
      </c>
      <c r="V87">
        <f t="shared" si="43"/>
        <v>0</v>
      </c>
    </row>
    <row r="88" spans="2:22" x14ac:dyDescent="0.2">
      <c r="K88">
        <f t="shared" si="33"/>
        <v>0</v>
      </c>
      <c r="L88">
        <f t="shared" si="44"/>
        <v>6</v>
      </c>
      <c r="M88">
        <f t="shared" si="45"/>
        <v>2</v>
      </c>
      <c r="N88">
        <f t="shared" si="46"/>
        <v>4</v>
      </c>
      <c r="O88">
        <f t="shared" si="47"/>
        <v>2</v>
      </c>
      <c r="P88">
        <f t="shared" si="39"/>
        <v>4</v>
      </c>
      <c r="Q88">
        <f t="shared" si="40"/>
        <v>2</v>
      </c>
      <c r="R88">
        <f t="shared" si="34"/>
        <v>0</v>
      </c>
      <c r="S88">
        <f t="shared" si="35"/>
        <v>0.11945526000000035</v>
      </c>
      <c r="T88">
        <f t="shared" si="41"/>
        <v>0</v>
      </c>
      <c r="U88">
        <f t="shared" si="42"/>
        <v>0.16899502951937689</v>
      </c>
      <c r="V88">
        <f t="shared" si="43"/>
        <v>0</v>
      </c>
    </row>
    <row r="89" spans="2:22" x14ac:dyDescent="0.2">
      <c r="K89">
        <f t="shared" si="33"/>
        <v>0</v>
      </c>
      <c r="L89">
        <f t="shared" si="44"/>
        <v>6</v>
      </c>
      <c r="M89">
        <f t="shared" si="45"/>
        <v>2</v>
      </c>
      <c r="N89">
        <f t="shared" si="46"/>
        <v>4</v>
      </c>
      <c r="O89">
        <f t="shared" si="47"/>
        <v>1</v>
      </c>
      <c r="P89">
        <f t="shared" si="39"/>
        <v>3</v>
      </c>
      <c r="Q89">
        <f t="shared" si="40"/>
        <v>3</v>
      </c>
      <c r="R89">
        <f t="shared" si="34"/>
        <v>0</v>
      </c>
      <c r="S89">
        <f t="shared" si="35"/>
        <v>1.6311160000000081E-2</v>
      </c>
      <c r="T89">
        <f t="shared" si="41"/>
        <v>0</v>
      </c>
      <c r="U89">
        <f t="shared" si="42"/>
        <v>0.16899502951937689</v>
      </c>
      <c r="V89">
        <f t="shared" si="43"/>
        <v>0</v>
      </c>
    </row>
    <row r="90" spans="2:22" x14ac:dyDescent="0.2">
      <c r="K90">
        <f t="shared" si="33"/>
        <v>0</v>
      </c>
      <c r="L90">
        <f t="shared" si="44"/>
        <v>6</v>
      </c>
      <c r="M90">
        <f t="shared" si="45"/>
        <v>2</v>
      </c>
      <c r="N90">
        <f t="shared" si="46"/>
        <v>4</v>
      </c>
      <c r="O90">
        <f t="shared" si="47"/>
        <v>0</v>
      </c>
      <c r="P90">
        <f t="shared" si="39"/>
        <v>2</v>
      </c>
      <c r="Q90">
        <f t="shared" si="40"/>
        <v>4</v>
      </c>
      <c r="R90">
        <f t="shared" si="34"/>
        <v>0</v>
      </c>
      <c r="S90">
        <f t="shared" si="35"/>
        <v>8.3521000000000701E-4</v>
      </c>
      <c r="T90">
        <f t="shared" si="41"/>
        <v>0</v>
      </c>
      <c r="U90">
        <f t="shared" si="42"/>
        <v>0.16899502951937689</v>
      </c>
      <c r="V90">
        <f t="shared" si="43"/>
        <v>0</v>
      </c>
    </row>
    <row r="91" spans="2:22" x14ac:dyDescent="0.2">
      <c r="J91">
        <f>SUM(K91:K96)</f>
        <v>1.1500841700000108E-4</v>
      </c>
      <c r="K91">
        <f t="shared" si="33"/>
        <v>0</v>
      </c>
      <c r="L91">
        <f t="shared" si="44"/>
        <v>6</v>
      </c>
      <c r="M91">
        <f t="shared" si="45"/>
        <v>1</v>
      </c>
      <c r="N91">
        <f t="shared" si="46"/>
        <v>5</v>
      </c>
      <c r="O91">
        <f t="shared" si="47"/>
        <v>5</v>
      </c>
      <c r="P91">
        <f t="shared" si="39"/>
        <v>6</v>
      </c>
      <c r="Q91">
        <f t="shared" si="40"/>
        <v>0</v>
      </c>
      <c r="R91">
        <f t="shared" si="34"/>
        <v>0</v>
      </c>
      <c r="S91">
        <f t="shared" si="35"/>
        <v>0.39390406429999913</v>
      </c>
      <c r="T91">
        <f t="shared" si="41"/>
        <v>0</v>
      </c>
      <c r="U91">
        <f t="shared" si="42"/>
        <v>0.39763536357500368</v>
      </c>
      <c r="V91">
        <f t="shared" si="43"/>
        <v>0</v>
      </c>
    </row>
    <row r="92" spans="2:22" x14ac:dyDescent="0.2">
      <c r="K92">
        <f t="shared" si="33"/>
        <v>0</v>
      </c>
      <c r="L92">
        <f t="shared" si="44"/>
        <v>6</v>
      </c>
      <c r="M92">
        <f t="shared" si="45"/>
        <v>1</v>
      </c>
      <c r="N92">
        <f t="shared" si="46"/>
        <v>5</v>
      </c>
      <c r="O92">
        <f t="shared" si="47"/>
        <v>4</v>
      </c>
      <c r="P92">
        <f t="shared" si="39"/>
        <v>5</v>
      </c>
      <c r="Q92">
        <f t="shared" si="40"/>
        <v>1</v>
      </c>
      <c r="R92">
        <f t="shared" si="34"/>
        <v>0</v>
      </c>
      <c r="S92">
        <f t="shared" si="35"/>
        <v>0.40339572850000016</v>
      </c>
      <c r="T92">
        <f t="shared" si="41"/>
        <v>0</v>
      </c>
      <c r="U92">
        <f t="shared" si="42"/>
        <v>0.39763536357500368</v>
      </c>
      <c r="V92">
        <f t="shared" si="43"/>
        <v>0</v>
      </c>
    </row>
    <row r="93" spans="2:22" x14ac:dyDescent="0.2">
      <c r="K93">
        <f t="shared" si="33"/>
        <v>0</v>
      </c>
      <c r="L93">
        <f t="shared" si="44"/>
        <v>6</v>
      </c>
      <c r="M93">
        <f t="shared" si="45"/>
        <v>1</v>
      </c>
      <c r="N93">
        <f t="shared" si="46"/>
        <v>5</v>
      </c>
      <c r="O93">
        <f t="shared" si="47"/>
        <v>3</v>
      </c>
      <c r="P93">
        <f t="shared" si="39"/>
        <v>4</v>
      </c>
      <c r="Q93">
        <f t="shared" si="40"/>
        <v>2</v>
      </c>
      <c r="R93">
        <f t="shared" si="34"/>
        <v>0</v>
      </c>
      <c r="S93">
        <f t="shared" si="35"/>
        <v>0.16524644300000041</v>
      </c>
      <c r="T93">
        <f t="shared" si="41"/>
        <v>0</v>
      </c>
      <c r="U93">
        <f t="shared" si="42"/>
        <v>0.39763536357500368</v>
      </c>
      <c r="V93">
        <f t="shared" si="43"/>
        <v>0</v>
      </c>
    </row>
    <row r="94" spans="2:22" x14ac:dyDescent="0.2">
      <c r="K94">
        <f t="shared" si="33"/>
        <v>0</v>
      </c>
      <c r="L94">
        <f t="shared" si="44"/>
        <v>6</v>
      </c>
      <c r="M94">
        <f t="shared" si="45"/>
        <v>1</v>
      </c>
      <c r="N94">
        <f t="shared" si="46"/>
        <v>5</v>
      </c>
      <c r="O94">
        <f t="shared" si="47"/>
        <v>2</v>
      </c>
      <c r="P94">
        <f t="shared" si="39"/>
        <v>3</v>
      </c>
      <c r="Q94">
        <f t="shared" si="40"/>
        <v>3</v>
      </c>
      <c r="R94">
        <f t="shared" si="34"/>
        <v>0</v>
      </c>
      <c r="S94">
        <f t="shared" si="35"/>
        <v>3.3845657000000175E-2</v>
      </c>
      <c r="T94">
        <f t="shared" si="41"/>
        <v>0</v>
      </c>
      <c r="U94">
        <f t="shared" si="42"/>
        <v>0.39763536357500368</v>
      </c>
      <c r="V94">
        <f t="shared" si="43"/>
        <v>0</v>
      </c>
    </row>
    <row r="95" spans="2:22" x14ac:dyDescent="0.2">
      <c r="K95">
        <f t="shared" si="33"/>
        <v>0</v>
      </c>
      <c r="L95">
        <f t="shared" si="44"/>
        <v>6</v>
      </c>
      <c r="M95">
        <f t="shared" si="45"/>
        <v>1</v>
      </c>
      <c r="N95">
        <f t="shared" si="46"/>
        <v>5</v>
      </c>
      <c r="O95">
        <f t="shared" si="47"/>
        <v>1</v>
      </c>
      <c r="P95">
        <f t="shared" si="39"/>
        <v>2</v>
      </c>
      <c r="Q95">
        <f t="shared" si="40"/>
        <v>4</v>
      </c>
      <c r="R95">
        <f t="shared" si="34"/>
        <v>0</v>
      </c>
      <c r="S95">
        <f t="shared" si="35"/>
        <v>3.4661215000000262E-3</v>
      </c>
      <c r="T95">
        <f t="shared" si="41"/>
        <v>0</v>
      </c>
      <c r="U95">
        <f t="shared" si="42"/>
        <v>0.39763536357500368</v>
      </c>
      <c r="V95">
        <f t="shared" si="43"/>
        <v>0</v>
      </c>
    </row>
    <row r="96" spans="2:22" x14ac:dyDescent="0.2">
      <c r="K96">
        <f t="shared" si="33"/>
        <v>1.1500841700000108E-4</v>
      </c>
      <c r="L96">
        <f t="shared" si="44"/>
        <v>6</v>
      </c>
      <c r="M96">
        <f t="shared" si="45"/>
        <v>1</v>
      </c>
      <c r="N96">
        <f t="shared" si="46"/>
        <v>5</v>
      </c>
      <c r="O96">
        <f t="shared" si="47"/>
        <v>0</v>
      </c>
      <c r="P96">
        <f t="shared" si="39"/>
        <v>1</v>
      </c>
      <c r="Q96">
        <f t="shared" si="40"/>
        <v>5</v>
      </c>
      <c r="R96">
        <f t="shared" si="34"/>
        <v>0.80999999999999961</v>
      </c>
      <c r="S96">
        <f t="shared" si="35"/>
        <v>1.4198570000000139E-4</v>
      </c>
      <c r="T96">
        <f t="shared" si="41"/>
        <v>0</v>
      </c>
      <c r="U96">
        <f t="shared" si="42"/>
        <v>0.39763536357500368</v>
      </c>
      <c r="V96">
        <f t="shared" si="43"/>
        <v>0</v>
      </c>
    </row>
    <row r="97" spans="10:22" x14ac:dyDescent="0.2">
      <c r="J97">
        <f>SUM(K97:K103)</f>
        <v>5.7491429787000464E-4</v>
      </c>
      <c r="K97">
        <f t="shared" si="33"/>
        <v>0</v>
      </c>
      <c r="L97">
        <f t="shared" si="44"/>
        <v>6</v>
      </c>
      <c r="M97">
        <f t="shared" si="45"/>
        <v>0</v>
      </c>
      <c r="N97">
        <f t="shared" si="46"/>
        <v>6</v>
      </c>
      <c r="O97">
        <f t="shared" si="47"/>
        <v>6</v>
      </c>
      <c r="P97">
        <f t="shared" si="39"/>
        <v>6</v>
      </c>
      <c r="Q97">
        <f t="shared" si="40"/>
        <v>0</v>
      </c>
      <c r="R97">
        <f t="shared" si="34"/>
        <v>0</v>
      </c>
      <c r="S97">
        <f t="shared" si="35"/>
        <v>0.32694037336899917</v>
      </c>
      <c r="T97">
        <f t="shared" si="41"/>
        <v>0</v>
      </c>
      <c r="U97">
        <f t="shared" si="42"/>
        <v>0.3898385917401988</v>
      </c>
      <c r="V97">
        <f t="shared" si="43"/>
        <v>0</v>
      </c>
    </row>
    <row r="98" spans="10:22" x14ac:dyDescent="0.2">
      <c r="K98">
        <f t="shared" si="33"/>
        <v>0</v>
      </c>
      <c r="L98">
        <f t="shared" si="44"/>
        <v>6</v>
      </c>
      <c r="M98">
        <f t="shared" si="45"/>
        <v>0</v>
      </c>
      <c r="N98">
        <f t="shared" si="46"/>
        <v>6</v>
      </c>
      <c r="O98">
        <f t="shared" si="47"/>
        <v>5</v>
      </c>
      <c r="P98">
        <f t="shared" si="39"/>
        <v>5</v>
      </c>
      <c r="Q98">
        <f t="shared" si="40"/>
        <v>1</v>
      </c>
      <c r="R98">
        <f t="shared" si="34"/>
        <v>0</v>
      </c>
      <c r="S98">
        <f t="shared" si="35"/>
        <v>0.40178214558600001</v>
      </c>
      <c r="T98">
        <f t="shared" si="41"/>
        <v>0</v>
      </c>
      <c r="U98">
        <f t="shared" si="42"/>
        <v>0.3898385917401988</v>
      </c>
      <c r="V98">
        <f t="shared" si="43"/>
        <v>0</v>
      </c>
    </row>
    <row r="99" spans="10:22" x14ac:dyDescent="0.2">
      <c r="K99">
        <f t="shared" si="33"/>
        <v>0</v>
      </c>
      <c r="L99">
        <f t="shared" si="44"/>
        <v>6</v>
      </c>
      <c r="M99">
        <f t="shared" si="45"/>
        <v>0</v>
      </c>
      <c r="N99">
        <f t="shared" si="46"/>
        <v>6</v>
      </c>
      <c r="O99">
        <f t="shared" si="47"/>
        <v>4</v>
      </c>
      <c r="P99">
        <f t="shared" si="39"/>
        <v>4</v>
      </c>
      <c r="Q99">
        <f t="shared" si="40"/>
        <v>2</v>
      </c>
      <c r="R99">
        <f t="shared" si="34"/>
        <v>0</v>
      </c>
      <c r="S99">
        <f t="shared" si="35"/>
        <v>0.2057318215350005</v>
      </c>
      <c r="T99">
        <f t="shared" si="41"/>
        <v>0</v>
      </c>
      <c r="U99">
        <f t="shared" si="42"/>
        <v>0.3898385917401988</v>
      </c>
      <c r="V99">
        <f t="shared" si="43"/>
        <v>0</v>
      </c>
    </row>
    <row r="100" spans="10:22" x14ac:dyDescent="0.2">
      <c r="K100">
        <f t="shared" si="33"/>
        <v>0</v>
      </c>
      <c r="L100">
        <f t="shared" si="44"/>
        <v>6</v>
      </c>
      <c r="M100">
        <f t="shared" si="45"/>
        <v>0</v>
      </c>
      <c r="N100">
        <f t="shared" si="46"/>
        <v>6</v>
      </c>
      <c r="O100">
        <f t="shared" si="47"/>
        <v>3</v>
      </c>
      <c r="P100">
        <f t="shared" si="39"/>
        <v>3</v>
      </c>
      <c r="Q100">
        <f t="shared" si="40"/>
        <v>3</v>
      </c>
      <c r="R100">
        <f t="shared" si="34"/>
        <v>0</v>
      </c>
      <c r="S100">
        <f t="shared" si="35"/>
        <v>5.6183790620000257E-2</v>
      </c>
      <c r="T100">
        <f t="shared" si="41"/>
        <v>0</v>
      </c>
      <c r="U100">
        <f t="shared" si="42"/>
        <v>0.3898385917401988</v>
      </c>
      <c r="V100">
        <f t="shared" si="43"/>
        <v>0</v>
      </c>
    </row>
    <row r="101" spans="10:22" x14ac:dyDescent="0.2">
      <c r="K101">
        <f t="shared" si="33"/>
        <v>0</v>
      </c>
      <c r="L101">
        <f t="shared" si="44"/>
        <v>6</v>
      </c>
      <c r="M101">
        <f t="shared" si="45"/>
        <v>0</v>
      </c>
      <c r="N101">
        <f t="shared" si="46"/>
        <v>6</v>
      </c>
      <c r="O101">
        <f t="shared" si="47"/>
        <v>2</v>
      </c>
      <c r="P101">
        <f t="shared" si="39"/>
        <v>2</v>
      </c>
      <c r="Q101">
        <f t="shared" si="40"/>
        <v>4</v>
      </c>
      <c r="R101">
        <f t="shared" si="34"/>
        <v>0</v>
      </c>
      <c r="S101">
        <f t="shared" si="35"/>
        <v>8.6306425350000573E-3</v>
      </c>
      <c r="T101">
        <f t="shared" si="41"/>
        <v>0</v>
      </c>
      <c r="U101">
        <f t="shared" si="42"/>
        <v>0.3898385917401988</v>
      </c>
      <c r="V101">
        <f t="shared" si="43"/>
        <v>0</v>
      </c>
    </row>
    <row r="102" spans="10:22" x14ac:dyDescent="0.2">
      <c r="K102">
        <f t="shared" si="33"/>
        <v>5.7274191666000461E-4</v>
      </c>
      <c r="L102">
        <f t="shared" si="44"/>
        <v>6</v>
      </c>
      <c r="M102">
        <f t="shared" si="45"/>
        <v>0</v>
      </c>
      <c r="N102">
        <f t="shared" si="46"/>
        <v>6</v>
      </c>
      <c r="O102">
        <f t="shared" si="47"/>
        <v>1</v>
      </c>
      <c r="P102">
        <f t="shared" si="39"/>
        <v>1</v>
      </c>
      <c r="Q102">
        <f t="shared" si="40"/>
        <v>5</v>
      </c>
      <c r="R102">
        <f t="shared" si="34"/>
        <v>0.80999999999999961</v>
      </c>
      <c r="S102">
        <f t="shared" si="35"/>
        <v>7.07088786000006E-4</v>
      </c>
      <c r="T102">
        <f t="shared" si="41"/>
        <v>0</v>
      </c>
      <c r="U102">
        <f t="shared" si="42"/>
        <v>0.3898385917401988</v>
      </c>
      <c r="V102">
        <f t="shared" si="43"/>
        <v>0</v>
      </c>
    </row>
    <row r="103" spans="10:22" x14ac:dyDescent="0.2">
      <c r="K103">
        <f t="shared" si="33"/>
        <v>2.1723812100000309E-6</v>
      </c>
      <c r="L103">
        <f t="shared" si="44"/>
        <v>6</v>
      </c>
      <c r="M103">
        <f t="shared" si="45"/>
        <v>0</v>
      </c>
      <c r="N103">
        <f t="shared" si="46"/>
        <v>6</v>
      </c>
      <c r="O103">
        <f t="shared" si="47"/>
        <v>0</v>
      </c>
      <c r="P103">
        <f t="shared" si="39"/>
        <v>0</v>
      </c>
      <c r="Q103">
        <f t="shared" si="40"/>
        <v>6</v>
      </c>
      <c r="R103">
        <f t="shared" si="34"/>
        <v>9.0000000000000177E-2</v>
      </c>
      <c r="S103">
        <f t="shared" si="35"/>
        <v>2.4137569000000294E-5</v>
      </c>
      <c r="T103">
        <f t="shared" si="41"/>
        <v>0</v>
      </c>
      <c r="U103">
        <f t="shared" si="42"/>
        <v>0.3898385917401988</v>
      </c>
      <c r="V103">
        <f t="shared" si="43"/>
        <v>0</v>
      </c>
    </row>
    <row r="104" spans="10:22" x14ac:dyDescent="0.2">
      <c r="J104">
        <f>K104</f>
        <v>0</v>
      </c>
      <c r="K104">
        <f t="shared" si="33"/>
        <v>0</v>
      </c>
      <c r="L104">
        <f t="shared" si="44"/>
        <v>7</v>
      </c>
      <c r="M104">
        <f t="shared" si="45"/>
        <v>7</v>
      </c>
      <c r="N104">
        <f t="shared" si="46"/>
        <v>0</v>
      </c>
      <c r="O104">
        <f t="shared" si="47"/>
        <v>0</v>
      </c>
      <c r="P104">
        <f t="shared" si="39"/>
        <v>7</v>
      </c>
      <c r="Q104">
        <f t="shared" si="40"/>
        <v>0</v>
      </c>
      <c r="R104">
        <f t="shared" si="34"/>
        <v>0</v>
      </c>
      <c r="S104">
        <f t="shared" si="35"/>
        <v>1</v>
      </c>
      <c r="T104">
        <f t="shared" si="41"/>
        <v>9.0000000000000453E-4</v>
      </c>
      <c r="U104">
        <f t="shared" si="42"/>
        <v>1.3672294907595235E-6</v>
      </c>
      <c r="V104">
        <f t="shared" si="43"/>
        <v>0</v>
      </c>
    </row>
    <row r="105" spans="10:22" x14ac:dyDescent="0.2">
      <c r="J105">
        <f>SUM(K105:K106)</f>
        <v>0</v>
      </c>
      <c r="K105">
        <f t="shared" si="33"/>
        <v>0</v>
      </c>
      <c r="L105">
        <f t="shared" si="44"/>
        <v>7</v>
      </c>
      <c r="M105">
        <f t="shared" si="45"/>
        <v>6</v>
      </c>
      <c r="N105">
        <f t="shared" si="46"/>
        <v>1</v>
      </c>
      <c r="O105">
        <f t="shared" si="47"/>
        <v>1</v>
      </c>
      <c r="P105">
        <f t="shared" si="39"/>
        <v>7</v>
      </c>
      <c r="Q105">
        <f t="shared" si="40"/>
        <v>0</v>
      </c>
      <c r="R105">
        <f t="shared" si="34"/>
        <v>0</v>
      </c>
      <c r="S105">
        <f t="shared" si="35"/>
        <v>0.82999999999999963</v>
      </c>
      <c r="T105">
        <f t="shared" si="41"/>
        <v>2.4300000000000099E-2</v>
      </c>
      <c r="U105">
        <f t="shared" si="42"/>
        <v>5.6297684913627319E-5</v>
      </c>
      <c r="V105">
        <f t="shared" si="43"/>
        <v>0</v>
      </c>
    </row>
    <row r="106" spans="10:22" x14ac:dyDescent="0.2">
      <c r="K106">
        <f t="shared" si="33"/>
        <v>0</v>
      </c>
      <c r="L106">
        <f t="shared" si="44"/>
        <v>7</v>
      </c>
      <c r="M106">
        <f t="shared" si="45"/>
        <v>6</v>
      </c>
      <c r="N106">
        <f t="shared" si="46"/>
        <v>1</v>
      </c>
      <c r="O106">
        <f t="shared" si="47"/>
        <v>0</v>
      </c>
      <c r="P106">
        <f t="shared" si="39"/>
        <v>6</v>
      </c>
      <c r="Q106">
        <f t="shared" si="40"/>
        <v>1</v>
      </c>
      <c r="R106">
        <f t="shared" si="34"/>
        <v>0</v>
      </c>
      <c r="S106">
        <f t="shared" si="35"/>
        <v>0.17000000000000035</v>
      </c>
      <c r="T106">
        <f t="shared" si="41"/>
        <v>2.4300000000000099E-2</v>
      </c>
      <c r="U106">
        <f t="shared" si="42"/>
        <v>5.6297684913627319E-5</v>
      </c>
      <c r="V106">
        <f t="shared" si="43"/>
        <v>0</v>
      </c>
    </row>
    <row r="107" spans="10:22" x14ac:dyDescent="0.2">
      <c r="J107">
        <f>SUM(K107:K109)</f>
        <v>0</v>
      </c>
      <c r="K107">
        <f t="shared" si="33"/>
        <v>0</v>
      </c>
      <c r="L107">
        <f t="shared" si="44"/>
        <v>7</v>
      </c>
      <c r="M107">
        <f t="shared" si="45"/>
        <v>5</v>
      </c>
      <c r="N107">
        <f t="shared" si="46"/>
        <v>2</v>
      </c>
      <c r="O107">
        <f t="shared" si="47"/>
        <v>2</v>
      </c>
      <c r="P107">
        <f t="shared" si="39"/>
        <v>7</v>
      </c>
      <c r="Q107">
        <f t="shared" si="40"/>
        <v>0</v>
      </c>
      <c r="R107">
        <f t="shared" si="34"/>
        <v>0</v>
      </c>
      <c r="S107">
        <f t="shared" si="35"/>
        <v>0.6888999999999994</v>
      </c>
      <c r="T107">
        <f t="shared" si="41"/>
        <v>0.21870000000000031</v>
      </c>
      <c r="U107">
        <f t="shared" si="42"/>
        <v>9.9348855729930355E-4</v>
      </c>
      <c r="V107">
        <f t="shared" si="43"/>
        <v>0</v>
      </c>
    </row>
    <row r="108" spans="10:22" x14ac:dyDescent="0.2">
      <c r="K108">
        <f t="shared" si="33"/>
        <v>0</v>
      </c>
      <c r="L108">
        <f t="shared" si="44"/>
        <v>7</v>
      </c>
      <c r="M108">
        <f t="shared" si="45"/>
        <v>5</v>
      </c>
      <c r="N108">
        <f t="shared" si="46"/>
        <v>2</v>
      </c>
      <c r="O108">
        <f t="shared" si="47"/>
        <v>1</v>
      </c>
      <c r="P108">
        <f t="shared" si="39"/>
        <v>6</v>
      </c>
      <c r="Q108">
        <f t="shared" si="40"/>
        <v>1</v>
      </c>
      <c r="R108">
        <f t="shared" si="34"/>
        <v>0</v>
      </c>
      <c r="S108">
        <f t="shared" si="35"/>
        <v>0.28220000000000039</v>
      </c>
      <c r="T108">
        <f t="shared" si="41"/>
        <v>0.21870000000000031</v>
      </c>
      <c r="U108">
        <f t="shared" si="42"/>
        <v>9.9348855729930355E-4</v>
      </c>
      <c r="V108">
        <f t="shared" si="43"/>
        <v>0</v>
      </c>
    </row>
    <row r="109" spans="10:22" x14ac:dyDescent="0.2">
      <c r="K109">
        <f t="shared" si="33"/>
        <v>0</v>
      </c>
      <c r="L109">
        <f t="shared" si="44"/>
        <v>7</v>
      </c>
      <c r="M109">
        <f t="shared" si="45"/>
        <v>5</v>
      </c>
      <c r="N109">
        <f t="shared" si="46"/>
        <v>2</v>
      </c>
      <c r="O109">
        <f t="shared" si="47"/>
        <v>0</v>
      </c>
      <c r="P109">
        <f t="shared" si="39"/>
        <v>5</v>
      </c>
      <c r="Q109">
        <f t="shared" si="40"/>
        <v>2</v>
      </c>
      <c r="R109">
        <f t="shared" si="34"/>
        <v>0</v>
      </c>
      <c r="S109">
        <f t="shared" si="35"/>
        <v>2.890000000000012E-2</v>
      </c>
      <c r="T109">
        <f t="shared" si="41"/>
        <v>0.21870000000000031</v>
      </c>
      <c r="U109">
        <f t="shared" si="42"/>
        <v>9.9348855729930355E-4</v>
      </c>
      <c r="V109">
        <f t="shared" si="43"/>
        <v>0</v>
      </c>
    </row>
    <row r="110" spans="10:22" x14ac:dyDescent="0.2">
      <c r="J110">
        <f>SUM(K110:K113)</f>
        <v>0</v>
      </c>
      <c r="K110">
        <f t="shared" si="33"/>
        <v>0</v>
      </c>
      <c r="L110">
        <f t="shared" si="44"/>
        <v>7</v>
      </c>
      <c r="M110">
        <f t="shared" si="45"/>
        <v>4</v>
      </c>
      <c r="N110">
        <f t="shared" si="46"/>
        <v>3</v>
      </c>
      <c r="O110">
        <f t="shared" si="47"/>
        <v>3</v>
      </c>
      <c r="P110">
        <f t="shared" si="39"/>
        <v>7</v>
      </c>
      <c r="Q110">
        <f t="shared" si="40"/>
        <v>0</v>
      </c>
      <c r="R110">
        <f t="shared" si="34"/>
        <v>0</v>
      </c>
      <c r="S110">
        <f t="shared" si="35"/>
        <v>0.57178699999999927</v>
      </c>
      <c r="T110">
        <f t="shared" si="41"/>
        <v>0.65609999999999946</v>
      </c>
      <c r="U110">
        <f t="shared" si="42"/>
        <v>9.740083895091187E-3</v>
      </c>
      <c r="V110">
        <f t="shared" si="43"/>
        <v>0</v>
      </c>
    </row>
    <row r="111" spans="10:22" x14ac:dyDescent="0.2">
      <c r="K111">
        <f t="shared" si="33"/>
        <v>0</v>
      </c>
      <c r="L111">
        <f t="shared" si="44"/>
        <v>7</v>
      </c>
      <c r="M111">
        <f t="shared" si="45"/>
        <v>4</v>
      </c>
      <c r="N111">
        <f t="shared" si="46"/>
        <v>3</v>
      </c>
      <c r="O111">
        <f t="shared" si="47"/>
        <v>2</v>
      </c>
      <c r="P111">
        <f t="shared" si="39"/>
        <v>6</v>
      </c>
      <c r="Q111">
        <f t="shared" si="40"/>
        <v>1</v>
      </c>
      <c r="R111">
        <f t="shared" si="34"/>
        <v>0</v>
      </c>
      <c r="S111">
        <f t="shared" si="35"/>
        <v>0.35133900000000046</v>
      </c>
      <c r="T111">
        <f t="shared" si="41"/>
        <v>0.65609999999999946</v>
      </c>
      <c r="U111">
        <f t="shared" si="42"/>
        <v>9.740083895091187E-3</v>
      </c>
      <c r="V111">
        <f t="shared" si="43"/>
        <v>0</v>
      </c>
    </row>
    <row r="112" spans="10:22" x14ac:dyDescent="0.2">
      <c r="K112">
        <f t="shared" si="33"/>
        <v>0</v>
      </c>
      <c r="L112">
        <f t="shared" si="44"/>
        <v>7</v>
      </c>
      <c r="M112">
        <f t="shared" si="45"/>
        <v>4</v>
      </c>
      <c r="N112">
        <f t="shared" si="46"/>
        <v>3</v>
      </c>
      <c r="O112">
        <f t="shared" si="47"/>
        <v>1</v>
      </c>
      <c r="P112">
        <f t="shared" si="39"/>
        <v>5</v>
      </c>
      <c r="Q112">
        <f t="shared" si="40"/>
        <v>2</v>
      </c>
      <c r="R112">
        <f t="shared" si="34"/>
        <v>0</v>
      </c>
      <c r="S112">
        <f t="shared" si="35"/>
        <v>7.1961000000000247E-2</v>
      </c>
      <c r="T112">
        <f t="shared" si="41"/>
        <v>0.65609999999999946</v>
      </c>
      <c r="U112">
        <f t="shared" si="42"/>
        <v>9.740083895091187E-3</v>
      </c>
      <c r="V112">
        <f t="shared" si="43"/>
        <v>0</v>
      </c>
    </row>
    <row r="113" spans="10:22" x14ac:dyDescent="0.2">
      <c r="K113">
        <f t="shared" si="33"/>
        <v>0</v>
      </c>
      <c r="L113">
        <f t="shared" si="44"/>
        <v>7</v>
      </c>
      <c r="M113">
        <f t="shared" si="45"/>
        <v>4</v>
      </c>
      <c r="N113">
        <f t="shared" si="46"/>
        <v>3</v>
      </c>
      <c r="O113">
        <f t="shared" si="47"/>
        <v>0</v>
      </c>
      <c r="P113">
        <f t="shared" si="39"/>
        <v>4</v>
      </c>
      <c r="Q113">
        <f t="shared" si="40"/>
        <v>3</v>
      </c>
      <c r="R113">
        <f t="shared" si="34"/>
        <v>0</v>
      </c>
      <c r="S113">
        <f t="shared" si="35"/>
        <v>4.9130000000000302E-3</v>
      </c>
      <c r="T113">
        <f t="shared" si="41"/>
        <v>0.65609999999999946</v>
      </c>
      <c r="U113">
        <f t="shared" si="42"/>
        <v>9.740083895091187E-3</v>
      </c>
      <c r="V113">
        <f t="shared" si="43"/>
        <v>0</v>
      </c>
    </row>
    <row r="114" spans="10:22" x14ac:dyDescent="0.2">
      <c r="J114">
        <f>SUM(K114:K118)</f>
        <v>0</v>
      </c>
      <c r="K114">
        <f t="shared" si="33"/>
        <v>0</v>
      </c>
      <c r="L114">
        <f t="shared" si="44"/>
        <v>7</v>
      </c>
      <c r="M114">
        <f t="shared" si="45"/>
        <v>3</v>
      </c>
      <c r="N114">
        <f t="shared" si="46"/>
        <v>4</v>
      </c>
      <c r="O114">
        <f t="shared" si="47"/>
        <v>4</v>
      </c>
      <c r="P114">
        <f t="shared" si="39"/>
        <v>7</v>
      </c>
      <c r="Q114">
        <f t="shared" si="40"/>
        <v>0</v>
      </c>
      <c r="R114">
        <f t="shared" si="34"/>
        <v>0</v>
      </c>
      <c r="S114">
        <f t="shared" si="35"/>
        <v>0.4745832099999992</v>
      </c>
      <c r="T114">
        <f t="shared" si="41"/>
        <v>0</v>
      </c>
      <c r="U114">
        <f t="shared" si="42"/>
        <v>5.7294611147595112E-2</v>
      </c>
      <c r="V114">
        <f t="shared" si="43"/>
        <v>0</v>
      </c>
    </row>
    <row r="115" spans="10:22" x14ac:dyDescent="0.2">
      <c r="K115">
        <f t="shared" si="33"/>
        <v>0</v>
      </c>
      <c r="L115">
        <f t="shared" si="44"/>
        <v>7</v>
      </c>
      <c r="M115">
        <f t="shared" si="45"/>
        <v>3</v>
      </c>
      <c r="N115">
        <f t="shared" si="46"/>
        <v>4</v>
      </c>
      <c r="O115">
        <f t="shared" si="47"/>
        <v>3</v>
      </c>
      <c r="P115">
        <f t="shared" si="39"/>
        <v>6</v>
      </c>
      <c r="Q115">
        <f t="shared" si="40"/>
        <v>1</v>
      </c>
      <c r="R115">
        <f t="shared" si="34"/>
        <v>0</v>
      </c>
      <c r="S115">
        <f t="shared" si="35"/>
        <v>0.38881516000000027</v>
      </c>
      <c r="T115">
        <f t="shared" si="41"/>
        <v>0</v>
      </c>
      <c r="U115">
        <f t="shared" si="42"/>
        <v>5.7294611147595112E-2</v>
      </c>
      <c r="V115">
        <f t="shared" si="43"/>
        <v>0</v>
      </c>
    </row>
    <row r="116" spans="10:22" x14ac:dyDescent="0.2">
      <c r="K116">
        <f t="shared" si="33"/>
        <v>0</v>
      </c>
      <c r="L116">
        <f t="shared" si="44"/>
        <v>7</v>
      </c>
      <c r="M116">
        <f t="shared" si="45"/>
        <v>3</v>
      </c>
      <c r="N116">
        <f t="shared" si="46"/>
        <v>4</v>
      </c>
      <c r="O116">
        <f t="shared" si="47"/>
        <v>2</v>
      </c>
      <c r="P116">
        <f t="shared" si="39"/>
        <v>5</v>
      </c>
      <c r="Q116">
        <f t="shared" si="40"/>
        <v>2</v>
      </c>
      <c r="R116">
        <f t="shared" si="34"/>
        <v>0</v>
      </c>
      <c r="S116">
        <f t="shared" si="35"/>
        <v>0.11945526000000035</v>
      </c>
      <c r="T116">
        <f t="shared" si="41"/>
        <v>0</v>
      </c>
      <c r="U116">
        <f t="shared" si="42"/>
        <v>5.7294611147595112E-2</v>
      </c>
      <c r="V116">
        <f t="shared" si="43"/>
        <v>0</v>
      </c>
    </row>
    <row r="117" spans="10:22" x14ac:dyDescent="0.2">
      <c r="K117">
        <f t="shared" si="33"/>
        <v>0</v>
      </c>
      <c r="L117">
        <f t="shared" si="44"/>
        <v>7</v>
      </c>
      <c r="M117">
        <f t="shared" si="45"/>
        <v>3</v>
      </c>
      <c r="N117">
        <f t="shared" si="46"/>
        <v>4</v>
      </c>
      <c r="O117">
        <f t="shared" si="47"/>
        <v>1</v>
      </c>
      <c r="P117">
        <f t="shared" si="39"/>
        <v>4</v>
      </c>
      <c r="Q117">
        <f t="shared" si="40"/>
        <v>3</v>
      </c>
      <c r="R117">
        <f t="shared" si="34"/>
        <v>0</v>
      </c>
      <c r="S117">
        <f t="shared" si="35"/>
        <v>1.6311160000000081E-2</v>
      </c>
      <c r="T117">
        <f t="shared" si="41"/>
        <v>0</v>
      </c>
      <c r="U117">
        <f t="shared" si="42"/>
        <v>5.7294611147595112E-2</v>
      </c>
      <c r="V117">
        <f t="shared" si="43"/>
        <v>0</v>
      </c>
    </row>
    <row r="118" spans="10:22" x14ac:dyDescent="0.2">
      <c r="K118">
        <f t="shared" si="33"/>
        <v>0</v>
      </c>
      <c r="L118">
        <f t="shared" si="44"/>
        <v>7</v>
      </c>
      <c r="M118">
        <f t="shared" si="45"/>
        <v>3</v>
      </c>
      <c r="N118">
        <f t="shared" si="46"/>
        <v>4</v>
      </c>
      <c r="O118">
        <f t="shared" si="47"/>
        <v>0</v>
      </c>
      <c r="P118">
        <f t="shared" si="39"/>
        <v>3</v>
      </c>
      <c r="Q118">
        <f t="shared" si="40"/>
        <v>4</v>
      </c>
      <c r="R118">
        <f t="shared" si="34"/>
        <v>0</v>
      </c>
      <c r="S118">
        <f t="shared" si="35"/>
        <v>8.3521000000000701E-4</v>
      </c>
      <c r="T118">
        <f t="shared" si="41"/>
        <v>0</v>
      </c>
      <c r="U118">
        <f t="shared" si="42"/>
        <v>5.7294611147595112E-2</v>
      </c>
      <c r="V118">
        <f t="shared" si="43"/>
        <v>0</v>
      </c>
    </row>
    <row r="119" spans="10:22" x14ac:dyDescent="0.2">
      <c r="J119">
        <f>SUM(K119:K124)</f>
        <v>0</v>
      </c>
      <c r="K119">
        <f t="shared" si="33"/>
        <v>0</v>
      </c>
      <c r="L119">
        <f t="shared" si="44"/>
        <v>7</v>
      </c>
      <c r="M119">
        <f t="shared" si="45"/>
        <v>2</v>
      </c>
      <c r="N119">
        <f t="shared" si="46"/>
        <v>5</v>
      </c>
      <c r="O119">
        <f t="shared" si="47"/>
        <v>5</v>
      </c>
      <c r="P119">
        <f t="shared" si="39"/>
        <v>7</v>
      </c>
      <c r="Q119">
        <f t="shared" si="40"/>
        <v>0</v>
      </c>
      <c r="R119">
        <f t="shared" si="34"/>
        <v>0</v>
      </c>
      <c r="S119">
        <f t="shared" si="35"/>
        <v>0.39390406429999913</v>
      </c>
      <c r="T119">
        <f t="shared" si="41"/>
        <v>0</v>
      </c>
      <c r="U119">
        <f t="shared" si="42"/>
        <v>0.20221627463857056</v>
      </c>
      <c r="V119">
        <f t="shared" si="43"/>
        <v>0</v>
      </c>
    </row>
    <row r="120" spans="10:22" x14ac:dyDescent="0.2">
      <c r="K120">
        <f t="shared" si="33"/>
        <v>0</v>
      </c>
      <c r="L120">
        <f t="shared" si="44"/>
        <v>7</v>
      </c>
      <c r="M120">
        <f t="shared" si="45"/>
        <v>2</v>
      </c>
      <c r="N120">
        <f t="shared" si="46"/>
        <v>5</v>
      </c>
      <c r="O120">
        <f t="shared" si="47"/>
        <v>4</v>
      </c>
      <c r="P120">
        <f t="shared" si="39"/>
        <v>6</v>
      </c>
      <c r="Q120">
        <f t="shared" si="40"/>
        <v>1</v>
      </c>
      <c r="R120">
        <f t="shared" si="34"/>
        <v>0</v>
      </c>
      <c r="S120">
        <f t="shared" si="35"/>
        <v>0.40339572850000016</v>
      </c>
      <c r="T120">
        <f t="shared" si="41"/>
        <v>0</v>
      </c>
      <c r="U120">
        <f t="shared" si="42"/>
        <v>0.20221627463857056</v>
      </c>
      <c r="V120">
        <f t="shared" si="43"/>
        <v>0</v>
      </c>
    </row>
    <row r="121" spans="10:22" x14ac:dyDescent="0.2">
      <c r="K121">
        <f t="shared" si="33"/>
        <v>0</v>
      </c>
      <c r="L121">
        <f t="shared" si="44"/>
        <v>7</v>
      </c>
      <c r="M121">
        <f t="shared" si="45"/>
        <v>2</v>
      </c>
      <c r="N121">
        <f t="shared" si="46"/>
        <v>5</v>
      </c>
      <c r="O121">
        <f t="shared" si="47"/>
        <v>3</v>
      </c>
      <c r="P121">
        <f t="shared" si="39"/>
        <v>5</v>
      </c>
      <c r="Q121">
        <f t="shared" si="40"/>
        <v>2</v>
      </c>
      <c r="R121">
        <f t="shared" si="34"/>
        <v>0</v>
      </c>
      <c r="S121">
        <f t="shared" si="35"/>
        <v>0.16524644300000041</v>
      </c>
      <c r="T121">
        <f t="shared" si="41"/>
        <v>0</v>
      </c>
      <c r="U121">
        <f t="shared" si="42"/>
        <v>0.20221627463857056</v>
      </c>
      <c r="V121">
        <f t="shared" si="43"/>
        <v>0</v>
      </c>
    </row>
    <row r="122" spans="10:22" x14ac:dyDescent="0.2">
      <c r="K122">
        <f t="shared" si="33"/>
        <v>0</v>
      </c>
      <c r="L122">
        <f t="shared" si="44"/>
        <v>7</v>
      </c>
      <c r="M122">
        <f t="shared" si="45"/>
        <v>2</v>
      </c>
      <c r="N122">
        <f t="shared" si="46"/>
        <v>5</v>
      </c>
      <c r="O122">
        <f t="shared" si="47"/>
        <v>2</v>
      </c>
      <c r="P122">
        <f t="shared" si="39"/>
        <v>4</v>
      </c>
      <c r="Q122">
        <f t="shared" si="40"/>
        <v>3</v>
      </c>
      <c r="R122">
        <f t="shared" si="34"/>
        <v>0</v>
      </c>
      <c r="S122">
        <f t="shared" si="35"/>
        <v>3.3845657000000175E-2</v>
      </c>
      <c r="T122">
        <f t="shared" si="41"/>
        <v>0</v>
      </c>
      <c r="U122">
        <f t="shared" si="42"/>
        <v>0.20221627463857056</v>
      </c>
      <c r="V122">
        <f t="shared" si="43"/>
        <v>0</v>
      </c>
    </row>
    <row r="123" spans="10:22" x14ac:dyDescent="0.2">
      <c r="K123">
        <f t="shared" si="33"/>
        <v>0</v>
      </c>
      <c r="L123">
        <f t="shared" si="44"/>
        <v>7</v>
      </c>
      <c r="M123">
        <f t="shared" si="45"/>
        <v>2</v>
      </c>
      <c r="N123">
        <f t="shared" si="46"/>
        <v>5</v>
      </c>
      <c r="O123">
        <f t="shared" si="47"/>
        <v>1</v>
      </c>
      <c r="P123">
        <f t="shared" si="39"/>
        <v>3</v>
      </c>
      <c r="Q123">
        <f t="shared" si="40"/>
        <v>4</v>
      </c>
      <c r="R123">
        <f t="shared" si="34"/>
        <v>0</v>
      </c>
      <c r="S123">
        <f t="shared" si="35"/>
        <v>3.4661215000000262E-3</v>
      </c>
      <c r="T123">
        <f t="shared" si="41"/>
        <v>0</v>
      </c>
      <c r="U123">
        <f t="shared" si="42"/>
        <v>0.20221627463857056</v>
      </c>
      <c r="V123">
        <f t="shared" si="43"/>
        <v>0</v>
      </c>
    </row>
    <row r="124" spans="10:22" x14ac:dyDescent="0.2">
      <c r="K124">
        <f t="shared" si="33"/>
        <v>0</v>
      </c>
      <c r="L124">
        <f t="shared" si="44"/>
        <v>7</v>
      </c>
      <c r="M124">
        <f t="shared" si="45"/>
        <v>2</v>
      </c>
      <c r="N124">
        <f t="shared" si="46"/>
        <v>5</v>
      </c>
      <c r="O124">
        <f t="shared" si="47"/>
        <v>0</v>
      </c>
      <c r="P124">
        <f t="shared" si="39"/>
        <v>2</v>
      </c>
      <c r="Q124">
        <f t="shared" si="40"/>
        <v>5</v>
      </c>
      <c r="R124">
        <f t="shared" si="34"/>
        <v>0</v>
      </c>
      <c r="S124">
        <f t="shared" si="35"/>
        <v>1.4198570000000139E-4</v>
      </c>
      <c r="T124">
        <f t="shared" si="41"/>
        <v>0</v>
      </c>
      <c r="U124">
        <f t="shared" si="42"/>
        <v>0.20221627463857056</v>
      </c>
      <c r="V124">
        <f t="shared" si="43"/>
        <v>0</v>
      </c>
    </row>
    <row r="125" spans="10:22" x14ac:dyDescent="0.2">
      <c r="J125">
        <f>SUM(K125:K131)</f>
        <v>1.9551430890000228E-5</v>
      </c>
      <c r="K125">
        <f t="shared" si="33"/>
        <v>0</v>
      </c>
      <c r="L125">
        <f t="shared" si="44"/>
        <v>7</v>
      </c>
      <c r="M125">
        <f t="shared" si="45"/>
        <v>1</v>
      </c>
      <c r="N125">
        <f t="shared" si="46"/>
        <v>6</v>
      </c>
      <c r="O125">
        <f t="shared" si="47"/>
        <v>6</v>
      </c>
      <c r="P125">
        <f t="shared" si="39"/>
        <v>7</v>
      </c>
      <c r="Q125">
        <f t="shared" si="40"/>
        <v>0</v>
      </c>
      <c r="R125">
        <f t="shared" si="34"/>
        <v>0</v>
      </c>
      <c r="S125">
        <f t="shared" si="35"/>
        <v>0.32694037336899917</v>
      </c>
      <c r="T125">
        <f t="shared" si="41"/>
        <v>0</v>
      </c>
      <c r="U125">
        <f t="shared" si="42"/>
        <v>0.39650249929131404</v>
      </c>
      <c r="V125">
        <f t="shared" si="43"/>
        <v>0</v>
      </c>
    </row>
    <row r="126" spans="10:22" x14ac:dyDescent="0.2">
      <c r="K126">
        <f t="shared" si="33"/>
        <v>0</v>
      </c>
      <c r="L126">
        <f t="shared" si="44"/>
        <v>7</v>
      </c>
      <c r="M126">
        <f t="shared" si="45"/>
        <v>1</v>
      </c>
      <c r="N126">
        <f t="shared" si="46"/>
        <v>6</v>
      </c>
      <c r="O126">
        <f t="shared" si="47"/>
        <v>5</v>
      </c>
      <c r="P126">
        <f t="shared" si="39"/>
        <v>6</v>
      </c>
      <c r="Q126">
        <f t="shared" si="40"/>
        <v>1</v>
      </c>
      <c r="R126">
        <f t="shared" si="34"/>
        <v>0</v>
      </c>
      <c r="S126">
        <f t="shared" si="35"/>
        <v>0.40178214558600001</v>
      </c>
      <c r="T126">
        <f t="shared" si="41"/>
        <v>0</v>
      </c>
      <c r="U126">
        <f t="shared" si="42"/>
        <v>0.39650249929131404</v>
      </c>
      <c r="V126">
        <f t="shared" si="43"/>
        <v>0</v>
      </c>
    </row>
    <row r="127" spans="10:22" x14ac:dyDescent="0.2">
      <c r="K127">
        <f t="shared" si="33"/>
        <v>0</v>
      </c>
      <c r="L127">
        <f t="shared" si="44"/>
        <v>7</v>
      </c>
      <c r="M127">
        <f t="shared" si="45"/>
        <v>1</v>
      </c>
      <c r="N127">
        <f t="shared" si="46"/>
        <v>6</v>
      </c>
      <c r="O127">
        <f t="shared" si="47"/>
        <v>4</v>
      </c>
      <c r="P127">
        <f t="shared" si="39"/>
        <v>5</v>
      </c>
      <c r="Q127">
        <f t="shared" si="40"/>
        <v>2</v>
      </c>
      <c r="R127">
        <f t="shared" si="34"/>
        <v>0</v>
      </c>
      <c r="S127">
        <f t="shared" si="35"/>
        <v>0.2057318215350005</v>
      </c>
      <c r="T127">
        <f t="shared" si="41"/>
        <v>0</v>
      </c>
      <c r="U127">
        <f t="shared" si="42"/>
        <v>0.39650249929131404</v>
      </c>
      <c r="V127">
        <f t="shared" si="43"/>
        <v>0</v>
      </c>
    </row>
    <row r="128" spans="10:22" x14ac:dyDescent="0.2">
      <c r="K128">
        <f t="shared" si="33"/>
        <v>0</v>
      </c>
      <c r="L128">
        <f t="shared" si="44"/>
        <v>7</v>
      </c>
      <c r="M128">
        <f t="shared" si="45"/>
        <v>1</v>
      </c>
      <c r="N128">
        <f t="shared" si="46"/>
        <v>6</v>
      </c>
      <c r="O128">
        <f t="shared" si="47"/>
        <v>3</v>
      </c>
      <c r="P128">
        <f t="shared" si="39"/>
        <v>4</v>
      </c>
      <c r="Q128">
        <f t="shared" si="40"/>
        <v>3</v>
      </c>
      <c r="R128">
        <f t="shared" si="34"/>
        <v>0</v>
      </c>
      <c r="S128">
        <f t="shared" si="35"/>
        <v>5.6183790620000257E-2</v>
      </c>
      <c r="T128">
        <f t="shared" si="41"/>
        <v>0</v>
      </c>
      <c r="U128">
        <f t="shared" si="42"/>
        <v>0.39650249929131404</v>
      </c>
      <c r="V128">
        <f t="shared" si="43"/>
        <v>0</v>
      </c>
    </row>
    <row r="129" spans="10:22" x14ac:dyDescent="0.2">
      <c r="K129">
        <f t="shared" si="33"/>
        <v>0</v>
      </c>
      <c r="L129">
        <f t="shared" si="44"/>
        <v>7</v>
      </c>
      <c r="M129">
        <f t="shared" si="45"/>
        <v>1</v>
      </c>
      <c r="N129">
        <f t="shared" si="46"/>
        <v>6</v>
      </c>
      <c r="O129">
        <f t="shared" si="47"/>
        <v>2</v>
      </c>
      <c r="P129">
        <f t="shared" si="39"/>
        <v>3</v>
      </c>
      <c r="Q129">
        <f t="shared" si="40"/>
        <v>4</v>
      </c>
      <c r="R129">
        <f t="shared" si="34"/>
        <v>0</v>
      </c>
      <c r="S129">
        <f t="shared" si="35"/>
        <v>8.6306425350000573E-3</v>
      </c>
      <c r="T129">
        <f t="shared" si="41"/>
        <v>0</v>
      </c>
      <c r="U129">
        <f t="shared" si="42"/>
        <v>0.39650249929131404</v>
      </c>
      <c r="V129">
        <f t="shared" si="43"/>
        <v>0</v>
      </c>
    </row>
    <row r="130" spans="10:22" x14ac:dyDescent="0.2">
      <c r="K130">
        <f t="shared" si="33"/>
        <v>0</v>
      </c>
      <c r="L130">
        <f t="shared" si="44"/>
        <v>7</v>
      </c>
      <c r="M130">
        <f t="shared" si="45"/>
        <v>1</v>
      </c>
      <c r="N130">
        <f t="shared" si="46"/>
        <v>6</v>
      </c>
      <c r="O130">
        <f t="shared" si="47"/>
        <v>1</v>
      </c>
      <c r="P130">
        <f t="shared" si="39"/>
        <v>2</v>
      </c>
      <c r="Q130">
        <f t="shared" si="40"/>
        <v>5</v>
      </c>
      <c r="R130">
        <f t="shared" si="34"/>
        <v>0</v>
      </c>
      <c r="S130">
        <f t="shared" si="35"/>
        <v>7.07088786000006E-4</v>
      </c>
      <c r="T130">
        <f t="shared" si="41"/>
        <v>0</v>
      </c>
      <c r="U130">
        <f t="shared" si="42"/>
        <v>0.39650249929131404</v>
      </c>
      <c r="V130">
        <f t="shared" si="43"/>
        <v>0</v>
      </c>
    </row>
    <row r="131" spans="10:22" x14ac:dyDescent="0.2">
      <c r="K131">
        <f t="shared" si="33"/>
        <v>1.9551430890000228E-5</v>
      </c>
      <c r="L131">
        <f t="shared" si="44"/>
        <v>7</v>
      </c>
      <c r="M131">
        <f t="shared" si="45"/>
        <v>1</v>
      </c>
      <c r="N131">
        <f t="shared" si="46"/>
        <v>6</v>
      </c>
      <c r="O131">
        <f t="shared" si="47"/>
        <v>0</v>
      </c>
      <c r="P131">
        <f t="shared" si="39"/>
        <v>1</v>
      </c>
      <c r="Q131">
        <f t="shared" si="40"/>
        <v>6</v>
      </c>
      <c r="R131">
        <f t="shared" si="34"/>
        <v>0.80999999999999961</v>
      </c>
      <c r="S131">
        <f t="shared" si="35"/>
        <v>2.4137569000000294E-5</v>
      </c>
      <c r="T131">
        <f t="shared" si="41"/>
        <v>0</v>
      </c>
      <c r="U131">
        <f t="shared" si="42"/>
        <v>0.39650249929131404</v>
      </c>
      <c r="V131">
        <f t="shared" si="43"/>
        <v>0</v>
      </c>
    </row>
    <row r="132" spans="10:22" x14ac:dyDescent="0.2">
      <c r="J132">
        <f>SUM(K132:K139)</f>
        <v>1.1396311827660134E-4</v>
      </c>
      <c r="K132">
        <f t="shared" si="33"/>
        <v>0</v>
      </c>
      <c r="L132">
        <f t="shared" si="44"/>
        <v>7</v>
      </c>
      <c r="M132">
        <f t="shared" si="45"/>
        <v>0</v>
      </c>
      <c r="N132">
        <f t="shared" si="46"/>
        <v>7</v>
      </c>
      <c r="O132">
        <f t="shared" si="47"/>
        <v>7</v>
      </c>
      <c r="P132">
        <f t="shared" si="39"/>
        <v>7</v>
      </c>
      <c r="Q132">
        <f t="shared" si="40"/>
        <v>0</v>
      </c>
      <c r="R132">
        <f t="shared" si="34"/>
        <v>0</v>
      </c>
      <c r="S132">
        <f t="shared" si="35"/>
        <v>0.2713605098962692</v>
      </c>
      <c r="T132">
        <f t="shared" si="41"/>
        <v>0</v>
      </c>
      <c r="U132">
        <f t="shared" si="42"/>
        <v>0.33319537755572537</v>
      </c>
      <c r="V132">
        <f t="shared" si="43"/>
        <v>0</v>
      </c>
    </row>
    <row r="133" spans="10:22" x14ac:dyDescent="0.2">
      <c r="K133">
        <f t="shared" si="33"/>
        <v>0</v>
      </c>
      <c r="L133">
        <f t="shared" si="44"/>
        <v>7</v>
      </c>
      <c r="M133">
        <f t="shared" si="45"/>
        <v>0</v>
      </c>
      <c r="N133">
        <f t="shared" si="46"/>
        <v>7</v>
      </c>
      <c r="O133">
        <f t="shared" si="47"/>
        <v>6</v>
      </c>
      <c r="P133">
        <f t="shared" si="39"/>
        <v>6</v>
      </c>
      <c r="Q133">
        <f t="shared" si="40"/>
        <v>1</v>
      </c>
      <c r="R133">
        <f t="shared" si="34"/>
        <v>0</v>
      </c>
      <c r="S133">
        <f t="shared" si="35"/>
        <v>0.38905904430910981</v>
      </c>
      <c r="T133">
        <f t="shared" si="41"/>
        <v>0</v>
      </c>
      <c r="U133">
        <f t="shared" si="42"/>
        <v>0.33319537755572537</v>
      </c>
      <c r="V133">
        <f t="shared" si="43"/>
        <v>0</v>
      </c>
    </row>
    <row r="134" spans="10:22" x14ac:dyDescent="0.2">
      <c r="K134">
        <f t="shared" si="33"/>
        <v>0</v>
      </c>
      <c r="L134">
        <f t="shared" si="44"/>
        <v>7</v>
      </c>
      <c r="M134">
        <f t="shared" si="45"/>
        <v>0</v>
      </c>
      <c r="N134">
        <f t="shared" si="46"/>
        <v>7</v>
      </c>
      <c r="O134">
        <f t="shared" si="47"/>
        <v>5</v>
      </c>
      <c r="P134">
        <f t="shared" si="39"/>
        <v>5</v>
      </c>
      <c r="Q134">
        <f t="shared" si="40"/>
        <v>2</v>
      </c>
      <c r="R134">
        <f t="shared" si="34"/>
        <v>0</v>
      </c>
      <c r="S134">
        <f t="shared" si="35"/>
        <v>0.23906037662367047</v>
      </c>
      <c r="T134">
        <f t="shared" si="41"/>
        <v>0</v>
      </c>
      <c r="U134">
        <f t="shared" si="42"/>
        <v>0.33319537755572537</v>
      </c>
      <c r="V134">
        <f t="shared" si="43"/>
        <v>0</v>
      </c>
    </row>
    <row r="135" spans="10:22" x14ac:dyDescent="0.2">
      <c r="K135">
        <f t="shared" si="33"/>
        <v>0</v>
      </c>
      <c r="L135">
        <f t="shared" si="44"/>
        <v>7</v>
      </c>
      <c r="M135">
        <f t="shared" si="45"/>
        <v>0</v>
      </c>
      <c r="N135">
        <f t="shared" si="46"/>
        <v>7</v>
      </c>
      <c r="O135">
        <f t="shared" si="47"/>
        <v>4</v>
      </c>
      <c r="P135">
        <f t="shared" si="39"/>
        <v>4</v>
      </c>
      <c r="Q135">
        <f t="shared" si="40"/>
        <v>3</v>
      </c>
      <c r="R135">
        <f t="shared" si="34"/>
        <v>0</v>
      </c>
      <c r="S135">
        <f t="shared" si="35"/>
        <v>8.1606955875550335E-2</v>
      </c>
      <c r="T135">
        <f t="shared" si="41"/>
        <v>0</v>
      </c>
      <c r="U135">
        <f t="shared" si="42"/>
        <v>0.33319537755572537</v>
      </c>
      <c r="V135">
        <f t="shared" si="43"/>
        <v>0</v>
      </c>
    </row>
    <row r="136" spans="10:22" x14ac:dyDescent="0.2">
      <c r="K136">
        <f t="shared" si="33"/>
        <v>0</v>
      </c>
      <c r="L136">
        <f t="shared" si="44"/>
        <v>7</v>
      </c>
      <c r="M136">
        <f t="shared" si="45"/>
        <v>0</v>
      </c>
      <c r="N136">
        <f t="shared" si="46"/>
        <v>7</v>
      </c>
      <c r="O136">
        <f t="shared" si="47"/>
        <v>3</v>
      </c>
      <c r="P136">
        <f t="shared" si="39"/>
        <v>3</v>
      </c>
      <c r="Q136">
        <f t="shared" si="40"/>
        <v>4</v>
      </c>
      <c r="R136">
        <f t="shared" si="34"/>
        <v>0</v>
      </c>
      <c r="S136">
        <f t="shared" si="35"/>
        <v>1.6714677709450124E-2</v>
      </c>
      <c r="T136">
        <f t="shared" si="41"/>
        <v>0</v>
      </c>
      <c r="U136">
        <f t="shared" si="42"/>
        <v>0.33319537755572537</v>
      </c>
      <c r="V136">
        <f t="shared" si="43"/>
        <v>0</v>
      </c>
    </row>
    <row r="137" spans="10:22" x14ac:dyDescent="0.2">
      <c r="K137">
        <f t="shared" si="33"/>
        <v>0</v>
      </c>
      <c r="L137">
        <f t="shared" si="44"/>
        <v>7</v>
      </c>
      <c r="M137">
        <f t="shared" si="45"/>
        <v>0</v>
      </c>
      <c r="N137">
        <f t="shared" si="46"/>
        <v>7</v>
      </c>
      <c r="O137">
        <f t="shared" si="47"/>
        <v>2</v>
      </c>
      <c r="P137">
        <f t="shared" si="39"/>
        <v>2</v>
      </c>
      <c r="Q137">
        <f t="shared" si="40"/>
        <v>5</v>
      </c>
      <c r="R137">
        <f t="shared" si="34"/>
        <v>0</v>
      </c>
      <c r="S137">
        <f t="shared" si="35"/>
        <v>2.0540929233300205E-3</v>
      </c>
      <c r="T137">
        <f t="shared" si="41"/>
        <v>0</v>
      </c>
      <c r="U137">
        <f t="shared" si="42"/>
        <v>0.33319537755572537</v>
      </c>
      <c r="V137">
        <f t="shared" si="43"/>
        <v>0</v>
      </c>
    </row>
    <row r="138" spans="10:22" x14ac:dyDescent="0.2">
      <c r="K138">
        <f t="shared" si="33"/>
        <v>1.1359381347090134E-4</v>
      </c>
      <c r="L138">
        <f t="shared" si="44"/>
        <v>7</v>
      </c>
      <c r="M138">
        <f t="shared" si="45"/>
        <v>0</v>
      </c>
      <c r="N138">
        <f t="shared" si="46"/>
        <v>7</v>
      </c>
      <c r="O138">
        <f t="shared" si="47"/>
        <v>1</v>
      </c>
      <c r="P138">
        <f t="shared" si="39"/>
        <v>1</v>
      </c>
      <c r="Q138">
        <f t="shared" si="40"/>
        <v>6</v>
      </c>
      <c r="R138">
        <f t="shared" si="34"/>
        <v>0.80999999999999961</v>
      </c>
      <c r="S138">
        <f t="shared" si="35"/>
        <v>1.4023927589000172E-4</v>
      </c>
      <c r="T138">
        <f t="shared" si="41"/>
        <v>0</v>
      </c>
      <c r="U138">
        <f t="shared" si="42"/>
        <v>0.33319537755572537</v>
      </c>
      <c r="V138">
        <f t="shared" si="43"/>
        <v>0</v>
      </c>
    </row>
    <row r="139" spans="10:22" x14ac:dyDescent="0.2">
      <c r="K139">
        <f t="shared" si="33"/>
        <v>3.693048057000061E-7</v>
      </c>
      <c r="L139">
        <f t="shared" si="44"/>
        <v>7</v>
      </c>
      <c r="M139">
        <f t="shared" si="45"/>
        <v>0</v>
      </c>
      <c r="N139">
        <f t="shared" si="46"/>
        <v>7</v>
      </c>
      <c r="O139">
        <f t="shared" si="47"/>
        <v>0</v>
      </c>
      <c r="P139">
        <f t="shared" si="39"/>
        <v>0</v>
      </c>
      <c r="Q139">
        <f t="shared" si="40"/>
        <v>7</v>
      </c>
      <c r="R139">
        <f t="shared" si="34"/>
        <v>9.0000000000000177E-2</v>
      </c>
      <c r="S139">
        <f t="shared" si="35"/>
        <v>4.1033867300000596E-6</v>
      </c>
      <c r="T139">
        <f t="shared" si="41"/>
        <v>0</v>
      </c>
      <c r="U139">
        <f t="shared" si="42"/>
        <v>0.33319537755572537</v>
      </c>
      <c r="V139">
        <f t="shared" si="43"/>
        <v>0</v>
      </c>
    </row>
    <row r="140" spans="10:22" x14ac:dyDescent="0.2">
      <c r="J140">
        <f>K140</f>
        <v>0</v>
      </c>
      <c r="K140">
        <f t="shared" si="33"/>
        <v>0</v>
      </c>
      <c r="L140">
        <f t="shared" si="44"/>
        <v>8</v>
      </c>
      <c r="M140">
        <f t="shared" si="45"/>
        <v>8</v>
      </c>
      <c r="N140">
        <f t="shared" si="46"/>
        <v>0</v>
      </c>
      <c r="O140">
        <f t="shared" si="47"/>
        <v>0</v>
      </c>
      <c r="P140">
        <f t="shared" si="39"/>
        <v>8</v>
      </c>
      <c r="Q140">
        <f t="shared" si="40"/>
        <v>0</v>
      </c>
      <c r="R140">
        <f t="shared" si="34"/>
        <v>0</v>
      </c>
      <c r="S140">
        <f t="shared" si="35"/>
        <v>1</v>
      </c>
      <c r="T140">
        <f t="shared" si="41"/>
        <v>9.0000000000000453E-4</v>
      </c>
      <c r="U140">
        <f t="shared" si="42"/>
        <v>1.9865727643514496E-7</v>
      </c>
      <c r="V140">
        <f t="shared" si="43"/>
        <v>0</v>
      </c>
    </row>
    <row r="141" spans="10:22" x14ac:dyDescent="0.2">
      <c r="J141">
        <f>SUM(K141:K142)</f>
        <v>0</v>
      </c>
      <c r="K141">
        <f t="shared" si="33"/>
        <v>0</v>
      </c>
      <c r="L141">
        <f t="shared" si="44"/>
        <v>8</v>
      </c>
      <c r="M141">
        <f t="shared" si="45"/>
        <v>7</v>
      </c>
      <c r="N141">
        <f t="shared" si="46"/>
        <v>1</v>
      </c>
      <c r="O141">
        <f t="shared" si="47"/>
        <v>1</v>
      </c>
      <c r="P141">
        <f t="shared" si="39"/>
        <v>8</v>
      </c>
      <c r="Q141">
        <f t="shared" si="40"/>
        <v>0</v>
      </c>
      <c r="R141">
        <f t="shared" si="34"/>
        <v>0</v>
      </c>
      <c r="S141">
        <f t="shared" si="35"/>
        <v>0.82999999999999963</v>
      </c>
      <c r="T141">
        <f t="shared" si="41"/>
        <v>2.4300000000000099E-2</v>
      </c>
      <c r="U141">
        <f t="shared" si="42"/>
        <v>9.3485777145950474E-6</v>
      </c>
      <c r="V141">
        <f t="shared" si="43"/>
        <v>0</v>
      </c>
    </row>
    <row r="142" spans="10:22" x14ac:dyDescent="0.2">
      <c r="K142">
        <f t="shared" si="33"/>
        <v>0</v>
      </c>
      <c r="L142">
        <f t="shared" si="44"/>
        <v>8</v>
      </c>
      <c r="M142">
        <f t="shared" si="45"/>
        <v>7</v>
      </c>
      <c r="N142">
        <f t="shared" si="46"/>
        <v>1</v>
      </c>
      <c r="O142">
        <f t="shared" si="47"/>
        <v>0</v>
      </c>
      <c r="P142">
        <f t="shared" si="39"/>
        <v>7</v>
      </c>
      <c r="Q142">
        <f t="shared" si="40"/>
        <v>1</v>
      </c>
      <c r="R142">
        <f t="shared" si="34"/>
        <v>0</v>
      </c>
      <c r="S142">
        <f t="shared" si="35"/>
        <v>0.17000000000000035</v>
      </c>
      <c r="T142">
        <f t="shared" si="41"/>
        <v>2.4300000000000099E-2</v>
      </c>
      <c r="U142">
        <f t="shared" si="42"/>
        <v>9.3485777145950474E-6</v>
      </c>
      <c r="V142">
        <f t="shared" si="43"/>
        <v>0</v>
      </c>
    </row>
    <row r="143" spans="10:22" x14ac:dyDescent="0.2">
      <c r="J143">
        <f>SUM(K143:K145)</f>
        <v>0</v>
      </c>
      <c r="K143">
        <f t="shared" si="33"/>
        <v>0</v>
      </c>
      <c r="L143">
        <f t="shared" si="44"/>
        <v>8</v>
      </c>
      <c r="M143">
        <f t="shared" si="45"/>
        <v>6</v>
      </c>
      <c r="N143">
        <f t="shared" si="46"/>
        <v>2</v>
      </c>
      <c r="O143">
        <f t="shared" si="47"/>
        <v>2</v>
      </c>
      <c r="P143">
        <f t="shared" si="39"/>
        <v>8</v>
      </c>
      <c r="Q143">
        <f t="shared" si="40"/>
        <v>0</v>
      </c>
      <c r="R143">
        <f t="shared" si="34"/>
        <v>0</v>
      </c>
      <c r="S143">
        <f t="shared" si="35"/>
        <v>0.6888999999999994</v>
      </c>
      <c r="T143">
        <f t="shared" si="41"/>
        <v>0.21870000000000031</v>
      </c>
      <c r="U143">
        <f t="shared" si="42"/>
        <v>1.9247071765342682E-4</v>
      </c>
      <c r="V143">
        <f t="shared" si="43"/>
        <v>0</v>
      </c>
    </row>
    <row r="144" spans="10:22" x14ac:dyDescent="0.2">
      <c r="K144">
        <f t="shared" si="33"/>
        <v>0</v>
      </c>
      <c r="L144">
        <f t="shared" si="44"/>
        <v>8</v>
      </c>
      <c r="M144">
        <f t="shared" si="45"/>
        <v>6</v>
      </c>
      <c r="N144">
        <f t="shared" si="46"/>
        <v>2</v>
      </c>
      <c r="O144">
        <f t="shared" si="47"/>
        <v>1</v>
      </c>
      <c r="P144">
        <f t="shared" si="39"/>
        <v>7</v>
      </c>
      <c r="Q144">
        <f t="shared" si="40"/>
        <v>1</v>
      </c>
      <c r="R144">
        <f t="shared" si="34"/>
        <v>0</v>
      </c>
      <c r="S144">
        <f t="shared" si="35"/>
        <v>0.28220000000000039</v>
      </c>
      <c r="T144">
        <f t="shared" si="41"/>
        <v>0.21870000000000031</v>
      </c>
      <c r="U144">
        <f t="shared" si="42"/>
        <v>1.9247071765342682E-4</v>
      </c>
      <c r="V144">
        <f t="shared" si="43"/>
        <v>0</v>
      </c>
    </row>
    <row r="145" spans="10:22" x14ac:dyDescent="0.2">
      <c r="K145">
        <f t="shared" si="33"/>
        <v>0</v>
      </c>
      <c r="L145">
        <f t="shared" si="44"/>
        <v>8</v>
      </c>
      <c r="M145">
        <f t="shared" si="45"/>
        <v>6</v>
      </c>
      <c r="N145">
        <f t="shared" si="46"/>
        <v>2</v>
      </c>
      <c r="O145">
        <f t="shared" si="47"/>
        <v>0</v>
      </c>
      <c r="P145">
        <f t="shared" si="39"/>
        <v>6</v>
      </c>
      <c r="Q145">
        <f t="shared" si="40"/>
        <v>2</v>
      </c>
      <c r="R145">
        <f t="shared" si="34"/>
        <v>0</v>
      </c>
      <c r="S145">
        <f t="shared" si="35"/>
        <v>2.890000000000012E-2</v>
      </c>
      <c r="T145">
        <f t="shared" si="41"/>
        <v>0.21870000000000031</v>
      </c>
      <c r="U145">
        <f t="shared" si="42"/>
        <v>1.9247071765342682E-4</v>
      </c>
      <c r="V145">
        <f t="shared" si="43"/>
        <v>0</v>
      </c>
    </row>
    <row r="146" spans="10:22" x14ac:dyDescent="0.2">
      <c r="J146">
        <f>SUM(K146:K149)</f>
        <v>0</v>
      </c>
      <c r="K146">
        <f t="shared" si="33"/>
        <v>0</v>
      </c>
      <c r="L146">
        <f t="shared" si="44"/>
        <v>8</v>
      </c>
      <c r="M146">
        <f t="shared" si="45"/>
        <v>5</v>
      </c>
      <c r="N146">
        <f t="shared" si="46"/>
        <v>3</v>
      </c>
      <c r="O146">
        <f t="shared" si="47"/>
        <v>3</v>
      </c>
      <c r="P146">
        <f t="shared" si="39"/>
        <v>8</v>
      </c>
      <c r="Q146">
        <f t="shared" si="40"/>
        <v>0</v>
      </c>
      <c r="R146">
        <f t="shared" si="34"/>
        <v>0</v>
      </c>
      <c r="S146">
        <f t="shared" si="35"/>
        <v>0.57178699999999927</v>
      </c>
      <c r="T146">
        <f t="shared" si="41"/>
        <v>0.65609999999999946</v>
      </c>
      <c r="U146">
        <f t="shared" si="42"/>
        <v>2.2643613841579562E-3</v>
      </c>
      <c r="V146">
        <f t="shared" si="43"/>
        <v>0</v>
      </c>
    </row>
    <row r="147" spans="10:22" x14ac:dyDescent="0.2">
      <c r="K147">
        <f t="shared" si="33"/>
        <v>0</v>
      </c>
      <c r="L147">
        <f t="shared" si="44"/>
        <v>8</v>
      </c>
      <c r="M147">
        <f t="shared" si="45"/>
        <v>5</v>
      </c>
      <c r="N147">
        <f t="shared" si="46"/>
        <v>3</v>
      </c>
      <c r="O147">
        <f t="shared" si="47"/>
        <v>2</v>
      </c>
      <c r="P147">
        <f t="shared" si="39"/>
        <v>7</v>
      </c>
      <c r="Q147">
        <f t="shared" si="40"/>
        <v>1</v>
      </c>
      <c r="R147">
        <f t="shared" si="34"/>
        <v>0</v>
      </c>
      <c r="S147">
        <f t="shared" si="35"/>
        <v>0.35133900000000046</v>
      </c>
      <c r="T147">
        <f t="shared" si="41"/>
        <v>0.65609999999999946</v>
      </c>
      <c r="U147">
        <f t="shared" si="42"/>
        <v>2.2643613841579562E-3</v>
      </c>
      <c r="V147">
        <f t="shared" si="43"/>
        <v>0</v>
      </c>
    </row>
    <row r="148" spans="10:22" x14ac:dyDescent="0.2">
      <c r="K148">
        <f t="shared" ref="K148:K211" si="48">R148*S148</f>
        <v>0</v>
      </c>
      <c r="L148">
        <f t="shared" si="44"/>
        <v>8</v>
      </c>
      <c r="M148">
        <f t="shared" si="45"/>
        <v>5</v>
      </c>
      <c r="N148">
        <f t="shared" si="46"/>
        <v>3</v>
      </c>
      <c r="O148">
        <f t="shared" si="47"/>
        <v>1</v>
      </c>
      <c r="P148">
        <f t="shared" si="39"/>
        <v>6</v>
      </c>
      <c r="Q148">
        <f t="shared" si="40"/>
        <v>2</v>
      </c>
      <c r="R148">
        <f t="shared" ref="R148:R211" si="49">VLOOKUP(P148,K$2:L$12,2)</f>
        <v>0</v>
      </c>
      <c r="S148">
        <f t="shared" ref="S148:S211" si="50">_xlfn.BINOM.DIST(Q148,N148,F$2,FALSE)</f>
        <v>7.1961000000000247E-2</v>
      </c>
      <c r="T148">
        <f t="shared" si="41"/>
        <v>0.65609999999999946</v>
      </c>
      <c r="U148">
        <f t="shared" si="42"/>
        <v>2.2643613841579562E-3</v>
      </c>
      <c r="V148">
        <f t="shared" si="43"/>
        <v>0</v>
      </c>
    </row>
    <row r="149" spans="10:22" x14ac:dyDescent="0.2">
      <c r="K149">
        <f t="shared" si="48"/>
        <v>0</v>
      </c>
      <c r="L149">
        <f t="shared" si="44"/>
        <v>8</v>
      </c>
      <c r="M149">
        <f t="shared" si="45"/>
        <v>5</v>
      </c>
      <c r="N149">
        <f t="shared" si="46"/>
        <v>3</v>
      </c>
      <c r="O149">
        <f t="shared" si="47"/>
        <v>0</v>
      </c>
      <c r="P149">
        <f t="shared" ref="P149:P212" si="51">M149+O149</f>
        <v>5</v>
      </c>
      <c r="Q149">
        <f t="shared" ref="Q149:Q212" si="52">N149-O149</f>
        <v>3</v>
      </c>
      <c r="R149">
        <f t="shared" si="49"/>
        <v>0</v>
      </c>
      <c r="S149">
        <f t="shared" si="50"/>
        <v>4.9130000000000302E-3</v>
      </c>
      <c r="T149">
        <f t="shared" ref="T149:T212" si="53">VLOOKUP(N149,$K$2:$M$12,3)</f>
        <v>0.65609999999999946</v>
      </c>
      <c r="U149">
        <f t="shared" ref="U149:U212" si="54">_xlfn.BINOM.DIST(N149,L149,$H$2,FALSE)</f>
        <v>2.2643613841579562E-3</v>
      </c>
      <c r="V149">
        <f t="shared" ref="V149:V212" si="55">R149*S149*T149*U149</f>
        <v>0</v>
      </c>
    </row>
    <row r="150" spans="10:22" x14ac:dyDescent="0.2">
      <c r="J150">
        <f>SUM(K150:K154)</f>
        <v>0</v>
      </c>
      <c r="K150">
        <f t="shared" si="48"/>
        <v>0</v>
      </c>
      <c r="L150">
        <f t="shared" ref="L150:L213" si="56">IF(AND(M149=0,O149=0),L149+1,L149)</f>
        <v>8</v>
      </c>
      <c r="M150">
        <f t="shared" ref="M150:M213" si="57">IF(O149=0,IF(M149=0,L150,M149-1),M149)</f>
        <v>4</v>
      </c>
      <c r="N150">
        <f t="shared" ref="N150:N213" si="58">L150-M150</f>
        <v>4</v>
      </c>
      <c r="O150">
        <f t="shared" ref="O150:O213" si="59">IF(O149=0,N150,O149-1)</f>
        <v>4</v>
      </c>
      <c r="P150">
        <f t="shared" si="51"/>
        <v>8</v>
      </c>
      <c r="Q150">
        <f t="shared" si="52"/>
        <v>0</v>
      </c>
      <c r="R150">
        <f t="shared" si="49"/>
        <v>0</v>
      </c>
      <c r="S150">
        <f t="shared" si="50"/>
        <v>0.4745832099999992</v>
      </c>
      <c r="T150">
        <f t="shared" si="53"/>
        <v>0</v>
      </c>
      <c r="U150">
        <f t="shared" si="54"/>
        <v>1.6649716059984936E-2</v>
      </c>
      <c r="V150">
        <f t="shared" si="55"/>
        <v>0</v>
      </c>
    </row>
    <row r="151" spans="10:22" x14ac:dyDescent="0.2">
      <c r="K151">
        <f t="shared" si="48"/>
        <v>0</v>
      </c>
      <c r="L151">
        <f t="shared" si="56"/>
        <v>8</v>
      </c>
      <c r="M151">
        <f t="shared" si="57"/>
        <v>4</v>
      </c>
      <c r="N151">
        <f t="shared" si="58"/>
        <v>4</v>
      </c>
      <c r="O151">
        <f t="shared" si="59"/>
        <v>3</v>
      </c>
      <c r="P151">
        <f t="shared" si="51"/>
        <v>7</v>
      </c>
      <c r="Q151">
        <f t="shared" si="52"/>
        <v>1</v>
      </c>
      <c r="R151">
        <f t="shared" si="49"/>
        <v>0</v>
      </c>
      <c r="S151">
        <f t="shared" si="50"/>
        <v>0.38881516000000027</v>
      </c>
      <c r="T151">
        <f t="shared" si="53"/>
        <v>0</v>
      </c>
      <c r="U151">
        <f t="shared" si="54"/>
        <v>1.6649716059984936E-2</v>
      </c>
      <c r="V151">
        <f t="shared" si="55"/>
        <v>0</v>
      </c>
    </row>
    <row r="152" spans="10:22" x14ac:dyDescent="0.2">
      <c r="K152">
        <f t="shared" si="48"/>
        <v>0</v>
      </c>
      <c r="L152">
        <f t="shared" si="56"/>
        <v>8</v>
      </c>
      <c r="M152">
        <f t="shared" si="57"/>
        <v>4</v>
      </c>
      <c r="N152">
        <f t="shared" si="58"/>
        <v>4</v>
      </c>
      <c r="O152">
        <f t="shared" si="59"/>
        <v>2</v>
      </c>
      <c r="P152">
        <f t="shared" si="51"/>
        <v>6</v>
      </c>
      <c r="Q152">
        <f t="shared" si="52"/>
        <v>2</v>
      </c>
      <c r="R152">
        <f t="shared" si="49"/>
        <v>0</v>
      </c>
      <c r="S152">
        <f t="shared" si="50"/>
        <v>0.11945526000000035</v>
      </c>
      <c r="T152">
        <f t="shared" si="53"/>
        <v>0</v>
      </c>
      <c r="U152">
        <f t="shared" si="54"/>
        <v>1.6649716059984936E-2</v>
      </c>
      <c r="V152">
        <f t="shared" si="55"/>
        <v>0</v>
      </c>
    </row>
    <row r="153" spans="10:22" x14ac:dyDescent="0.2">
      <c r="K153">
        <f t="shared" si="48"/>
        <v>0</v>
      </c>
      <c r="L153">
        <f t="shared" si="56"/>
        <v>8</v>
      </c>
      <c r="M153">
        <f t="shared" si="57"/>
        <v>4</v>
      </c>
      <c r="N153">
        <f t="shared" si="58"/>
        <v>4</v>
      </c>
      <c r="O153">
        <f t="shared" si="59"/>
        <v>1</v>
      </c>
      <c r="P153">
        <f t="shared" si="51"/>
        <v>5</v>
      </c>
      <c r="Q153">
        <f t="shared" si="52"/>
        <v>3</v>
      </c>
      <c r="R153">
        <f t="shared" si="49"/>
        <v>0</v>
      </c>
      <c r="S153">
        <f t="shared" si="50"/>
        <v>1.6311160000000081E-2</v>
      </c>
      <c r="T153">
        <f t="shared" si="53"/>
        <v>0</v>
      </c>
      <c r="U153">
        <f t="shared" si="54"/>
        <v>1.6649716059984936E-2</v>
      </c>
      <c r="V153">
        <f t="shared" si="55"/>
        <v>0</v>
      </c>
    </row>
    <row r="154" spans="10:22" x14ac:dyDescent="0.2">
      <c r="K154">
        <f t="shared" si="48"/>
        <v>0</v>
      </c>
      <c r="L154">
        <f t="shared" si="56"/>
        <v>8</v>
      </c>
      <c r="M154">
        <f t="shared" si="57"/>
        <v>4</v>
      </c>
      <c r="N154">
        <f t="shared" si="58"/>
        <v>4</v>
      </c>
      <c r="O154">
        <f t="shared" si="59"/>
        <v>0</v>
      </c>
      <c r="P154">
        <f t="shared" si="51"/>
        <v>4</v>
      </c>
      <c r="Q154">
        <f t="shared" si="52"/>
        <v>4</v>
      </c>
      <c r="R154">
        <f t="shared" si="49"/>
        <v>0</v>
      </c>
      <c r="S154">
        <f t="shared" si="50"/>
        <v>8.3521000000000701E-4</v>
      </c>
      <c r="T154">
        <f t="shared" si="53"/>
        <v>0</v>
      </c>
      <c r="U154">
        <f t="shared" si="54"/>
        <v>1.6649716059984936E-2</v>
      </c>
      <c r="V154">
        <f t="shared" si="55"/>
        <v>0</v>
      </c>
    </row>
    <row r="155" spans="10:22" x14ac:dyDescent="0.2">
      <c r="J155">
        <f>SUM(K155:K160)</f>
        <v>0</v>
      </c>
      <c r="K155">
        <f t="shared" si="48"/>
        <v>0</v>
      </c>
      <c r="L155">
        <f t="shared" si="56"/>
        <v>8</v>
      </c>
      <c r="M155">
        <f t="shared" si="57"/>
        <v>3</v>
      </c>
      <c r="N155">
        <f t="shared" si="58"/>
        <v>5</v>
      </c>
      <c r="O155">
        <f t="shared" si="59"/>
        <v>5</v>
      </c>
      <c r="P155">
        <f t="shared" si="51"/>
        <v>8</v>
      </c>
      <c r="Q155">
        <f t="shared" si="52"/>
        <v>0</v>
      </c>
      <c r="R155">
        <f t="shared" si="49"/>
        <v>0</v>
      </c>
      <c r="S155">
        <f t="shared" si="50"/>
        <v>0.39390406429999913</v>
      </c>
      <c r="T155">
        <f t="shared" si="53"/>
        <v>0</v>
      </c>
      <c r="U155">
        <f t="shared" si="54"/>
        <v>7.835160498816425E-2</v>
      </c>
      <c r="V155">
        <f t="shared" si="55"/>
        <v>0</v>
      </c>
    </row>
    <row r="156" spans="10:22" x14ac:dyDescent="0.2">
      <c r="K156">
        <f t="shared" si="48"/>
        <v>0</v>
      </c>
      <c r="L156">
        <f t="shared" si="56"/>
        <v>8</v>
      </c>
      <c r="M156">
        <f t="shared" si="57"/>
        <v>3</v>
      </c>
      <c r="N156">
        <f t="shared" si="58"/>
        <v>5</v>
      </c>
      <c r="O156">
        <f t="shared" si="59"/>
        <v>4</v>
      </c>
      <c r="P156">
        <f t="shared" si="51"/>
        <v>7</v>
      </c>
      <c r="Q156">
        <f t="shared" si="52"/>
        <v>1</v>
      </c>
      <c r="R156">
        <f t="shared" si="49"/>
        <v>0</v>
      </c>
      <c r="S156">
        <f t="shared" si="50"/>
        <v>0.40339572850000016</v>
      </c>
      <c r="T156">
        <f t="shared" si="53"/>
        <v>0</v>
      </c>
      <c r="U156">
        <f t="shared" si="54"/>
        <v>7.835160498816425E-2</v>
      </c>
      <c r="V156">
        <f t="shared" si="55"/>
        <v>0</v>
      </c>
    </row>
    <row r="157" spans="10:22" x14ac:dyDescent="0.2">
      <c r="K157">
        <f t="shared" si="48"/>
        <v>0</v>
      </c>
      <c r="L157">
        <f t="shared" si="56"/>
        <v>8</v>
      </c>
      <c r="M157">
        <f t="shared" si="57"/>
        <v>3</v>
      </c>
      <c r="N157">
        <f t="shared" si="58"/>
        <v>5</v>
      </c>
      <c r="O157">
        <f t="shared" si="59"/>
        <v>3</v>
      </c>
      <c r="P157">
        <f t="shared" si="51"/>
        <v>6</v>
      </c>
      <c r="Q157">
        <f t="shared" si="52"/>
        <v>2</v>
      </c>
      <c r="R157">
        <f t="shared" si="49"/>
        <v>0</v>
      </c>
      <c r="S157">
        <f t="shared" si="50"/>
        <v>0.16524644300000041</v>
      </c>
      <c r="T157">
        <f t="shared" si="53"/>
        <v>0</v>
      </c>
      <c r="U157">
        <f t="shared" si="54"/>
        <v>7.835160498816425E-2</v>
      </c>
      <c r="V157">
        <f t="shared" si="55"/>
        <v>0</v>
      </c>
    </row>
    <row r="158" spans="10:22" x14ac:dyDescent="0.2">
      <c r="K158">
        <f t="shared" si="48"/>
        <v>0</v>
      </c>
      <c r="L158">
        <f t="shared" si="56"/>
        <v>8</v>
      </c>
      <c r="M158">
        <f t="shared" si="57"/>
        <v>3</v>
      </c>
      <c r="N158">
        <f t="shared" si="58"/>
        <v>5</v>
      </c>
      <c r="O158">
        <f t="shared" si="59"/>
        <v>2</v>
      </c>
      <c r="P158">
        <f t="shared" si="51"/>
        <v>5</v>
      </c>
      <c r="Q158">
        <f t="shared" si="52"/>
        <v>3</v>
      </c>
      <c r="R158">
        <f t="shared" si="49"/>
        <v>0</v>
      </c>
      <c r="S158">
        <f t="shared" si="50"/>
        <v>3.3845657000000175E-2</v>
      </c>
      <c r="T158">
        <f t="shared" si="53"/>
        <v>0</v>
      </c>
      <c r="U158">
        <f t="shared" si="54"/>
        <v>7.835160498816425E-2</v>
      </c>
      <c r="V158">
        <f t="shared" si="55"/>
        <v>0</v>
      </c>
    </row>
    <row r="159" spans="10:22" x14ac:dyDescent="0.2">
      <c r="K159">
        <f t="shared" si="48"/>
        <v>0</v>
      </c>
      <c r="L159">
        <f t="shared" si="56"/>
        <v>8</v>
      </c>
      <c r="M159">
        <f t="shared" si="57"/>
        <v>3</v>
      </c>
      <c r="N159">
        <f t="shared" si="58"/>
        <v>5</v>
      </c>
      <c r="O159">
        <f t="shared" si="59"/>
        <v>1</v>
      </c>
      <c r="P159">
        <f t="shared" si="51"/>
        <v>4</v>
      </c>
      <c r="Q159">
        <f t="shared" si="52"/>
        <v>4</v>
      </c>
      <c r="R159">
        <f t="shared" si="49"/>
        <v>0</v>
      </c>
      <c r="S159">
        <f t="shared" si="50"/>
        <v>3.4661215000000262E-3</v>
      </c>
      <c r="T159">
        <f t="shared" si="53"/>
        <v>0</v>
      </c>
      <c r="U159">
        <f t="shared" si="54"/>
        <v>7.835160498816425E-2</v>
      </c>
      <c r="V159">
        <f t="shared" si="55"/>
        <v>0</v>
      </c>
    </row>
    <row r="160" spans="10:22" x14ac:dyDescent="0.2">
      <c r="K160">
        <f t="shared" si="48"/>
        <v>0</v>
      </c>
      <c r="L160">
        <f t="shared" si="56"/>
        <v>8</v>
      </c>
      <c r="M160">
        <f t="shared" si="57"/>
        <v>3</v>
      </c>
      <c r="N160">
        <f t="shared" si="58"/>
        <v>5</v>
      </c>
      <c r="O160">
        <f t="shared" si="59"/>
        <v>0</v>
      </c>
      <c r="P160">
        <f t="shared" si="51"/>
        <v>3</v>
      </c>
      <c r="Q160">
        <f t="shared" si="52"/>
        <v>5</v>
      </c>
      <c r="R160">
        <f t="shared" si="49"/>
        <v>0</v>
      </c>
      <c r="S160">
        <f t="shared" si="50"/>
        <v>1.4198570000000139E-4</v>
      </c>
      <c r="T160">
        <f t="shared" si="53"/>
        <v>0</v>
      </c>
      <c r="U160">
        <f t="shared" si="54"/>
        <v>7.835160498816425E-2</v>
      </c>
      <c r="V160">
        <f t="shared" si="55"/>
        <v>0</v>
      </c>
    </row>
    <row r="161" spans="10:22" x14ac:dyDescent="0.2">
      <c r="J161">
        <f>SUM(K161:K167)</f>
        <v>0</v>
      </c>
      <c r="K161">
        <f t="shared" si="48"/>
        <v>0</v>
      </c>
      <c r="L161">
        <f t="shared" si="56"/>
        <v>8</v>
      </c>
      <c r="M161">
        <f t="shared" si="57"/>
        <v>2</v>
      </c>
      <c r="N161">
        <f t="shared" si="58"/>
        <v>6</v>
      </c>
      <c r="O161">
        <f t="shared" si="59"/>
        <v>6</v>
      </c>
      <c r="P161">
        <f t="shared" si="51"/>
        <v>8</v>
      </c>
      <c r="Q161">
        <f t="shared" si="52"/>
        <v>0</v>
      </c>
      <c r="R161">
        <f t="shared" si="49"/>
        <v>0</v>
      </c>
      <c r="S161">
        <f t="shared" si="50"/>
        <v>0.32694037336899917</v>
      </c>
      <c r="T161">
        <f t="shared" si="53"/>
        <v>0</v>
      </c>
      <c r="U161">
        <f t="shared" si="54"/>
        <v>0.23044589702401203</v>
      </c>
      <c r="V161">
        <f t="shared" si="55"/>
        <v>0</v>
      </c>
    </row>
    <row r="162" spans="10:22" x14ac:dyDescent="0.2">
      <c r="K162">
        <f t="shared" si="48"/>
        <v>0</v>
      </c>
      <c r="L162">
        <f t="shared" si="56"/>
        <v>8</v>
      </c>
      <c r="M162">
        <f t="shared" si="57"/>
        <v>2</v>
      </c>
      <c r="N162">
        <f t="shared" si="58"/>
        <v>6</v>
      </c>
      <c r="O162">
        <f t="shared" si="59"/>
        <v>5</v>
      </c>
      <c r="P162">
        <f t="shared" si="51"/>
        <v>7</v>
      </c>
      <c r="Q162">
        <f t="shared" si="52"/>
        <v>1</v>
      </c>
      <c r="R162">
        <f t="shared" si="49"/>
        <v>0</v>
      </c>
      <c r="S162">
        <f t="shared" si="50"/>
        <v>0.40178214558600001</v>
      </c>
      <c r="T162">
        <f t="shared" si="53"/>
        <v>0</v>
      </c>
      <c r="U162">
        <f t="shared" si="54"/>
        <v>0.23044589702401203</v>
      </c>
      <c r="V162">
        <f t="shared" si="55"/>
        <v>0</v>
      </c>
    </row>
    <row r="163" spans="10:22" x14ac:dyDescent="0.2">
      <c r="K163">
        <f t="shared" si="48"/>
        <v>0</v>
      </c>
      <c r="L163">
        <f t="shared" si="56"/>
        <v>8</v>
      </c>
      <c r="M163">
        <f t="shared" si="57"/>
        <v>2</v>
      </c>
      <c r="N163">
        <f t="shared" si="58"/>
        <v>6</v>
      </c>
      <c r="O163">
        <f t="shared" si="59"/>
        <v>4</v>
      </c>
      <c r="P163">
        <f t="shared" si="51"/>
        <v>6</v>
      </c>
      <c r="Q163">
        <f t="shared" si="52"/>
        <v>2</v>
      </c>
      <c r="R163">
        <f t="shared" si="49"/>
        <v>0</v>
      </c>
      <c r="S163">
        <f t="shared" si="50"/>
        <v>0.2057318215350005</v>
      </c>
      <c r="T163">
        <f t="shared" si="53"/>
        <v>0</v>
      </c>
      <c r="U163">
        <f t="shared" si="54"/>
        <v>0.23044589702401203</v>
      </c>
      <c r="V163">
        <f t="shared" si="55"/>
        <v>0</v>
      </c>
    </row>
    <row r="164" spans="10:22" x14ac:dyDescent="0.2">
      <c r="K164">
        <f t="shared" si="48"/>
        <v>0</v>
      </c>
      <c r="L164">
        <f t="shared" si="56"/>
        <v>8</v>
      </c>
      <c r="M164">
        <f t="shared" si="57"/>
        <v>2</v>
      </c>
      <c r="N164">
        <f t="shared" si="58"/>
        <v>6</v>
      </c>
      <c r="O164">
        <f t="shared" si="59"/>
        <v>3</v>
      </c>
      <c r="P164">
        <f t="shared" si="51"/>
        <v>5</v>
      </c>
      <c r="Q164">
        <f t="shared" si="52"/>
        <v>3</v>
      </c>
      <c r="R164">
        <f t="shared" si="49"/>
        <v>0</v>
      </c>
      <c r="S164">
        <f t="shared" si="50"/>
        <v>5.6183790620000257E-2</v>
      </c>
      <c r="T164">
        <f t="shared" si="53"/>
        <v>0</v>
      </c>
      <c r="U164">
        <f t="shared" si="54"/>
        <v>0.23044589702401203</v>
      </c>
      <c r="V164">
        <f t="shared" si="55"/>
        <v>0</v>
      </c>
    </row>
    <row r="165" spans="10:22" x14ac:dyDescent="0.2">
      <c r="K165">
        <f t="shared" si="48"/>
        <v>0</v>
      </c>
      <c r="L165">
        <f t="shared" si="56"/>
        <v>8</v>
      </c>
      <c r="M165">
        <f t="shared" si="57"/>
        <v>2</v>
      </c>
      <c r="N165">
        <f t="shared" si="58"/>
        <v>6</v>
      </c>
      <c r="O165">
        <f t="shared" si="59"/>
        <v>2</v>
      </c>
      <c r="P165">
        <f t="shared" si="51"/>
        <v>4</v>
      </c>
      <c r="Q165">
        <f t="shared" si="52"/>
        <v>4</v>
      </c>
      <c r="R165">
        <f t="shared" si="49"/>
        <v>0</v>
      </c>
      <c r="S165">
        <f t="shared" si="50"/>
        <v>8.6306425350000573E-3</v>
      </c>
      <c r="T165">
        <f t="shared" si="53"/>
        <v>0</v>
      </c>
      <c r="U165">
        <f t="shared" si="54"/>
        <v>0.23044589702401203</v>
      </c>
      <c r="V165">
        <f t="shared" si="55"/>
        <v>0</v>
      </c>
    </row>
    <row r="166" spans="10:22" x14ac:dyDescent="0.2">
      <c r="K166">
        <f t="shared" si="48"/>
        <v>0</v>
      </c>
      <c r="L166">
        <f t="shared" si="56"/>
        <v>8</v>
      </c>
      <c r="M166">
        <f t="shared" si="57"/>
        <v>2</v>
      </c>
      <c r="N166">
        <f t="shared" si="58"/>
        <v>6</v>
      </c>
      <c r="O166">
        <f t="shared" si="59"/>
        <v>1</v>
      </c>
      <c r="P166">
        <f t="shared" si="51"/>
        <v>3</v>
      </c>
      <c r="Q166">
        <f t="shared" si="52"/>
        <v>5</v>
      </c>
      <c r="R166">
        <f t="shared" si="49"/>
        <v>0</v>
      </c>
      <c r="S166">
        <f t="shared" si="50"/>
        <v>7.07088786000006E-4</v>
      </c>
      <c r="T166">
        <f t="shared" si="53"/>
        <v>0</v>
      </c>
      <c r="U166">
        <f t="shared" si="54"/>
        <v>0.23044589702401203</v>
      </c>
      <c r="V166">
        <f t="shared" si="55"/>
        <v>0</v>
      </c>
    </row>
    <row r="167" spans="10:22" x14ac:dyDescent="0.2">
      <c r="K167">
        <f t="shared" si="48"/>
        <v>0</v>
      </c>
      <c r="L167">
        <f t="shared" si="56"/>
        <v>8</v>
      </c>
      <c r="M167">
        <f t="shared" si="57"/>
        <v>2</v>
      </c>
      <c r="N167">
        <f t="shared" si="58"/>
        <v>6</v>
      </c>
      <c r="O167">
        <f t="shared" si="59"/>
        <v>0</v>
      </c>
      <c r="P167">
        <f t="shared" si="51"/>
        <v>2</v>
      </c>
      <c r="Q167">
        <f t="shared" si="52"/>
        <v>6</v>
      </c>
      <c r="R167">
        <f t="shared" si="49"/>
        <v>0</v>
      </c>
      <c r="S167">
        <f t="shared" si="50"/>
        <v>2.4137569000000294E-5</v>
      </c>
      <c r="T167">
        <f t="shared" si="53"/>
        <v>0</v>
      </c>
      <c r="U167">
        <f t="shared" si="54"/>
        <v>0.23044589702401203</v>
      </c>
      <c r="V167">
        <f t="shared" si="55"/>
        <v>0</v>
      </c>
    </row>
    <row r="168" spans="10:22" x14ac:dyDescent="0.2">
      <c r="J168">
        <f>SUM(K168:K175)</f>
        <v>3.3237432513000465E-6</v>
      </c>
      <c r="K168">
        <f t="shared" si="48"/>
        <v>0</v>
      </c>
      <c r="L168">
        <f t="shared" si="56"/>
        <v>8</v>
      </c>
      <c r="M168">
        <f t="shared" si="57"/>
        <v>1</v>
      </c>
      <c r="N168">
        <f t="shared" si="58"/>
        <v>7</v>
      </c>
      <c r="O168">
        <f t="shared" si="59"/>
        <v>7</v>
      </c>
      <c r="P168">
        <f t="shared" si="51"/>
        <v>8</v>
      </c>
      <c r="Q168">
        <f t="shared" si="52"/>
        <v>0</v>
      </c>
      <c r="R168">
        <f t="shared" si="49"/>
        <v>0</v>
      </c>
      <c r="S168">
        <f t="shared" si="50"/>
        <v>0.2713605098962692</v>
      </c>
      <c r="T168">
        <f t="shared" si="53"/>
        <v>0</v>
      </c>
      <c r="U168">
        <f t="shared" si="54"/>
        <v>0.38730402861178403</v>
      </c>
      <c r="V168">
        <f t="shared" si="55"/>
        <v>0</v>
      </c>
    </row>
    <row r="169" spans="10:22" x14ac:dyDescent="0.2">
      <c r="K169">
        <f t="shared" si="48"/>
        <v>0</v>
      </c>
      <c r="L169">
        <f t="shared" si="56"/>
        <v>8</v>
      </c>
      <c r="M169">
        <f t="shared" si="57"/>
        <v>1</v>
      </c>
      <c r="N169">
        <f t="shared" si="58"/>
        <v>7</v>
      </c>
      <c r="O169">
        <f t="shared" si="59"/>
        <v>6</v>
      </c>
      <c r="P169">
        <f t="shared" si="51"/>
        <v>7</v>
      </c>
      <c r="Q169">
        <f t="shared" si="52"/>
        <v>1</v>
      </c>
      <c r="R169">
        <f t="shared" si="49"/>
        <v>0</v>
      </c>
      <c r="S169">
        <f t="shared" si="50"/>
        <v>0.38905904430910981</v>
      </c>
      <c r="T169">
        <f t="shared" si="53"/>
        <v>0</v>
      </c>
      <c r="U169">
        <f t="shared" si="54"/>
        <v>0.38730402861178403</v>
      </c>
      <c r="V169">
        <f t="shared" si="55"/>
        <v>0</v>
      </c>
    </row>
    <row r="170" spans="10:22" x14ac:dyDescent="0.2">
      <c r="K170">
        <f t="shared" si="48"/>
        <v>0</v>
      </c>
      <c r="L170">
        <f t="shared" si="56"/>
        <v>8</v>
      </c>
      <c r="M170">
        <f t="shared" si="57"/>
        <v>1</v>
      </c>
      <c r="N170">
        <f t="shared" si="58"/>
        <v>7</v>
      </c>
      <c r="O170">
        <f t="shared" si="59"/>
        <v>5</v>
      </c>
      <c r="P170">
        <f t="shared" si="51"/>
        <v>6</v>
      </c>
      <c r="Q170">
        <f t="shared" si="52"/>
        <v>2</v>
      </c>
      <c r="R170">
        <f t="shared" si="49"/>
        <v>0</v>
      </c>
      <c r="S170">
        <f t="shared" si="50"/>
        <v>0.23906037662367047</v>
      </c>
      <c r="T170">
        <f t="shared" si="53"/>
        <v>0</v>
      </c>
      <c r="U170">
        <f t="shared" si="54"/>
        <v>0.38730402861178403</v>
      </c>
      <c r="V170">
        <f t="shared" si="55"/>
        <v>0</v>
      </c>
    </row>
    <row r="171" spans="10:22" x14ac:dyDescent="0.2">
      <c r="K171">
        <f t="shared" si="48"/>
        <v>0</v>
      </c>
      <c r="L171">
        <f t="shared" si="56"/>
        <v>8</v>
      </c>
      <c r="M171">
        <f t="shared" si="57"/>
        <v>1</v>
      </c>
      <c r="N171">
        <f t="shared" si="58"/>
        <v>7</v>
      </c>
      <c r="O171">
        <f t="shared" si="59"/>
        <v>4</v>
      </c>
      <c r="P171">
        <f t="shared" si="51"/>
        <v>5</v>
      </c>
      <c r="Q171">
        <f t="shared" si="52"/>
        <v>3</v>
      </c>
      <c r="R171">
        <f t="shared" si="49"/>
        <v>0</v>
      </c>
      <c r="S171">
        <f t="shared" si="50"/>
        <v>8.1606955875550335E-2</v>
      </c>
      <c r="T171">
        <f t="shared" si="53"/>
        <v>0</v>
      </c>
      <c r="U171">
        <f t="shared" si="54"/>
        <v>0.38730402861178403</v>
      </c>
      <c r="V171">
        <f t="shared" si="55"/>
        <v>0</v>
      </c>
    </row>
    <row r="172" spans="10:22" x14ac:dyDescent="0.2">
      <c r="K172">
        <f t="shared" si="48"/>
        <v>0</v>
      </c>
      <c r="L172">
        <f t="shared" si="56"/>
        <v>8</v>
      </c>
      <c r="M172">
        <f t="shared" si="57"/>
        <v>1</v>
      </c>
      <c r="N172">
        <f t="shared" si="58"/>
        <v>7</v>
      </c>
      <c r="O172">
        <f t="shared" si="59"/>
        <v>3</v>
      </c>
      <c r="P172">
        <f t="shared" si="51"/>
        <v>4</v>
      </c>
      <c r="Q172">
        <f t="shared" si="52"/>
        <v>4</v>
      </c>
      <c r="R172">
        <f t="shared" si="49"/>
        <v>0</v>
      </c>
      <c r="S172">
        <f t="shared" si="50"/>
        <v>1.6714677709450124E-2</v>
      </c>
      <c r="T172">
        <f t="shared" si="53"/>
        <v>0</v>
      </c>
      <c r="U172">
        <f t="shared" si="54"/>
        <v>0.38730402861178403</v>
      </c>
      <c r="V172">
        <f t="shared" si="55"/>
        <v>0</v>
      </c>
    </row>
    <row r="173" spans="10:22" x14ac:dyDescent="0.2">
      <c r="K173">
        <f t="shared" si="48"/>
        <v>0</v>
      </c>
      <c r="L173">
        <f t="shared" si="56"/>
        <v>8</v>
      </c>
      <c r="M173">
        <f t="shared" si="57"/>
        <v>1</v>
      </c>
      <c r="N173">
        <f t="shared" si="58"/>
        <v>7</v>
      </c>
      <c r="O173">
        <f t="shared" si="59"/>
        <v>2</v>
      </c>
      <c r="P173">
        <f t="shared" si="51"/>
        <v>3</v>
      </c>
      <c r="Q173">
        <f t="shared" si="52"/>
        <v>5</v>
      </c>
      <c r="R173">
        <f t="shared" si="49"/>
        <v>0</v>
      </c>
      <c r="S173">
        <f t="shared" si="50"/>
        <v>2.0540929233300205E-3</v>
      </c>
      <c r="T173">
        <f t="shared" si="53"/>
        <v>0</v>
      </c>
      <c r="U173">
        <f t="shared" si="54"/>
        <v>0.38730402861178403</v>
      </c>
      <c r="V173">
        <f t="shared" si="55"/>
        <v>0</v>
      </c>
    </row>
    <row r="174" spans="10:22" x14ac:dyDescent="0.2">
      <c r="K174">
        <f t="shared" si="48"/>
        <v>0</v>
      </c>
      <c r="L174">
        <f t="shared" si="56"/>
        <v>8</v>
      </c>
      <c r="M174">
        <f t="shared" si="57"/>
        <v>1</v>
      </c>
      <c r="N174">
        <f t="shared" si="58"/>
        <v>7</v>
      </c>
      <c r="O174">
        <f t="shared" si="59"/>
        <v>1</v>
      </c>
      <c r="P174">
        <f t="shared" si="51"/>
        <v>2</v>
      </c>
      <c r="Q174">
        <f t="shared" si="52"/>
        <v>6</v>
      </c>
      <c r="R174">
        <f t="shared" si="49"/>
        <v>0</v>
      </c>
      <c r="S174">
        <f t="shared" si="50"/>
        <v>1.4023927589000172E-4</v>
      </c>
      <c r="T174">
        <f t="shared" si="53"/>
        <v>0</v>
      </c>
      <c r="U174">
        <f t="shared" si="54"/>
        <v>0.38730402861178403</v>
      </c>
      <c r="V174">
        <f t="shared" si="55"/>
        <v>0</v>
      </c>
    </row>
    <row r="175" spans="10:22" x14ac:dyDescent="0.2">
      <c r="K175">
        <f t="shared" si="48"/>
        <v>3.3237432513000465E-6</v>
      </c>
      <c r="L175">
        <f t="shared" si="56"/>
        <v>8</v>
      </c>
      <c r="M175">
        <f t="shared" si="57"/>
        <v>1</v>
      </c>
      <c r="N175">
        <f t="shared" si="58"/>
        <v>7</v>
      </c>
      <c r="O175">
        <f t="shared" si="59"/>
        <v>0</v>
      </c>
      <c r="P175">
        <f t="shared" si="51"/>
        <v>1</v>
      </c>
      <c r="Q175">
        <f t="shared" si="52"/>
        <v>7</v>
      </c>
      <c r="R175">
        <f t="shared" si="49"/>
        <v>0.80999999999999961</v>
      </c>
      <c r="S175">
        <f t="shared" si="50"/>
        <v>4.1033867300000596E-6</v>
      </c>
      <c r="T175">
        <f t="shared" si="53"/>
        <v>0</v>
      </c>
      <c r="U175">
        <f t="shared" si="54"/>
        <v>0.38730402861178403</v>
      </c>
      <c r="V175">
        <f t="shared" si="55"/>
        <v>0</v>
      </c>
    </row>
    <row r="176" spans="10:22" x14ac:dyDescent="0.2">
      <c r="J176">
        <f>SUM(K176:K184)</f>
        <v>2.2132437005601259E-5</v>
      </c>
      <c r="K176">
        <f t="shared" si="48"/>
        <v>0</v>
      </c>
      <c r="L176">
        <f t="shared" si="56"/>
        <v>8</v>
      </c>
      <c r="M176">
        <f t="shared" si="57"/>
        <v>0</v>
      </c>
      <c r="N176">
        <f t="shared" si="58"/>
        <v>8</v>
      </c>
      <c r="O176">
        <f t="shared" si="59"/>
        <v>8</v>
      </c>
      <c r="P176">
        <f t="shared" si="51"/>
        <v>8</v>
      </c>
      <c r="Q176">
        <f t="shared" si="52"/>
        <v>0</v>
      </c>
      <c r="R176">
        <f t="shared" si="49"/>
        <v>0</v>
      </c>
      <c r="S176">
        <f t="shared" si="50"/>
        <v>0.22522922321390332</v>
      </c>
      <c r="T176">
        <f t="shared" si="53"/>
        <v>0</v>
      </c>
      <c r="U176">
        <f t="shared" si="54"/>
        <v>0.28478237397925238</v>
      </c>
      <c r="V176">
        <f t="shared" si="55"/>
        <v>0</v>
      </c>
    </row>
    <row r="177" spans="10:22" x14ac:dyDescent="0.2">
      <c r="K177">
        <f t="shared" si="48"/>
        <v>0</v>
      </c>
      <c r="L177">
        <f t="shared" si="56"/>
        <v>8</v>
      </c>
      <c r="M177">
        <f t="shared" si="57"/>
        <v>0</v>
      </c>
      <c r="N177">
        <f t="shared" si="58"/>
        <v>8</v>
      </c>
      <c r="O177">
        <f t="shared" si="59"/>
        <v>7</v>
      </c>
      <c r="P177">
        <f t="shared" si="51"/>
        <v>7</v>
      </c>
      <c r="Q177">
        <f t="shared" si="52"/>
        <v>1</v>
      </c>
      <c r="R177">
        <f t="shared" si="49"/>
        <v>0</v>
      </c>
      <c r="S177">
        <f t="shared" si="50"/>
        <v>0.36905029345892687</v>
      </c>
      <c r="T177">
        <f t="shared" si="53"/>
        <v>0</v>
      </c>
      <c r="U177">
        <f t="shared" si="54"/>
        <v>0.28478237397925238</v>
      </c>
      <c r="V177">
        <f t="shared" si="55"/>
        <v>0</v>
      </c>
    </row>
    <row r="178" spans="10:22" x14ac:dyDescent="0.2">
      <c r="K178">
        <f t="shared" si="48"/>
        <v>0</v>
      </c>
      <c r="L178">
        <f t="shared" si="56"/>
        <v>8</v>
      </c>
      <c r="M178">
        <f t="shared" si="57"/>
        <v>0</v>
      </c>
      <c r="N178">
        <f t="shared" si="58"/>
        <v>8</v>
      </c>
      <c r="O178">
        <f t="shared" si="59"/>
        <v>6</v>
      </c>
      <c r="P178">
        <f t="shared" si="51"/>
        <v>6</v>
      </c>
      <c r="Q178">
        <f t="shared" si="52"/>
        <v>2</v>
      </c>
      <c r="R178">
        <f t="shared" si="49"/>
        <v>0</v>
      </c>
      <c r="S178">
        <f t="shared" si="50"/>
        <v>0.26456015013019518</v>
      </c>
      <c r="T178">
        <f t="shared" si="53"/>
        <v>0</v>
      </c>
      <c r="U178">
        <f t="shared" si="54"/>
        <v>0.28478237397925238</v>
      </c>
      <c r="V178">
        <f t="shared" si="55"/>
        <v>0</v>
      </c>
    </row>
    <row r="179" spans="10:22" x14ac:dyDescent="0.2">
      <c r="K179">
        <f t="shared" si="48"/>
        <v>0</v>
      </c>
      <c r="L179">
        <f t="shared" si="56"/>
        <v>8</v>
      </c>
      <c r="M179">
        <f t="shared" si="57"/>
        <v>0</v>
      </c>
      <c r="N179">
        <f t="shared" si="58"/>
        <v>8</v>
      </c>
      <c r="O179">
        <f t="shared" si="59"/>
        <v>5</v>
      </c>
      <c r="P179">
        <f t="shared" si="51"/>
        <v>5</v>
      </c>
      <c r="Q179">
        <f t="shared" si="52"/>
        <v>3</v>
      </c>
      <c r="R179">
        <f t="shared" si="49"/>
        <v>0</v>
      </c>
      <c r="S179">
        <f t="shared" si="50"/>
        <v>0.10837403740273083</v>
      </c>
      <c r="T179">
        <f t="shared" si="53"/>
        <v>0</v>
      </c>
      <c r="U179">
        <f t="shared" si="54"/>
        <v>0.28478237397925238</v>
      </c>
      <c r="V179">
        <f t="shared" si="55"/>
        <v>0</v>
      </c>
    </row>
    <row r="180" spans="10:22" x14ac:dyDescent="0.2">
      <c r="K180">
        <f t="shared" si="48"/>
        <v>0</v>
      </c>
      <c r="L180">
        <f t="shared" si="56"/>
        <v>8</v>
      </c>
      <c r="M180">
        <f t="shared" si="57"/>
        <v>0</v>
      </c>
      <c r="N180">
        <f t="shared" si="58"/>
        <v>8</v>
      </c>
      <c r="O180">
        <f t="shared" si="59"/>
        <v>4</v>
      </c>
      <c r="P180">
        <f t="shared" si="51"/>
        <v>4</v>
      </c>
      <c r="Q180">
        <f t="shared" si="52"/>
        <v>4</v>
      </c>
      <c r="R180">
        <f t="shared" si="49"/>
        <v>0</v>
      </c>
      <c r="S180">
        <f t="shared" si="50"/>
        <v>2.7746364997687168E-2</v>
      </c>
      <c r="T180">
        <f t="shared" si="53"/>
        <v>0</v>
      </c>
      <c r="U180">
        <f t="shared" si="54"/>
        <v>0.28478237397925238</v>
      </c>
      <c r="V180">
        <f t="shared" si="55"/>
        <v>0</v>
      </c>
    </row>
    <row r="181" spans="10:22" x14ac:dyDescent="0.2">
      <c r="K181">
        <f t="shared" si="48"/>
        <v>0</v>
      </c>
      <c r="L181">
        <f t="shared" si="56"/>
        <v>8</v>
      </c>
      <c r="M181">
        <f t="shared" si="57"/>
        <v>0</v>
      </c>
      <c r="N181">
        <f t="shared" si="58"/>
        <v>8</v>
      </c>
      <c r="O181">
        <f t="shared" si="59"/>
        <v>3</v>
      </c>
      <c r="P181">
        <f t="shared" si="51"/>
        <v>3</v>
      </c>
      <c r="Q181">
        <f t="shared" si="52"/>
        <v>5</v>
      </c>
      <c r="R181">
        <f t="shared" si="49"/>
        <v>0</v>
      </c>
      <c r="S181">
        <f t="shared" si="50"/>
        <v>4.5463923369704392E-3</v>
      </c>
      <c r="T181">
        <f t="shared" si="53"/>
        <v>0</v>
      </c>
      <c r="U181">
        <f t="shared" si="54"/>
        <v>0.28478237397925238</v>
      </c>
      <c r="V181">
        <f t="shared" si="55"/>
        <v>0</v>
      </c>
    </row>
    <row r="182" spans="10:22" x14ac:dyDescent="0.2">
      <c r="K182">
        <f t="shared" si="48"/>
        <v>0</v>
      </c>
      <c r="L182">
        <f t="shared" si="56"/>
        <v>8</v>
      </c>
      <c r="M182">
        <f t="shared" si="57"/>
        <v>0</v>
      </c>
      <c r="N182">
        <f t="shared" si="58"/>
        <v>8</v>
      </c>
      <c r="O182">
        <f t="shared" si="59"/>
        <v>2</v>
      </c>
      <c r="P182">
        <f t="shared" si="51"/>
        <v>2</v>
      </c>
      <c r="Q182">
        <f t="shared" si="52"/>
        <v>6</v>
      </c>
      <c r="R182">
        <f t="shared" si="49"/>
        <v>0</v>
      </c>
      <c r="S182">
        <f t="shared" si="50"/>
        <v>4.6559439595480529E-4</v>
      </c>
      <c r="T182">
        <f t="shared" si="53"/>
        <v>0</v>
      </c>
      <c r="U182">
        <f t="shared" si="54"/>
        <v>0.28478237397925238</v>
      </c>
      <c r="V182">
        <f t="shared" si="55"/>
        <v>0</v>
      </c>
    </row>
    <row r="183" spans="10:22" x14ac:dyDescent="0.2">
      <c r="K183">
        <f t="shared" si="48"/>
        <v>2.2069655188632259E-5</v>
      </c>
      <c r="L183">
        <f t="shared" si="56"/>
        <v>8</v>
      </c>
      <c r="M183">
        <f t="shared" si="57"/>
        <v>0</v>
      </c>
      <c r="N183">
        <f t="shared" si="58"/>
        <v>8</v>
      </c>
      <c r="O183">
        <f t="shared" si="59"/>
        <v>1</v>
      </c>
      <c r="P183">
        <f t="shared" si="51"/>
        <v>1</v>
      </c>
      <c r="Q183">
        <f t="shared" si="52"/>
        <v>7</v>
      </c>
      <c r="R183">
        <f t="shared" si="49"/>
        <v>0.80999999999999961</v>
      </c>
      <c r="S183">
        <f t="shared" si="50"/>
        <v>2.7246487887200332E-5</v>
      </c>
      <c r="T183">
        <f t="shared" si="53"/>
        <v>0</v>
      </c>
      <c r="U183">
        <f t="shared" si="54"/>
        <v>0.28478237397925238</v>
      </c>
      <c r="V183">
        <f t="shared" si="55"/>
        <v>0</v>
      </c>
    </row>
    <row r="184" spans="10:22" x14ac:dyDescent="0.2">
      <c r="K184">
        <f t="shared" si="48"/>
        <v>6.2781816969001172E-8</v>
      </c>
      <c r="L184">
        <f t="shared" si="56"/>
        <v>8</v>
      </c>
      <c r="M184">
        <f t="shared" si="57"/>
        <v>0</v>
      </c>
      <c r="N184">
        <f t="shared" si="58"/>
        <v>8</v>
      </c>
      <c r="O184">
        <f t="shared" si="59"/>
        <v>0</v>
      </c>
      <c r="P184">
        <f t="shared" si="51"/>
        <v>0</v>
      </c>
      <c r="Q184">
        <f t="shared" si="52"/>
        <v>8</v>
      </c>
      <c r="R184">
        <f t="shared" si="49"/>
        <v>9.0000000000000177E-2</v>
      </c>
      <c r="S184">
        <f t="shared" si="50"/>
        <v>6.9757574410001172E-7</v>
      </c>
      <c r="T184">
        <f t="shared" si="53"/>
        <v>0</v>
      </c>
      <c r="U184">
        <f t="shared" si="54"/>
        <v>0.28478237397925238</v>
      </c>
      <c r="V184">
        <f t="shared" si="55"/>
        <v>0</v>
      </c>
    </row>
    <row r="185" spans="10:22" x14ac:dyDescent="0.2">
      <c r="J185">
        <f>K185</f>
        <v>0</v>
      </c>
      <c r="K185">
        <f t="shared" si="48"/>
        <v>0</v>
      </c>
      <c r="L185">
        <f t="shared" si="56"/>
        <v>9</v>
      </c>
      <c r="M185">
        <f t="shared" si="57"/>
        <v>9</v>
      </c>
      <c r="N185">
        <f t="shared" si="58"/>
        <v>0</v>
      </c>
      <c r="O185">
        <f t="shared" si="59"/>
        <v>0</v>
      </c>
      <c r="P185">
        <f t="shared" si="51"/>
        <v>9</v>
      </c>
      <c r="Q185">
        <f t="shared" si="52"/>
        <v>0</v>
      </c>
      <c r="R185">
        <f t="shared" si="49"/>
        <v>0</v>
      </c>
      <c r="S185">
        <f t="shared" si="50"/>
        <v>1</v>
      </c>
      <c r="T185">
        <f t="shared" si="53"/>
        <v>9.0000000000000453E-4</v>
      </c>
      <c r="U185">
        <f t="shared" si="54"/>
        <v>2.8864732473482674E-8</v>
      </c>
      <c r="V185">
        <f t="shared" si="55"/>
        <v>0</v>
      </c>
    </row>
    <row r="186" spans="10:22" x14ac:dyDescent="0.2">
      <c r="J186">
        <f>SUM(K186:K187)</f>
        <v>0</v>
      </c>
      <c r="K186">
        <f t="shared" si="48"/>
        <v>0</v>
      </c>
      <c r="L186">
        <f t="shared" si="56"/>
        <v>9</v>
      </c>
      <c r="M186">
        <f t="shared" si="57"/>
        <v>8</v>
      </c>
      <c r="N186">
        <f t="shared" si="58"/>
        <v>1</v>
      </c>
      <c r="O186">
        <f t="shared" si="59"/>
        <v>1</v>
      </c>
      <c r="P186">
        <f t="shared" si="51"/>
        <v>9</v>
      </c>
      <c r="Q186">
        <f t="shared" si="52"/>
        <v>0</v>
      </c>
      <c r="R186">
        <f t="shared" si="49"/>
        <v>0</v>
      </c>
      <c r="S186">
        <f t="shared" si="50"/>
        <v>0.82999999999999963</v>
      </c>
      <c r="T186">
        <f t="shared" si="53"/>
        <v>2.4300000000000099E-2</v>
      </c>
      <c r="U186">
        <f t="shared" si="54"/>
        <v>1.5281328956549589E-6</v>
      </c>
      <c r="V186">
        <f t="shared" si="55"/>
        <v>0</v>
      </c>
    </row>
    <row r="187" spans="10:22" x14ac:dyDescent="0.2">
      <c r="K187">
        <f t="shared" si="48"/>
        <v>0</v>
      </c>
      <c r="L187">
        <f t="shared" si="56"/>
        <v>9</v>
      </c>
      <c r="M187">
        <f t="shared" si="57"/>
        <v>8</v>
      </c>
      <c r="N187">
        <f t="shared" si="58"/>
        <v>1</v>
      </c>
      <c r="O187">
        <f t="shared" si="59"/>
        <v>0</v>
      </c>
      <c r="P187">
        <f t="shared" si="51"/>
        <v>8</v>
      </c>
      <c r="Q187">
        <f t="shared" si="52"/>
        <v>1</v>
      </c>
      <c r="R187">
        <f t="shared" si="49"/>
        <v>0</v>
      </c>
      <c r="S187">
        <f t="shared" si="50"/>
        <v>0.17000000000000035</v>
      </c>
      <c r="T187">
        <f t="shared" si="53"/>
        <v>2.4300000000000099E-2</v>
      </c>
      <c r="U187">
        <f t="shared" si="54"/>
        <v>1.5281328956549589E-6</v>
      </c>
      <c r="V187">
        <f t="shared" si="55"/>
        <v>0</v>
      </c>
    </row>
    <row r="188" spans="10:22" x14ac:dyDescent="0.2">
      <c r="J188">
        <f>SUM(K188:K190)</f>
        <v>0</v>
      </c>
      <c r="K188">
        <f t="shared" si="48"/>
        <v>0</v>
      </c>
      <c r="L188">
        <f t="shared" si="56"/>
        <v>9</v>
      </c>
      <c r="M188">
        <f t="shared" si="57"/>
        <v>7</v>
      </c>
      <c r="N188">
        <f t="shared" si="58"/>
        <v>2</v>
      </c>
      <c r="O188">
        <f t="shared" si="59"/>
        <v>2</v>
      </c>
      <c r="P188">
        <f t="shared" si="51"/>
        <v>9</v>
      </c>
      <c r="Q188">
        <f t="shared" si="52"/>
        <v>0</v>
      </c>
      <c r="R188">
        <f t="shared" si="49"/>
        <v>0</v>
      </c>
      <c r="S188">
        <f t="shared" si="50"/>
        <v>0.6888999999999994</v>
      </c>
      <c r="T188">
        <f t="shared" si="53"/>
        <v>0.21870000000000031</v>
      </c>
      <c r="U188">
        <f t="shared" si="54"/>
        <v>3.5956068133057877E-5</v>
      </c>
      <c r="V188">
        <f t="shared" si="55"/>
        <v>0</v>
      </c>
    </row>
    <row r="189" spans="10:22" x14ac:dyDescent="0.2">
      <c r="K189">
        <f t="shared" si="48"/>
        <v>0</v>
      </c>
      <c r="L189">
        <f t="shared" si="56"/>
        <v>9</v>
      </c>
      <c r="M189">
        <f t="shared" si="57"/>
        <v>7</v>
      </c>
      <c r="N189">
        <f t="shared" si="58"/>
        <v>2</v>
      </c>
      <c r="O189">
        <f t="shared" si="59"/>
        <v>1</v>
      </c>
      <c r="P189">
        <f t="shared" si="51"/>
        <v>8</v>
      </c>
      <c r="Q189">
        <f t="shared" si="52"/>
        <v>1</v>
      </c>
      <c r="R189">
        <f t="shared" si="49"/>
        <v>0</v>
      </c>
      <c r="S189">
        <f t="shared" si="50"/>
        <v>0.28220000000000039</v>
      </c>
      <c r="T189">
        <f t="shared" si="53"/>
        <v>0.21870000000000031</v>
      </c>
      <c r="U189">
        <f t="shared" si="54"/>
        <v>3.5956068133057877E-5</v>
      </c>
      <c r="V189">
        <f t="shared" si="55"/>
        <v>0</v>
      </c>
    </row>
    <row r="190" spans="10:22" x14ac:dyDescent="0.2">
      <c r="K190">
        <f t="shared" si="48"/>
        <v>0</v>
      </c>
      <c r="L190">
        <f t="shared" si="56"/>
        <v>9</v>
      </c>
      <c r="M190">
        <f t="shared" si="57"/>
        <v>7</v>
      </c>
      <c r="N190">
        <f t="shared" si="58"/>
        <v>2</v>
      </c>
      <c r="O190">
        <f t="shared" si="59"/>
        <v>0</v>
      </c>
      <c r="P190">
        <f t="shared" si="51"/>
        <v>7</v>
      </c>
      <c r="Q190">
        <f t="shared" si="52"/>
        <v>2</v>
      </c>
      <c r="R190">
        <f t="shared" si="49"/>
        <v>0</v>
      </c>
      <c r="S190">
        <f t="shared" si="50"/>
        <v>2.890000000000012E-2</v>
      </c>
      <c r="T190">
        <f t="shared" si="53"/>
        <v>0.21870000000000031</v>
      </c>
      <c r="U190">
        <f t="shared" si="54"/>
        <v>3.5956068133057877E-5</v>
      </c>
      <c r="V190">
        <f t="shared" si="55"/>
        <v>0</v>
      </c>
    </row>
    <row r="191" spans="10:22" x14ac:dyDescent="0.2">
      <c r="J191">
        <f>SUM(K191:K194)</f>
        <v>0</v>
      </c>
      <c r="K191">
        <f t="shared" si="48"/>
        <v>0</v>
      </c>
      <c r="L191">
        <f t="shared" si="56"/>
        <v>9</v>
      </c>
      <c r="M191">
        <f t="shared" si="57"/>
        <v>6</v>
      </c>
      <c r="N191">
        <f t="shared" si="58"/>
        <v>3</v>
      </c>
      <c r="O191">
        <f t="shared" si="59"/>
        <v>3</v>
      </c>
      <c r="P191">
        <f t="shared" si="51"/>
        <v>9</v>
      </c>
      <c r="Q191">
        <f t="shared" si="52"/>
        <v>0</v>
      </c>
      <c r="R191">
        <f t="shared" si="49"/>
        <v>0</v>
      </c>
      <c r="S191">
        <f t="shared" si="50"/>
        <v>0.57178699999999927</v>
      </c>
      <c r="T191">
        <f t="shared" si="53"/>
        <v>0.65609999999999946</v>
      </c>
      <c r="U191">
        <f t="shared" si="54"/>
        <v>4.9351466064981244E-4</v>
      </c>
      <c r="V191">
        <f t="shared" si="55"/>
        <v>0</v>
      </c>
    </row>
    <row r="192" spans="10:22" x14ac:dyDescent="0.2">
      <c r="K192">
        <f t="shared" si="48"/>
        <v>0</v>
      </c>
      <c r="L192">
        <f t="shared" si="56"/>
        <v>9</v>
      </c>
      <c r="M192">
        <f t="shared" si="57"/>
        <v>6</v>
      </c>
      <c r="N192">
        <f t="shared" si="58"/>
        <v>3</v>
      </c>
      <c r="O192">
        <f t="shared" si="59"/>
        <v>2</v>
      </c>
      <c r="P192">
        <f t="shared" si="51"/>
        <v>8</v>
      </c>
      <c r="Q192">
        <f t="shared" si="52"/>
        <v>1</v>
      </c>
      <c r="R192">
        <f t="shared" si="49"/>
        <v>0</v>
      </c>
      <c r="S192">
        <f t="shared" si="50"/>
        <v>0.35133900000000046</v>
      </c>
      <c r="T192">
        <f t="shared" si="53"/>
        <v>0.65609999999999946</v>
      </c>
      <c r="U192">
        <f t="shared" si="54"/>
        <v>4.9351466064981244E-4</v>
      </c>
      <c r="V192">
        <f t="shared" si="55"/>
        <v>0</v>
      </c>
    </row>
    <row r="193" spans="10:22" x14ac:dyDescent="0.2">
      <c r="K193">
        <f t="shared" si="48"/>
        <v>0</v>
      </c>
      <c r="L193">
        <f t="shared" si="56"/>
        <v>9</v>
      </c>
      <c r="M193">
        <f t="shared" si="57"/>
        <v>6</v>
      </c>
      <c r="N193">
        <f t="shared" si="58"/>
        <v>3</v>
      </c>
      <c r="O193">
        <f t="shared" si="59"/>
        <v>1</v>
      </c>
      <c r="P193">
        <f t="shared" si="51"/>
        <v>7</v>
      </c>
      <c r="Q193">
        <f t="shared" si="52"/>
        <v>2</v>
      </c>
      <c r="R193">
        <f t="shared" si="49"/>
        <v>0</v>
      </c>
      <c r="S193">
        <f t="shared" si="50"/>
        <v>7.1961000000000247E-2</v>
      </c>
      <c r="T193">
        <f t="shared" si="53"/>
        <v>0.65609999999999946</v>
      </c>
      <c r="U193">
        <f t="shared" si="54"/>
        <v>4.9351466064981244E-4</v>
      </c>
      <c r="V193">
        <f t="shared" si="55"/>
        <v>0</v>
      </c>
    </row>
    <row r="194" spans="10:22" x14ac:dyDescent="0.2">
      <c r="K194">
        <f t="shared" si="48"/>
        <v>0</v>
      </c>
      <c r="L194">
        <f t="shared" si="56"/>
        <v>9</v>
      </c>
      <c r="M194">
        <f t="shared" si="57"/>
        <v>6</v>
      </c>
      <c r="N194">
        <f t="shared" si="58"/>
        <v>3</v>
      </c>
      <c r="O194">
        <f t="shared" si="59"/>
        <v>0</v>
      </c>
      <c r="P194">
        <f t="shared" si="51"/>
        <v>6</v>
      </c>
      <c r="Q194">
        <f t="shared" si="52"/>
        <v>3</v>
      </c>
      <c r="R194">
        <f t="shared" si="49"/>
        <v>0</v>
      </c>
      <c r="S194">
        <f t="shared" si="50"/>
        <v>4.9130000000000302E-3</v>
      </c>
      <c r="T194">
        <f t="shared" si="53"/>
        <v>0.65609999999999946</v>
      </c>
      <c r="U194">
        <f t="shared" si="54"/>
        <v>4.9351466064981244E-4</v>
      </c>
      <c r="V194">
        <f t="shared" si="55"/>
        <v>0</v>
      </c>
    </row>
    <row r="195" spans="10:22" x14ac:dyDescent="0.2">
      <c r="J195">
        <f>SUM(K195:K199)</f>
        <v>0</v>
      </c>
      <c r="K195">
        <f t="shared" si="48"/>
        <v>0</v>
      </c>
      <c r="L195">
        <f t="shared" si="56"/>
        <v>9</v>
      </c>
      <c r="M195">
        <f t="shared" si="57"/>
        <v>5</v>
      </c>
      <c r="N195">
        <f t="shared" si="58"/>
        <v>4</v>
      </c>
      <c r="O195">
        <f t="shared" si="59"/>
        <v>4</v>
      </c>
      <c r="P195">
        <f t="shared" si="51"/>
        <v>9</v>
      </c>
      <c r="Q195">
        <f t="shared" si="52"/>
        <v>0</v>
      </c>
      <c r="R195">
        <f t="shared" si="49"/>
        <v>0</v>
      </c>
      <c r="S195">
        <f t="shared" si="50"/>
        <v>0.4745832099999992</v>
      </c>
      <c r="T195">
        <f t="shared" si="53"/>
        <v>0</v>
      </c>
      <c r="U195">
        <f t="shared" si="54"/>
        <v>4.3545411233806893E-3</v>
      </c>
      <c r="V195">
        <f t="shared" si="55"/>
        <v>0</v>
      </c>
    </row>
    <row r="196" spans="10:22" x14ac:dyDescent="0.2">
      <c r="K196">
        <f t="shared" si="48"/>
        <v>0</v>
      </c>
      <c r="L196">
        <f t="shared" si="56"/>
        <v>9</v>
      </c>
      <c r="M196">
        <f t="shared" si="57"/>
        <v>5</v>
      </c>
      <c r="N196">
        <f t="shared" si="58"/>
        <v>4</v>
      </c>
      <c r="O196">
        <f t="shared" si="59"/>
        <v>3</v>
      </c>
      <c r="P196">
        <f t="shared" si="51"/>
        <v>8</v>
      </c>
      <c r="Q196">
        <f t="shared" si="52"/>
        <v>1</v>
      </c>
      <c r="R196">
        <f t="shared" si="49"/>
        <v>0</v>
      </c>
      <c r="S196">
        <f t="shared" si="50"/>
        <v>0.38881516000000027</v>
      </c>
      <c r="T196">
        <f t="shared" si="53"/>
        <v>0</v>
      </c>
      <c r="U196">
        <f t="shared" si="54"/>
        <v>4.3545411233806893E-3</v>
      </c>
      <c r="V196">
        <f t="shared" si="55"/>
        <v>0</v>
      </c>
    </row>
    <row r="197" spans="10:22" x14ac:dyDescent="0.2">
      <c r="K197">
        <f t="shared" si="48"/>
        <v>0</v>
      </c>
      <c r="L197">
        <f t="shared" si="56"/>
        <v>9</v>
      </c>
      <c r="M197">
        <f t="shared" si="57"/>
        <v>5</v>
      </c>
      <c r="N197">
        <f t="shared" si="58"/>
        <v>4</v>
      </c>
      <c r="O197">
        <f t="shared" si="59"/>
        <v>2</v>
      </c>
      <c r="P197">
        <f t="shared" si="51"/>
        <v>7</v>
      </c>
      <c r="Q197">
        <f t="shared" si="52"/>
        <v>2</v>
      </c>
      <c r="R197">
        <f t="shared" si="49"/>
        <v>0</v>
      </c>
      <c r="S197">
        <f t="shared" si="50"/>
        <v>0.11945526000000035</v>
      </c>
      <c r="T197">
        <f t="shared" si="53"/>
        <v>0</v>
      </c>
      <c r="U197">
        <f t="shared" si="54"/>
        <v>4.3545411233806893E-3</v>
      </c>
      <c r="V197">
        <f t="shared" si="55"/>
        <v>0</v>
      </c>
    </row>
    <row r="198" spans="10:22" x14ac:dyDescent="0.2">
      <c r="K198">
        <f t="shared" si="48"/>
        <v>0</v>
      </c>
      <c r="L198">
        <f t="shared" si="56"/>
        <v>9</v>
      </c>
      <c r="M198">
        <f t="shared" si="57"/>
        <v>5</v>
      </c>
      <c r="N198">
        <f t="shared" si="58"/>
        <v>4</v>
      </c>
      <c r="O198">
        <f t="shared" si="59"/>
        <v>1</v>
      </c>
      <c r="P198">
        <f t="shared" si="51"/>
        <v>6</v>
      </c>
      <c r="Q198">
        <f t="shared" si="52"/>
        <v>3</v>
      </c>
      <c r="R198">
        <f t="shared" si="49"/>
        <v>0</v>
      </c>
      <c r="S198">
        <f t="shared" si="50"/>
        <v>1.6311160000000081E-2</v>
      </c>
      <c r="T198">
        <f t="shared" si="53"/>
        <v>0</v>
      </c>
      <c r="U198">
        <f t="shared" si="54"/>
        <v>4.3545411233806893E-3</v>
      </c>
      <c r="V198">
        <f t="shared" si="55"/>
        <v>0</v>
      </c>
    </row>
    <row r="199" spans="10:22" x14ac:dyDescent="0.2">
      <c r="K199">
        <f t="shared" si="48"/>
        <v>0</v>
      </c>
      <c r="L199">
        <f t="shared" si="56"/>
        <v>9</v>
      </c>
      <c r="M199">
        <f t="shared" si="57"/>
        <v>5</v>
      </c>
      <c r="N199">
        <f t="shared" si="58"/>
        <v>4</v>
      </c>
      <c r="O199">
        <f t="shared" si="59"/>
        <v>0</v>
      </c>
      <c r="P199">
        <f t="shared" si="51"/>
        <v>5</v>
      </c>
      <c r="Q199">
        <f t="shared" si="52"/>
        <v>4</v>
      </c>
      <c r="R199">
        <f t="shared" si="49"/>
        <v>0</v>
      </c>
      <c r="S199">
        <f t="shared" si="50"/>
        <v>8.3521000000000701E-4</v>
      </c>
      <c r="T199">
        <f t="shared" si="53"/>
        <v>0</v>
      </c>
      <c r="U199">
        <f t="shared" si="54"/>
        <v>4.3545411233806893E-3</v>
      </c>
      <c r="V199">
        <f t="shared" si="55"/>
        <v>0</v>
      </c>
    </row>
    <row r="200" spans="10:22" x14ac:dyDescent="0.2">
      <c r="J200">
        <f>SUM(K200:K205)</f>
        <v>0</v>
      </c>
      <c r="K200">
        <f t="shared" si="48"/>
        <v>0</v>
      </c>
      <c r="L200">
        <f t="shared" si="56"/>
        <v>9</v>
      </c>
      <c r="M200">
        <f t="shared" si="57"/>
        <v>4</v>
      </c>
      <c r="N200">
        <f t="shared" si="58"/>
        <v>5</v>
      </c>
      <c r="O200">
        <f t="shared" si="59"/>
        <v>5</v>
      </c>
      <c r="P200">
        <f t="shared" si="51"/>
        <v>9</v>
      </c>
      <c r="Q200">
        <f t="shared" si="52"/>
        <v>0</v>
      </c>
      <c r="R200">
        <f t="shared" si="49"/>
        <v>0</v>
      </c>
      <c r="S200">
        <f t="shared" si="50"/>
        <v>0.39390406429999913</v>
      </c>
      <c r="T200">
        <f t="shared" si="53"/>
        <v>0</v>
      </c>
      <c r="U200">
        <f t="shared" si="54"/>
        <v>2.5614947784592224E-2</v>
      </c>
      <c r="V200">
        <f t="shared" si="55"/>
        <v>0</v>
      </c>
    </row>
    <row r="201" spans="10:22" x14ac:dyDescent="0.2">
      <c r="K201">
        <f t="shared" si="48"/>
        <v>0</v>
      </c>
      <c r="L201">
        <f t="shared" si="56"/>
        <v>9</v>
      </c>
      <c r="M201">
        <f t="shared" si="57"/>
        <v>4</v>
      </c>
      <c r="N201">
        <f t="shared" si="58"/>
        <v>5</v>
      </c>
      <c r="O201">
        <f t="shared" si="59"/>
        <v>4</v>
      </c>
      <c r="P201">
        <f t="shared" si="51"/>
        <v>8</v>
      </c>
      <c r="Q201">
        <f t="shared" si="52"/>
        <v>1</v>
      </c>
      <c r="R201">
        <f t="shared" si="49"/>
        <v>0</v>
      </c>
      <c r="S201">
        <f t="shared" si="50"/>
        <v>0.40339572850000016</v>
      </c>
      <c r="T201">
        <f t="shared" si="53"/>
        <v>0</v>
      </c>
      <c r="U201">
        <f t="shared" si="54"/>
        <v>2.5614947784592224E-2</v>
      </c>
      <c r="V201">
        <f t="shared" si="55"/>
        <v>0</v>
      </c>
    </row>
    <row r="202" spans="10:22" x14ac:dyDescent="0.2">
      <c r="K202">
        <f t="shared" si="48"/>
        <v>0</v>
      </c>
      <c r="L202">
        <f t="shared" si="56"/>
        <v>9</v>
      </c>
      <c r="M202">
        <f t="shared" si="57"/>
        <v>4</v>
      </c>
      <c r="N202">
        <f t="shared" si="58"/>
        <v>5</v>
      </c>
      <c r="O202">
        <f t="shared" si="59"/>
        <v>3</v>
      </c>
      <c r="P202">
        <f t="shared" si="51"/>
        <v>7</v>
      </c>
      <c r="Q202">
        <f t="shared" si="52"/>
        <v>2</v>
      </c>
      <c r="R202">
        <f t="shared" si="49"/>
        <v>0</v>
      </c>
      <c r="S202">
        <f t="shared" si="50"/>
        <v>0.16524644300000041</v>
      </c>
      <c r="T202">
        <f t="shared" si="53"/>
        <v>0</v>
      </c>
      <c r="U202">
        <f t="shared" si="54"/>
        <v>2.5614947784592224E-2</v>
      </c>
      <c r="V202">
        <f t="shared" si="55"/>
        <v>0</v>
      </c>
    </row>
    <row r="203" spans="10:22" x14ac:dyDescent="0.2">
      <c r="K203">
        <f t="shared" si="48"/>
        <v>0</v>
      </c>
      <c r="L203">
        <f t="shared" si="56"/>
        <v>9</v>
      </c>
      <c r="M203">
        <f t="shared" si="57"/>
        <v>4</v>
      </c>
      <c r="N203">
        <f t="shared" si="58"/>
        <v>5</v>
      </c>
      <c r="O203">
        <f t="shared" si="59"/>
        <v>2</v>
      </c>
      <c r="P203">
        <f t="shared" si="51"/>
        <v>6</v>
      </c>
      <c r="Q203">
        <f t="shared" si="52"/>
        <v>3</v>
      </c>
      <c r="R203">
        <f t="shared" si="49"/>
        <v>0</v>
      </c>
      <c r="S203">
        <f t="shared" si="50"/>
        <v>3.3845657000000175E-2</v>
      </c>
      <c r="T203">
        <f t="shared" si="53"/>
        <v>0</v>
      </c>
      <c r="U203">
        <f t="shared" si="54"/>
        <v>2.5614947784592224E-2</v>
      </c>
      <c r="V203">
        <f t="shared" si="55"/>
        <v>0</v>
      </c>
    </row>
    <row r="204" spans="10:22" x14ac:dyDescent="0.2">
      <c r="K204">
        <f t="shared" si="48"/>
        <v>0</v>
      </c>
      <c r="L204">
        <f t="shared" si="56"/>
        <v>9</v>
      </c>
      <c r="M204">
        <f t="shared" si="57"/>
        <v>4</v>
      </c>
      <c r="N204">
        <f t="shared" si="58"/>
        <v>5</v>
      </c>
      <c r="O204">
        <f t="shared" si="59"/>
        <v>1</v>
      </c>
      <c r="P204">
        <f t="shared" si="51"/>
        <v>5</v>
      </c>
      <c r="Q204">
        <f t="shared" si="52"/>
        <v>4</v>
      </c>
      <c r="R204">
        <f t="shared" si="49"/>
        <v>0</v>
      </c>
      <c r="S204">
        <f t="shared" si="50"/>
        <v>3.4661215000000262E-3</v>
      </c>
      <c r="T204">
        <f t="shared" si="53"/>
        <v>0</v>
      </c>
      <c r="U204">
        <f t="shared" si="54"/>
        <v>2.5614947784592224E-2</v>
      </c>
      <c r="V204">
        <f t="shared" si="55"/>
        <v>0</v>
      </c>
    </row>
    <row r="205" spans="10:22" x14ac:dyDescent="0.2">
      <c r="K205">
        <f t="shared" si="48"/>
        <v>0</v>
      </c>
      <c r="L205">
        <f t="shared" si="56"/>
        <v>9</v>
      </c>
      <c r="M205">
        <f t="shared" si="57"/>
        <v>4</v>
      </c>
      <c r="N205">
        <f t="shared" si="58"/>
        <v>5</v>
      </c>
      <c r="O205">
        <f t="shared" si="59"/>
        <v>0</v>
      </c>
      <c r="P205">
        <f t="shared" si="51"/>
        <v>4</v>
      </c>
      <c r="Q205">
        <f t="shared" si="52"/>
        <v>5</v>
      </c>
      <c r="R205">
        <f t="shared" si="49"/>
        <v>0</v>
      </c>
      <c r="S205">
        <f t="shared" si="50"/>
        <v>1.4198570000000139E-4</v>
      </c>
      <c r="T205">
        <f t="shared" si="53"/>
        <v>0</v>
      </c>
      <c r="U205">
        <f t="shared" si="54"/>
        <v>2.5614947784592224E-2</v>
      </c>
      <c r="V205">
        <f t="shared" si="55"/>
        <v>0</v>
      </c>
    </row>
    <row r="206" spans="10:22" x14ac:dyDescent="0.2">
      <c r="J206">
        <f>SUM(K206:K212)</f>
        <v>0</v>
      </c>
      <c r="K206">
        <f t="shared" si="48"/>
        <v>0</v>
      </c>
      <c r="L206">
        <f t="shared" si="56"/>
        <v>9</v>
      </c>
      <c r="M206">
        <f t="shared" si="57"/>
        <v>3</v>
      </c>
      <c r="N206">
        <f t="shared" si="58"/>
        <v>6</v>
      </c>
      <c r="O206">
        <f t="shared" si="59"/>
        <v>6</v>
      </c>
      <c r="P206">
        <f t="shared" si="51"/>
        <v>9</v>
      </c>
      <c r="Q206">
        <f t="shared" si="52"/>
        <v>0</v>
      </c>
      <c r="R206">
        <f t="shared" si="49"/>
        <v>0</v>
      </c>
      <c r="S206">
        <f t="shared" si="50"/>
        <v>0.32694037336899917</v>
      </c>
      <c r="T206">
        <f t="shared" si="53"/>
        <v>0</v>
      </c>
      <c r="U206">
        <f t="shared" si="54"/>
        <v>0.10045077562585152</v>
      </c>
      <c r="V206">
        <f t="shared" si="55"/>
        <v>0</v>
      </c>
    </row>
    <row r="207" spans="10:22" x14ac:dyDescent="0.2">
      <c r="K207">
        <f t="shared" si="48"/>
        <v>0</v>
      </c>
      <c r="L207">
        <f t="shared" si="56"/>
        <v>9</v>
      </c>
      <c r="M207">
        <f t="shared" si="57"/>
        <v>3</v>
      </c>
      <c r="N207">
        <f t="shared" si="58"/>
        <v>6</v>
      </c>
      <c r="O207">
        <f t="shared" si="59"/>
        <v>5</v>
      </c>
      <c r="P207">
        <f t="shared" si="51"/>
        <v>8</v>
      </c>
      <c r="Q207">
        <f t="shared" si="52"/>
        <v>1</v>
      </c>
      <c r="R207">
        <f t="shared" si="49"/>
        <v>0</v>
      </c>
      <c r="S207">
        <f t="shared" si="50"/>
        <v>0.40178214558600001</v>
      </c>
      <c r="T207">
        <f t="shared" si="53"/>
        <v>0</v>
      </c>
      <c r="U207">
        <f t="shared" si="54"/>
        <v>0.10045077562585152</v>
      </c>
      <c r="V207">
        <f t="shared" si="55"/>
        <v>0</v>
      </c>
    </row>
    <row r="208" spans="10:22" x14ac:dyDescent="0.2">
      <c r="K208">
        <f t="shared" si="48"/>
        <v>0</v>
      </c>
      <c r="L208">
        <f t="shared" si="56"/>
        <v>9</v>
      </c>
      <c r="M208">
        <f t="shared" si="57"/>
        <v>3</v>
      </c>
      <c r="N208">
        <f t="shared" si="58"/>
        <v>6</v>
      </c>
      <c r="O208">
        <f t="shared" si="59"/>
        <v>4</v>
      </c>
      <c r="P208">
        <f t="shared" si="51"/>
        <v>7</v>
      </c>
      <c r="Q208">
        <f t="shared" si="52"/>
        <v>2</v>
      </c>
      <c r="R208">
        <f t="shared" si="49"/>
        <v>0</v>
      </c>
      <c r="S208">
        <f t="shared" si="50"/>
        <v>0.2057318215350005</v>
      </c>
      <c r="T208">
        <f t="shared" si="53"/>
        <v>0</v>
      </c>
      <c r="U208">
        <f t="shared" si="54"/>
        <v>0.10045077562585152</v>
      </c>
      <c r="V208">
        <f t="shared" si="55"/>
        <v>0</v>
      </c>
    </row>
    <row r="209" spans="10:22" x14ac:dyDescent="0.2">
      <c r="K209">
        <f t="shared" si="48"/>
        <v>0</v>
      </c>
      <c r="L209">
        <f t="shared" si="56"/>
        <v>9</v>
      </c>
      <c r="M209">
        <f t="shared" si="57"/>
        <v>3</v>
      </c>
      <c r="N209">
        <f t="shared" si="58"/>
        <v>6</v>
      </c>
      <c r="O209">
        <f t="shared" si="59"/>
        <v>3</v>
      </c>
      <c r="P209">
        <f t="shared" si="51"/>
        <v>6</v>
      </c>
      <c r="Q209">
        <f t="shared" si="52"/>
        <v>3</v>
      </c>
      <c r="R209">
        <f t="shared" si="49"/>
        <v>0</v>
      </c>
      <c r="S209">
        <f t="shared" si="50"/>
        <v>5.6183790620000257E-2</v>
      </c>
      <c r="T209">
        <f t="shared" si="53"/>
        <v>0</v>
      </c>
      <c r="U209">
        <f t="shared" si="54"/>
        <v>0.10045077562585152</v>
      </c>
      <c r="V209">
        <f t="shared" si="55"/>
        <v>0</v>
      </c>
    </row>
    <row r="210" spans="10:22" x14ac:dyDescent="0.2">
      <c r="K210">
        <f t="shared" si="48"/>
        <v>0</v>
      </c>
      <c r="L210">
        <f t="shared" si="56"/>
        <v>9</v>
      </c>
      <c r="M210">
        <f t="shared" si="57"/>
        <v>3</v>
      </c>
      <c r="N210">
        <f t="shared" si="58"/>
        <v>6</v>
      </c>
      <c r="O210">
        <f t="shared" si="59"/>
        <v>2</v>
      </c>
      <c r="P210">
        <f t="shared" si="51"/>
        <v>5</v>
      </c>
      <c r="Q210">
        <f t="shared" si="52"/>
        <v>4</v>
      </c>
      <c r="R210">
        <f t="shared" si="49"/>
        <v>0</v>
      </c>
      <c r="S210">
        <f t="shared" si="50"/>
        <v>8.6306425350000573E-3</v>
      </c>
      <c r="T210">
        <f t="shared" si="53"/>
        <v>0</v>
      </c>
      <c r="U210">
        <f t="shared" si="54"/>
        <v>0.10045077562585152</v>
      </c>
      <c r="V210">
        <f t="shared" si="55"/>
        <v>0</v>
      </c>
    </row>
    <row r="211" spans="10:22" x14ac:dyDescent="0.2">
      <c r="K211">
        <f t="shared" si="48"/>
        <v>0</v>
      </c>
      <c r="L211">
        <f t="shared" si="56"/>
        <v>9</v>
      </c>
      <c r="M211">
        <f t="shared" si="57"/>
        <v>3</v>
      </c>
      <c r="N211">
        <f t="shared" si="58"/>
        <v>6</v>
      </c>
      <c r="O211">
        <f t="shared" si="59"/>
        <v>1</v>
      </c>
      <c r="P211">
        <f t="shared" si="51"/>
        <v>4</v>
      </c>
      <c r="Q211">
        <f t="shared" si="52"/>
        <v>5</v>
      </c>
      <c r="R211">
        <f t="shared" si="49"/>
        <v>0</v>
      </c>
      <c r="S211">
        <f t="shared" si="50"/>
        <v>7.07088786000006E-4</v>
      </c>
      <c r="T211">
        <f t="shared" si="53"/>
        <v>0</v>
      </c>
      <c r="U211">
        <f t="shared" si="54"/>
        <v>0.10045077562585152</v>
      </c>
      <c r="V211">
        <f t="shared" si="55"/>
        <v>0</v>
      </c>
    </row>
    <row r="212" spans="10:22" x14ac:dyDescent="0.2">
      <c r="K212">
        <f t="shared" ref="K212:K275" si="60">R212*S212</f>
        <v>0</v>
      </c>
      <c r="L212">
        <f t="shared" si="56"/>
        <v>9</v>
      </c>
      <c r="M212">
        <f t="shared" si="57"/>
        <v>3</v>
      </c>
      <c r="N212">
        <f t="shared" si="58"/>
        <v>6</v>
      </c>
      <c r="O212">
        <f t="shared" si="59"/>
        <v>0</v>
      </c>
      <c r="P212">
        <f t="shared" si="51"/>
        <v>3</v>
      </c>
      <c r="Q212">
        <f t="shared" si="52"/>
        <v>6</v>
      </c>
      <c r="R212">
        <f t="shared" ref="R212:R275" si="61">VLOOKUP(P212,K$2:L$12,2)</f>
        <v>0</v>
      </c>
      <c r="S212">
        <f t="shared" ref="S212:S275" si="62">_xlfn.BINOM.DIST(Q212,N212,F$2,FALSE)</f>
        <v>2.4137569000000294E-5</v>
      </c>
      <c r="T212">
        <f t="shared" si="53"/>
        <v>0</v>
      </c>
      <c r="U212">
        <f t="shared" si="54"/>
        <v>0.10045077562585152</v>
      </c>
      <c r="V212">
        <f t="shared" si="55"/>
        <v>0</v>
      </c>
    </row>
    <row r="213" spans="10:22" x14ac:dyDescent="0.2">
      <c r="J213">
        <f>SUM(K213:K220)</f>
        <v>0</v>
      </c>
      <c r="K213">
        <f t="shared" si="60"/>
        <v>0</v>
      </c>
      <c r="L213">
        <f t="shared" si="56"/>
        <v>9</v>
      </c>
      <c r="M213">
        <f t="shared" si="57"/>
        <v>2</v>
      </c>
      <c r="N213">
        <f t="shared" si="58"/>
        <v>7</v>
      </c>
      <c r="O213">
        <f t="shared" si="59"/>
        <v>7</v>
      </c>
      <c r="P213">
        <f t="shared" ref="P213:P276" si="63">M213+O213</f>
        <v>9</v>
      </c>
      <c r="Q213">
        <f t="shared" ref="Q213:Q276" si="64">N213-O213</f>
        <v>0</v>
      </c>
      <c r="R213">
        <f t="shared" si="61"/>
        <v>0</v>
      </c>
      <c r="S213">
        <f t="shared" si="62"/>
        <v>0.2713605098962692</v>
      </c>
      <c r="T213">
        <f t="shared" ref="T213:T276" si="65">VLOOKUP(N213,$K$2:$M$12,3)</f>
        <v>0</v>
      </c>
      <c r="U213">
        <f t="shared" ref="U213:U276" si="66">_xlfn.BINOM.DIST(N213,L213,$H$2,FALSE)</f>
        <v>0.25323724947693615</v>
      </c>
      <c r="V213">
        <f t="shared" ref="V213:V276" si="67">R213*S213*T213*U213</f>
        <v>0</v>
      </c>
    </row>
    <row r="214" spans="10:22" x14ac:dyDescent="0.2">
      <c r="K214">
        <f t="shared" si="60"/>
        <v>0</v>
      </c>
      <c r="L214">
        <f t="shared" ref="L214:L277" si="68">IF(AND(M213=0,O213=0),L213+1,L213)</f>
        <v>9</v>
      </c>
      <c r="M214">
        <f t="shared" ref="M214:M277" si="69">IF(O213=0,IF(M213=0,L214,M213-1),M213)</f>
        <v>2</v>
      </c>
      <c r="N214">
        <f t="shared" ref="N214:N277" si="70">L214-M214</f>
        <v>7</v>
      </c>
      <c r="O214">
        <f t="shared" ref="O214:O277" si="71">IF(O213=0,N214,O213-1)</f>
        <v>6</v>
      </c>
      <c r="P214">
        <f t="shared" si="63"/>
        <v>8</v>
      </c>
      <c r="Q214">
        <f t="shared" si="64"/>
        <v>1</v>
      </c>
      <c r="R214">
        <f t="shared" si="61"/>
        <v>0</v>
      </c>
      <c r="S214">
        <f t="shared" si="62"/>
        <v>0.38905904430910981</v>
      </c>
      <c r="T214">
        <f t="shared" si="65"/>
        <v>0</v>
      </c>
      <c r="U214">
        <f t="shared" si="66"/>
        <v>0.25323724947693615</v>
      </c>
      <c r="V214">
        <f t="shared" si="67"/>
        <v>0</v>
      </c>
    </row>
    <row r="215" spans="10:22" x14ac:dyDescent="0.2">
      <c r="K215">
        <f t="shared" si="60"/>
        <v>0</v>
      </c>
      <c r="L215">
        <f t="shared" si="68"/>
        <v>9</v>
      </c>
      <c r="M215">
        <f t="shared" si="69"/>
        <v>2</v>
      </c>
      <c r="N215">
        <f t="shared" si="70"/>
        <v>7</v>
      </c>
      <c r="O215">
        <f t="shared" si="71"/>
        <v>5</v>
      </c>
      <c r="P215">
        <f t="shared" si="63"/>
        <v>7</v>
      </c>
      <c r="Q215">
        <f t="shared" si="64"/>
        <v>2</v>
      </c>
      <c r="R215">
        <f t="shared" si="61"/>
        <v>0</v>
      </c>
      <c r="S215">
        <f t="shared" si="62"/>
        <v>0.23906037662367047</v>
      </c>
      <c r="T215">
        <f t="shared" si="65"/>
        <v>0</v>
      </c>
      <c r="U215">
        <f t="shared" si="66"/>
        <v>0.25323724947693615</v>
      </c>
      <c r="V215">
        <f t="shared" si="67"/>
        <v>0</v>
      </c>
    </row>
    <row r="216" spans="10:22" x14ac:dyDescent="0.2">
      <c r="K216">
        <f t="shared" si="60"/>
        <v>0</v>
      </c>
      <c r="L216">
        <f t="shared" si="68"/>
        <v>9</v>
      </c>
      <c r="M216">
        <f t="shared" si="69"/>
        <v>2</v>
      </c>
      <c r="N216">
        <f t="shared" si="70"/>
        <v>7</v>
      </c>
      <c r="O216">
        <f t="shared" si="71"/>
        <v>4</v>
      </c>
      <c r="P216">
        <f t="shared" si="63"/>
        <v>6</v>
      </c>
      <c r="Q216">
        <f t="shared" si="64"/>
        <v>3</v>
      </c>
      <c r="R216">
        <f t="shared" si="61"/>
        <v>0</v>
      </c>
      <c r="S216">
        <f t="shared" si="62"/>
        <v>8.1606955875550335E-2</v>
      </c>
      <c r="T216">
        <f t="shared" si="65"/>
        <v>0</v>
      </c>
      <c r="U216">
        <f t="shared" si="66"/>
        <v>0.25323724947693615</v>
      </c>
      <c r="V216">
        <f t="shared" si="67"/>
        <v>0</v>
      </c>
    </row>
    <row r="217" spans="10:22" x14ac:dyDescent="0.2">
      <c r="K217">
        <f t="shared" si="60"/>
        <v>0</v>
      </c>
      <c r="L217">
        <f t="shared" si="68"/>
        <v>9</v>
      </c>
      <c r="M217">
        <f t="shared" si="69"/>
        <v>2</v>
      </c>
      <c r="N217">
        <f t="shared" si="70"/>
        <v>7</v>
      </c>
      <c r="O217">
        <f t="shared" si="71"/>
        <v>3</v>
      </c>
      <c r="P217">
        <f t="shared" si="63"/>
        <v>5</v>
      </c>
      <c r="Q217">
        <f t="shared" si="64"/>
        <v>4</v>
      </c>
      <c r="R217">
        <f t="shared" si="61"/>
        <v>0</v>
      </c>
      <c r="S217">
        <f t="shared" si="62"/>
        <v>1.6714677709450124E-2</v>
      </c>
      <c r="T217">
        <f t="shared" si="65"/>
        <v>0</v>
      </c>
      <c r="U217">
        <f t="shared" si="66"/>
        <v>0.25323724947693615</v>
      </c>
      <c r="V217">
        <f t="shared" si="67"/>
        <v>0</v>
      </c>
    </row>
    <row r="218" spans="10:22" x14ac:dyDescent="0.2">
      <c r="K218">
        <f t="shared" si="60"/>
        <v>0</v>
      </c>
      <c r="L218">
        <f t="shared" si="68"/>
        <v>9</v>
      </c>
      <c r="M218">
        <f t="shared" si="69"/>
        <v>2</v>
      </c>
      <c r="N218">
        <f t="shared" si="70"/>
        <v>7</v>
      </c>
      <c r="O218">
        <f t="shared" si="71"/>
        <v>2</v>
      </c>
      <c r="P218">
        <f t="shared" si="63"/>
        <v>4</v>
      </c>
      <c r="Q218">
        <f t="shared" si="64"/>
        <v>5</v>
      </c>
      <c r="R218">
        <f t="shared" si="61"/>
        <v>0</v>
      </c>
      <c r="S218">
        <f t="shared" si="62"/>
        <v>2.0540929233300205E-3</v>
      </c>
      <c r="T218">
        <f t="shared" si="65"/>
        <v>0</v>
      </c>
      <c r="U218">
        <f t="shared" si="66"/>
        <v>0.25323724947693615</v>
      </c>
      <c r="V218">
        <f t="shared" si="67"/>
        <v>0</v>
      </c>
    </row>
    <row r="219" spans="10:22" x14ac:dyDescent="0.2">
      <c r="K219">
        <f t="shared" si="60"/>
        <v>0</v>
      </c>
      <c r="L219">
        <f t="shared" si="68"/>
        <v>9</v>
      </c>
      <c r="M219">
        <f t="shared" si="69"/>
        <v>2</v>
      </c>
      <c r="N219">
        <f t="shared" si="70"/>
        <v>7</v>
      </c>
      <c r="O219">
        <f t="shared" si="71"/>
        <v>1</v>
      </c>
      <c r="P219">
        <f t="shared" si="63"/>
        <v>3</v>
      </c>
      <c r="Q219">
        <f t="shared" si="64"/>
        <v>6</v>
      </c>
      <c r="R219">
        <f t="shared" si="61"/>
        <v>0</v>
      </c>
      <c r="S219">
        <f t="shared" si="62"/>
        <v>1.4023927589000172E-4</v>
      </c>
      <c r="T219">
        <f t="shared" si="65"/>
        <v>0</v>
      </c>
      <c r="U219">
        <f t="shared" si="66"/>
        <v>0.25323724947693615</v>
      </c>
      <c r="V219">
        <f t="shared" si="67"/>
        <v>0</v>
      </c>
    </row>
    <row r="220" spans="10:22" x14ac:dyDescent="0.2">
      <c r="K220">
        <f t="shared" si="60"/>
        <v>0</v>
      </c>
      <c r="L220">
        <f t="shared" si="68"/>
        <v>9</v>
      </c>
      <c r="M220">
        <f t="shared" si="69"/>
        <v>2</v>
      </c>
      <c r="N220">
        <f t="shared" si="70"/>
        <v>7</v>
      </c>
      <c r="O220">
        <f t="shared" si="71"/>
        <v>0</v>
      </c>
      <c r="P220">
        <f t="shared" si="63"/>
        <v>2</v>
      </c>
      <c r="Q220">
        <f t="shared" si="64"/>
        <v>7</v>
      </c>
      <c r="R220">
        <f t="shared" si="61"/>
        <v>0</v>
      </c>
      <c r="S220">
        <f t="shared" si="62"/>
        <v>4.1033867300000596E-6</v>
      </c>
      <c r="T220">
        <f t="shared" si="65"/>
        <v>0</v>
      </c>
      <c r="U220">
        <f t="shared" si="66"/>
        <v>0.25323724947693615</v>
      </c>
      <c r="V220">
        <f t="shared" si="67"/>
        <v>0</v>
      </c>
    </row>
    <row r="221" spans="10:22" x14ac:dyDescent="0.2">
      <c r="J221">
        <f>SUM(K221:K229)</f>
        <v>5.650363527210092E-7</v>
      </c>
      <c r="K221">
        <f t="shared" si="60"/>
        <v>0</v>
      </c>
      <c r="L221">
        <f t="shared" si="68"/>
        <v>9</v>
      </c>
      <c r="M221">
        <f t="shared" si="69"/>
        <v>1</v>
      </c>
      <c r="N221">
        <f t="shared" si="70"/>
        <v>8</v>
      </c>
      <c r="O221">
        <f t="shared" si="71"/>
        <v>8</v>
      </c>
      <c r="P221">
        <f t="shared" si="63"/>
        <v>9</v>
      </c>
      <c r="Q221">
        <f t="shared" si="64"/>
        <v>0</v>
      </c>
      <c r="R221">
        <f t="shared" si="61"/>
        <v>0</v>
      </c>
      <c r="S221">
        <f t="shared" si="62"/>
        <v>0.22522922321390332</v>
      </c>
      <c r="T221">
        <f t="shared" si="65"/>
        <v>0</v>
      </c>
      <c r="U221">
        <f t="shared" si="66"/>
        <v>0.3724077198190231</v>
      </c>
      <c r="V221">
        <f t="shared" si="67"/>
        <v>0</v>
      </c>
    </row>
    <row r="222" spans="10:22" x14ac:dyDescent="0.2">
      <c r="K222">
        <f t="shared" si="60"/>
        <v>0</v>
      </c>
      <c r="L222">
        <f t="shared" si="68"/>
        <v>9</v>
      </c>
      <c r="M222">
        <f t="shared" si="69"/>
        <v>1</v>
      </c>
      <c r="N222">
        <f t="shared" si="70"/>
        <v>8</v>
      </c>
      <c r="O222">
        <f t="shared" si="71"/>
        <v>7</v>
      </c>
      <c r="P222">
        <f t="shared" si="63"/>
        <v>8</v>
      </c>
      <c r="Q222">
        <f t="shared" si="64"/>
        <v>1</v>
      </c>
      <c r="R222">
        <f t="shared" si="61"/>
        <v>0</v>
      </c>
      <c r="S222">
        <f t="shared" si="62"/>
        <v>0.36905029345892687</v>
      </c>
      <c r="T222">
        <f t="shared" si="65"/>
        <v>0</v>
      </c>
      <c r="U222">
        <f t="shared" si="66"/>
        <v>0.3724077198190231</v>
      </c>
      <c r="V222">
        <f t="shared" si="67"/>
        <v>0</v>
      </c>
    </row>
    <row r="223" spans="10:22" x14ac:dyDescent="0.2">
      <c r="K223">
        <f t="shared" si="60"/>
        <v>0</v>
      </c>
      <c r="L223">
        <f t="shared" si="68"/>
        <v>9</v>
      </c>
      <c r="M223">
        <f t="shared" si="69"/>
        <v>1</v>
      </c>
      <c r="N223">
        <f t="shared" si="70"/>
        <v>8</v>
      </c>
      <c r="O223">
        <f t="shared" si="71"/>
        <v>6</v>
      </c>
      <c r="P223">
        <f t="shared" si="63"/>
        <v>7</v>
      </c>
      <c r="Q223">
        <f t="shared" si="64"/>
        <v>2</v>
      </c>
      <c r="R223">
        <f t="shared" si="61"/>
        <v>0</v>
      </c>
      <c r="S223">
        <f t="shared" si="62"/>
        <v>0.26456015013019518</v>
      </c>
      <c r="T223">
        <f t="shared" si="65"/>
        <v>0</v>
      </c>
      <c r="U223">
        <f t="shared" si="66"/>
        <v>0.3724077198190231</v>
      </c>
      <c r="V223">
        <f t="shared" si="67"/>
        <v>0</v>
      </c>
    </row>
    <row r="224" spans="10:22" x14ac:dyDescent="0.2">
      <c r="K224">
        <f t="shared" si="60"/>
        <v>0</v>
      </c>
      <c r="L224">
        <f t="shared" si="68"/>
        <v>9</v>
      </c>
      <c r="M224">
        <f t="shared" si="69"/>
        <v>1</v>
      </c>
      <c r="N224">
        <f t="shared" si="70"/>
        <v>8</v>
      </c>
      <c r="O224">
        <f t="shared" si="71"/>
        <v>5</v>
      </c>
      <c r="P224">
        <f t="shared" si="63"/>
        <v>6</v>
      </c>
      <c r="Q224">
        <f t="shared" si="64"/>
        <v>3</v>
      </c>
      <c r="R224">
        <f t="shared" si="61"/>
        <v>0</v>
      </c>
      <c r="S224">
        <f t="shared" si="62"/>
        <v>0.10837403740273083</v>
      </c>
      <c r="T224">
        <f t="shared" si="65"/>
        <v>0</v>
      </c>
      <c r="U224">
        <f t="shared" si="66"/>
        <v>0.3724077198190231</v>
      </c>
      <c r="V224">
        <f t="shared" si="67"/>
        <v>0</v>
      </c>
    </row>
    <row r="225" spans="10:22" x14ac:dyDescent="0.2">
      <c r="K225">
        <f t="shared" si="60"/>
        <v>0</v>
      </c>
      <c r="L225">
        <f t="shared" si="68"/>
        <v>9</v>
      </c>
      <c r="M225">
        <f t="shared" si="69"/>
        <v>1</v>
      </c>
      <c r="N225">
        <f t="shared" si="70"/>
        <v>8</v>
      </c>
      <c r="O225">
        <f t="shared" si="71"/>
        <v>4</v>
      </c>
      <c r="P225">
        <f t="shared" si="63"/>
        <v>5</v>
      </c>
      <c r="Q225">
        <f t="shared" si="64"/>
        <v>4</v>
      </c>
      <c r="R225">
        <f t="shared" si="61"/>
        <v>0</v>
      </c>
      <c r="S225">
        <f t="shared" si="62"/>
        <v>2.7746364997687168E-2</v>
      </c>
      <c r="T225">
        <f t="shared" si="65"/>
        <v>0</v>
      </c>
      <c r="U225">
        <f t="shared" si="66"/>
        <v>0.3724077198190231</v>
      </c>
      <c r="V225">
        <f t="shared" si="67"/>
        <v>0</v>
      </c>
    </row>
    <row r="226" spans="10:22" x14ac:dyDescent="0.2">
      <c r="K226">
        <f t="shared" si="60"/>
        <v>0</v>
      </c>
      <c r="L226">
        <f t="shared" si="68"/>
        <v>9</v>
      </c>
      <c r="M226">
        <f t="shared" si="69"/>
        <v>1</v>
      </c>
      <c r="N226">
        <f t="shared" si="70"/>
        <v>8</v>
      </c>
      <c r="O226">
        <f t="shared" si="71"/>
        <v>3</v>
      </c>
      <c r="P226">
        <f t="shared" si="63"/>
        <v>4</v>
      </c>
      <c r="Q226">
        <f t="shared" si="64"/>
        <v>5</v>
      </c>
      <c r="R226">
        <f t="shared" si="61"/>
        <v>0</v>
      </c>
      <c r="S226">
        <f t="shared" si="62"/>
        <v>4.5463923369704392E-3</v>
      </c>
      <c r="T226">
        <f t="shared" si="65"/>
        <v>0</v>
      </c>
      <c r="U226">
        <f t="shared" si="66"/>
        <v>0.3724077198190231</v>
      </c>
      <c r="V226">
        <f t="shared" si="67"/>
        <v>0</v>
      </c>
    </row>
    <row r="227" spans="10:22" x14ac:dyDescent="0.2">
      <c r="K227">
        <f t="shared" si="60"/>
        <v>0</v>
      </c>
      <c r="L227">
        <f t="shared" si="68"/>
        <v>9</v>
      </c>
      <c r="M227">
        <f t="shared" si="69"/>
        <v>1</v>
      </c>
      <c r="N227">
        <f t="shared" si="70"/>
        <v>8</v>
      </c>
      <c r="O227">
        <f t="shared" si="71"/>
        <v>2</v>
      </c>
      <c r="P227">
        <f t="shared" si="63"/>
        <v>3</v>
      </c>
      <c r="Q227">
        <f t="shared" si="64"/>
        <v>6</v>
      </c>
      <c r="R227">
        <f t="shared" si="61"/>
        <v>0</v>
      </c>
      <c r="S227">
        <f t="shared" si="62"/>
        <v>4.6559439595480529E-4</v>
      </c>
      <c r="T227">
        <f t="shared" si="65"/>
        <v>0</v>
      </c>
      <c r="U227">
        <f t="shared" si="66"/>
        <v>0.3724077198190231</v>
      </c>
      <c r="V227">
        <f t="shared" si="67"/>
        <v>0</v>
      </c>
    </row>
    <row r="228" spans="10:22" x14ac:dyDescent="0.2">
      <c r="K228">
        <f t="shared" si="60"/>
        <v>0</v>
      </c>
      <c r="L228">
        <f t="shared" si="68"/>
        <v>9</v>
      </c>
      <c r="M228">
        <f t="shared" si="69"/>
        <v>1</v>
      </c>
      <c r="N228">
        <f t="shared" si="70"/>
        <v>8</v>
      </c>
      <c r="O228">
        <f t="shared" si="71"/>
        <v>1</v>
      </c>
      <c r="P228">
        <f t="shared" si="63"/>
        <v>2</v>
      </c>
      <c r="Q228">
        <f t="shared" si="64"/>
        <v>7</v>
      </c>
      <c r="R228">
        <f t="shared" si="61"/>
        <v>0</v>
      </c>
      <c r="S228">
        <f t="shared" si="62"/>
        <v>2.7246487887200332E-5</v>
      </c>
      <c r="T228">
        <f t="shared" si="65"/>
        <v>0</v>
      </c>
      <c r="U228">
        <f t="shared" si="66"/>
        <v>0.3724077198190231</v>
      </c>
      <c r="V228">
        <f t="shared" si="67"/>
        <v>0</v>
      </c>
    </row>
    <row r="229" spans="10:22" x14ac:dyDescent="0.2">
      <c r="K229">
        <f t="shared" si="60"/>
        <v>5.650363527210092E-7</v>
      </c>
      <c r="L229">
        <f t="shared" si="68"/>
        <v>9</v>
      </c>
      <c r="M229">
        <f t="shared" si="69"/>
        <v>1</v>
      </c>
      <c r="N229">
        <f t="shared" si="70"/>
        <v>8</v>
      </c>
      <c r="O229">
        <f t="shared" si="71"/>
        <v>0</v>
      </c>
      <c r="P229">
        <f t="shared" si="63"/>
        <v>1</v>
      </c>
      <c r="Q229">
        <f t="shared" si="64"/>
        <v>8</v>
      </c>
      <c r="R229">
        <f t="shared" si="61"/>
        <v>0.80999999999999961</v>
      </c>
      <c r="S229">
        <f t="shared" si="62"/>
        <v>6.9757574410001172E-7</v>
      </c>
      <c r="T229">
        <f t="shared" si="65"/>
        <v>0</v>
      </c>
      <c r="U229">
        <f t="shared" si="66"/>
        <v>0.3724077198190231</v>
      </c>
      <c r="V229">
        <f t="shared" si="67"/>
        <v>0</v>
      </c>
    </row>
    <row r="230" spans="10:22" x14ac:dyDescent="0.2">
      <c r="J230">
        <f>SUM(K230:K239)</f>
        <v>4.2314944637106691E-6</v>
      </c>
      <c r="K230">
        <f t="shared" si="60"/>
        <v>0</v>
      </c>
      <c r="L230">
        <f t="shared" si="68"/>
        <v>9</v>
      </c>
      <c r="M230">
        <f t="shared" si="69"/>
        <v>0</v>
      </c>
      <c r="N230">
        <f t="shared" si="70"/>
        <v>9</v>
      </c>
      <c r="O230">
        <f t="shared" si="71"/>
        <v>9</v>
      </c>
      <c r="P230">
        <f t="shared" si="63"/>
        <v>9</v>
      </c>
      <c r="Q230">
        <f t="shared" si="64"/>
        <v>0</v>
      </c>
      <c r="R230">
        <f t="shared" si="61"/>
        <v>0</v>
      </c>
      <c r="S230">
        <f t="shared" si="62"/>
        <v>0.18694025526753966</v>
      </c>
      <c r="T230">
        <f t="shared" si="65"/>
        <v>0</v>
      </c>
      <c r="U230">
        <f t="shared" si="66"/>
        <v>0.24340373844380539</v>
      </c>
      <c r="V230">
        <f t="shared" si="67"/>
        <v>0</v>
      </c>
    </row>
    <row r="231" spans="10:22" x14ac:dyDescent="0.2">
      <c r="K231">
        <f t="shared" si="60"/>
        <v>0</v>
      </c>
      <c r="L231">
        <f t="shared" si="68"/>
        <v>9</v>
      </c>
      <c r="M231">
        <f t="shared" si="69"/>
        <v>0</v>
      </c>
      <c r="N231">
        <f t="shared" si="70"/>
        <v>9</v>
      </c>
      <c r="O231">
        <f t="shared" si="71"/>
        <v>8</v>
      </c>
      <c r="P231">
        <f t="shared" si="63"/>
        <v>8</v>
      </c>
      <c r="Q231">
        <f t="shared" si="64"/>
        <v>1</v>
      </c>
      <c r="R231">
        <f t="shared" si="61"/>
        <v>0</v>
      </c>
      <c r="S231">
        <f t="shared" si="62"/>
        <v>0.34460071151727284</v>
      </c>
      <c r="T231">
        <f t="shared" si="65"/>
        <v>0</v>
      </c>
      <c r="U231">
        <f t="shared" si="66"/>
        <v>0.24340373844380539</v>
      </c>
      <c r="V231">
        <f t="shared" si="67"/>
        <v>0</v>
      </c>
    </row>
    <row r="232" spans="10:22" x14ac:dyDescent="0.2">
      <c r="K232">
        <f t="shared" si="60"/>
        <v>0</v>
      </c>
      <c r="L232">
        <f t="shared" si="68"/>
        <v>9</v>
      </c>
      <c r="M232">
        <f t="shared" si="69"/>
        <v>0</v>
      </c>
      <c r="N232">
        <f t="shared" si="70"/>
        <v>9</v>
      </c>
      <c r="O232">
        <f t="shared" si="71"/>
        <v>7</v>
      </c>
      <c r="P232">
        <f t="shared" si="63"/>
        <v>7</v>
      </c>
      <c r="Q232">
        <f t="shared" si="64"/>
        <v>2</v>
      </c>
      <c r="R232">
        <f t="shared" si="61"/>
        <v>0</v>
      </c>
      <c r="S232">
        <f t="shared" si="62"/>
        <v>0.2823234744960797</v>
      </c>
      <c r="T232">
        <f t="shared" si="65"/>
        <v>0</v>
      </c>
      <c r="U232">
        <f t="shared" si="66"/>
        <v>0.24340373844380539</v>
      </c>
      <c r="V232">
        <f t="shared" si="67"/>
        <v>0</v>
      </c>
    </row>
    <row r="233" spans="10:22" x14ac:dyDescent="0.2">
      <c r="K233">
        <f t="shared" si="60"/>
        <v>0</v>
      </c>
      <c r="L233">
        <f t="shared" si="68"/>
        <v>9</v>
      </c>
      <c r="M233">
        <f t="shared" si="69"/>
        <v>0</v>
      </c>
      <c r="N233">
        <f t="shared" si="70"/>
        <v>9</v>
      </c>
      <c r="O233">
        <f t="shared" si="71"/>
        <v>6</v>
      </c>
      <c r="P233">
        <f t="shared" si="63"/>
        <v>6</v>
      </c>
      <c r="Q233">
        <f t="shared" si="64"/>
        <v>3</v>
      </c>
      <c r="R233">
        <f t="shared" si="61"/>
        <v>0</v>
      </c>
      <c r="S233">
        <f t="shared" si="62"/>
        <v>0.13492567656639984</v>
      </c>
      <c r="T233">
        <f t="shared" si="65"/>
        <v>0</v>
      </c>
      <c r="U233">
        <f t="shared" si="66"/>
        <v>0.24340373844380539</v>
      </c>
      <c r="V233">
        <f t="shared" si="67"/>
        <v>0</v>
      </c>
    </row>
    <row r="234" spans="10:22" x14ac:dyDescent="0.2">
      <c r="K234">
        <f t="shared" si="60"/>
        <v>0</v>
      </c>
      <c r="L234">
        <f t="shared" si="68"/>
        <v>9</v>
      </c>
      <c r="M234">
        <f t="shared" si="69"/>
        <v>0</v>
      </c>
      <c r="N234">
        <f t="shared" si="70"/>
        <v>9</v>
      </c>
      <c r="O234">
        <f t="shared" si="71"/>
        <v>5</v>
      </c>
      <c r="P234">
        <f t="shared" si="63"/>
        <v>5</v>
      </c>
      <c r="Q234">
        <f t="shared" si="64"/>
        <v>4</v>
      </c>
      <c r="R234">
        <f t="shared" si="61"/>
        <v>0</v>
      </c>
      <c r="S234">
        <f t="shared" si="62"/>
        <v>4.1453069306544639E-2</v>
      </c>
      <c r="T234">
        <f t="shared" si="65"/>
        <v>0</v>
      </c>
      <c r="U234">
        <f t="shared" si="66"/>
        <v>0.24340373844380539</v>
      </c>
      <c r="V234">
        <f t="shared" si="67"/>
        <v>0</v>
      </c>
    </row>
    <row r="235" spans="10:22" x14ac:dyDescent="0.2">
      <c r="K235">
        <f t="shared" si="60"/>
        <v>0</v>
      </c>
      <c r="L235">
        <f t="shared" si="68"/>
        <v>9</v>
      </c>
      <c r="M235">
        <f t="shared" si="69"/>
        <v>0</v>
      </c>
      <c r="N235">
        <f t="shared" si="70"/>
        <v>9</v>
      </c>
      <c r="O235">
        <f t="shared" si="71"/>
        <v>4</v>
      </c>
      <c r="P235">
        <f t="shared" si="63"/>
        <v>4</v>
      </c>
      <c r="Q235">
        <f t="shared" si="64"/>
        <v>5</v>
      </c>
      <c r="R235">
        <f t="shared" si="61"/>
        <v>0</v>
      </c>
      <c r="S235">
        <f t="shared" si="62"/>
        <v>8.4903876892923006E-3</v>
      </c>
      <c r="T235">
        <f t="shared" si="65"/>
        <v>0</v>
      </c>
      <c r="U235">
        <f t="shared" si="66"/>
        <v>0.24340373844380539</v>
      </c>
      <c r="V235">
        <f t="shared" si="67"/>
        <v>0</v>
      </c>
    </row>
    <row r="236" spans="10:22" x14ac:dyDescent="0.2">
      <c r="K236">
        <f t="shared" si="60"/>
        <v>0</v>
      </c>
      <c r="L236">
        <f t="shared" si="68"/>
        <v>9</v>
      </c>
      <c r="M236">
        <f t="shared" si="69"/>
        <v>0</v>
      </c>
      <c r="N236">
        <f t="shared" si="70"/>
        <v>9</v>
      </c>
      <c r="O236">
        <f t="shared" si="71"/>
        <v>3</v>
      </c>
      <c r="P236">
        <f t="shared" si="63"/>
        <v>3</v>
      </c>
      <c r="Q236">
        <f t="shared" si="64"/>
        <v>6</v>
      </c>
      <c r="R236">
        <f t="shared" si="61"/>
        <v>0</v>
      </c>
      <c r="S236">
        <f t="shared" si="62"/>
        <v>1.1593300459274661E-3</v>
      </c>
      <c r="T236">
        <f t="shared" si="65"/>
        <v>0</v>
      </c>
      <c r="U236">
        <f t="shared" si="66"/>
        <v>0.24340373844380539</v>
      </c>
      <c r="V236">
        <f t="shared" si="67"/>
        <v>0</v>
      </c>
    </row>
    <row r="237" spans="10:22" x14ac:dyDescent="0.2">
      <c r="K237">
        <f t="shared" si="60"/>
        <v>0</v>
      </c>
      <c r="L237">
        <f t="shared" si="68"/>
        <v>9</v>
      </c>
      <c r="M237">
        <f t="shared" si="69"/>
        <v>0</v>
      </c>
      <c r="N237">
        <f t="shared" si="70"/>
        <v>9</v>
      </c>
      <c r="O237">
        <f t="shared" si="71"/>
        <v>2</v>
      </c>
      <c r="P237">
        <f t="shared" si="63"/>
        <v>2</v>
      </c>
      <c r="Q237">
        <f t="shared" si="64"/>
        <v>7</v>
      </c>
      <c r="R237">
        <f t="shared" si="61"/>
        <v>0</v>
      </c>
      <c r="S237">
        <f t="shared" si="62"/>
        <v>1.0176563225869337E-4</v>
      </c>
      <c r="T237">
        <f t="shared" si="65"/>
        <v>0</v>
      </c>
      <c r="U237">
        <f t="shared" si="66"/>
        <v>0.24340373844380539</v>
      </c>
      <c r="V237">
        <f t="shared" si="67"/>
        <v>0</v>
      </c>
    </row>
    <row r="238" spans="10:22" x14ac:dyDescent="0.2">
      <c r="K238">
        <f t="shared" si="60"/>
        <v>4.2208215548259388E-6</v>
      </c>
      <c r="L238">
        <f t="shared" si="68"/>
        <v>9</v>
      </c>
      <c r="M238">
        <f t="shared" si="69"/>
        <v>0</v>
      </c>
      <c r="N238">
        <f t="shared" si="70"/>
        <v>9</v>
      </c>
      <c r="O238">
        <f t="shared" si="71"/>
        <v>1</v>
      </c>
      <c r="P238">
        <f t="shared" si="63"/>
        <v>1</v>
      </c>
      <c r="Q238">
        <f t="shared" si="64"/>
        <v>8</v>
      </c>
      <c r="R238">
        <f t="shared" si="61"/>
        <v>0.80999999999999961</v>
      </c>
      <c r="S238">
        <f t="shared" si="62"/>
        <v>5.2108908084270876E-6</v>
      </c>
      <c r="T238">
        <f t="shared" si="65"/>
        <v>0</v>
      </c>
      <c r="U238">
        <f t="shared" si="66"/>
        <v>0.24340373844380539</v>
      </c>
      <c r="V238">
        <f t="shared" si="67"/>
        <v>0</v>
      </c>
    </row>
    <row r="239" spans="10:22" x14ac:dyDescent="0.2">
      <c r="K239">
        <f t="shared" si="60"/>
        <v>1.0672908884730224E-8</v>
      </c>
      <c r="L239">
        <f t="shared" si="68"/>
        <v>9</v>
      </c>
      <c r="M239">
        <f t="shared" si="69"/>
        <v>0</v>
      </c>
      <c r="N239">
        <f t="shared" si="70"/>
        <v>9</v>
      </c>
      <c r="O239">
        <f t="shared" si="71"/>
        <v>0</v>
      </c>
      <c r="P239">
        <f t="shared" si="63"/>
        <v>0</v>
      </c>
      <c r="Q239">
        <f t="shared" si="64"/>
        <v>9</v>
      </c>
      <c r="R239">
        <f t="shared" si="61"/>
        <v>9.0000000000000177E-2</v>
      </c>
      <c r="S239">
        <f t="shared" si="62"/>
        <v>1.1858787649700226E-7</v>
      </c>
      <c r="T239">
        <f t="shared" si="65"/>
        <v>0</v>
      </c>
      <c r="U239">
        <f t="shared" si="66"/>
        <v>0.24340373844380539</v>
      </c>
      <c r="V239">
        <f t="shared" si="67"/>
        <v>0</v>
      </c>
    </row>
    <row r="240" spans="10:22" x14ac:dyDescent="0.2">
      <c r="J240">
        <f>K240</f>
        <v>0</v>
      </c>
      <c r="K240">
        <f t="shared" si="60"/>
        <v>0</v>
      </c>
      <c r="L240">
        <f t="shared" si="68"/>
        <v>10</v>
      </c>
      <c r="M240">
        <f t="shared" si="69"/>
        <v>10</v>
      </c>
      <c r="N240">
        <f t="shared" si="70"/>
        <v>0</v>
      </c>
      <c r="O240">
        <f t="shared" si="71"/>
        <v>0</v>
      </c>
      <c r="P240">
        <f t="shared" si="63"/>
        <v>10</v>
      </c>
      <c r="Q240">
        <f t="shared" si="64"/>
        <v>0</v>
      </c>
      <c r="R240">
        <f t="shared" si="61"/>
        <v>0</v>
      </c>
      <c r="S240">
        <f t="shared" si="62"/>
        <v>1</v>
      </c>
      <c r="T240">
        <f t="shared" si="65"/>
        <v>9.0000000000000453E-4</v>
      </c>
      <c r="U240">
        <f t="shared" si="66"/>
        <v>4.1940209576855198E-9</v>
      </c>
      <c r="V240">
        <f t="shared" si="67"/>
        <v>0</v>
      </c>
    </row>
    <row r="241" spans="10:22" x14ac:dyDescent="0.2">
      <c r="J241">
        <f>SUM(K241:K242)</f>
        <v>0</v>
      </c>
      <c r="K241">
        <f t="shared" si="60"/>
        <v>0</v>
      </c>
      <c r="L241">
        <f t="shared" si="68"/>
        <v>10</v>
      </c>
      <c r="M241">
        <f t="shared" si="69"/>
        <v>9</v>
      </c>
      <c r="N241">
        <f t="shared" si="70"/>
        <v>1</v>
      </c>
      <c r="O241">
        <f t="shared" si="71"/>
        <v>1</v>
      </c>
      <c r="P241">
        <f t="shared" si="63"/>
        <v>10</v>
      </c>
      <c r="Q241">
        <f t="shared" si="64"/>
        <v>0</v>
      </c>
      <c r="R241">
        <f t="shared" si="61"/>
        <v>0</v>
      </c>
      <c r="S241">
        <f t="shared" si="62"/>
        <v>0.82999999999999963</v>
      </c>
      <c r="T241">
        <f t="shared" si="65"/>
        <v>2.4300000000000099E-2</v>
      </c>
      <c r="U241">
        <f t="shared" si="66"/>
        <v>2.4670711515797104E-7</v>
      </c>
      <c r="V241">
        <f t="shared" si="67"/>
        <v>0</v>
      </c>
    </row>
    <row r="242" spans="10:22" x14ac:dyDescent="0.2">
      <c r="K242">
        <f t="shared" si="60"/>
        <v>0</v>
      </c>
      <c r="L242">
        <f t="shared" si="68"/>
        <v>10</v>
      </c>
      <c r="M242">
        <f t="shared" si="69"/>
        <v>9</v>
      </c>
      <c r="N242">
        <f t="shared" si="70"/>
        <v>1</v>
      </c>
      <c r="O242">
        <f t="shared" si="71"/>
        <v>0</v>
      </c>
      <c r="P242">
        <f t="shared" si="63"/>
        <v>9</v>
      </c>
      <c r="Q242">
        <f t="shared" si="64"/>
        <v>1</v>
      </c>
      <c r="R242">
        <f t="shared" si="61"/>
        <v>0</v>
      </c>
      <c r="S242">
        <f t="shared" si="62"/>
        <v>0.17000000000000035</v>
      </c>
      <c r="T242">
        <f t="shared" si="65"/>
        <v>2.4300000000000099E-2</v>
      </c>
      <c r="U242">
        <f t="shared" si="66"/>
        <v>2.4670711515797104E-7</v>
      </c>
      <c r="V242">
        <f t="shared" si="67"/>
        <v>0</v>
      </c>
    </row>
    <row r="243" spans="10:22" x14ac:dyDescent="0.2">
      <c r="J243">
        <f>SUM(K243:K245)</f>
        <v>0</v>
      </c>
      <c r="K243">
        <f t="shared" si="60"/>
        <v>0</v>
      </c>
      <c r="L243">
        <f t="shared" si="68"/>
        <v>10</v>
      </c>
      <c r="M243">
        <f t="shared" si="69"/>
        <v>8</v>
      </c>
      <c r="N243">
        <f t="shared" si="70"/>
        <v>2</v>
      </c>
      <c r="O243">
        <f t="shared" si="71"/>
        <v>2</v>
      </c>
      <c r="P243">
        <f t="shared" si="63"/>
        <v>10</v>
      </c>
      <c r="Q243">
        <f t="shared" si="64"/>
        <v>0</v>
      </c>
      <c r="R243">
        <f t="shared" si="61"/>
        <v>0</v>
      </c>
      <c r="S243">
        <f t="shared" si="62"/>
        <v>0.6888999999999994</v>
      </c>
      <c r="T243">
        <f t="shared" si="65"/>
        <v>0.21870000000000031</v>
      </c>
      <c r="U243">
        <f t="shared" si="66"/>
        <v>6.5304824600639348E-6</v>
      </c>
      <c r="V243">
        <f t="shared" si="67"/>
        <v>0</v>
      </c>
    </row>
    <row r="244" spans="10:22" x14ac:dyDescent="0.2">
      <c r="K244">
        <f t="shared" si="60"/>
        <v>0</v>
      </c>
      <c r="L244">
        <f t="shared" si="68"/>
        <v>10</v>
      </c>
      <c r="M244">
        <f t="shared" si="69"/>
        <v>8</v>
      </c>
      <c r="N244">
        <f t="shared" si="70"/>
        <v>2</v>
      </c>
      <c r="O244">
        <f t="shared" si="71"/>
        <v>1</v>
      </c>
      <c r="P244">
        <f t="shared" si="63"/>
        <v>9</v>
      </c>
      <c r="Q244">
        <f t="shared" si="64"/>
        <v>1</v>
      </c>
      <c r="R244">
        <f t="shared" si="61"/>
        <v>0</v>
      </c>
      <c r="S244">
        <f t="shared" si="62"/>
        <v>0.28220000000000039</v>
      </c>
      <c r="T244">
        <f t="shared" si="65"/>
        <v>0.21870000000000031</v>
      </c>
      <c r="U244">
        <f t="shared" si="66"/>
        <v>6.5304824600639348E-6</v>
      </c>
      <c r="V244">
        <f t="shared" si="67"/>
        <v>0</v>
      </c>
    </row>
    <row r="245" spans="10:22" x14ac:dyDescent="0.2">
      <c r="K245">
        <f t="shared" si="60"/>
        <v>0</v>
      </c>
      <c r="L245">
        <f t="shared" si="68"/>
        <v>10</v>
      </c>
      <c r="M245">
        <f t="shared" si="69"/>
        <v>8</v>
      </c>
      <c r="N245">
        <f t="shared" si="70"/>
        <v>2</v>
      </c>
      <c r="O245">
        <f t="shared" si="71"/>
        <v>0</v>
      </c>
      <c r="P245">
        <f t="shared" si="63"/>
        <v>8</v>
      </c>
      <c r="Q245">
        <f t="shared" si="64"/>
        <v>2</v>
      </c>
      <c r="R245">
        <f t="shared" si="61"/>
        <v>0</v>
      </c>
      <c r="S245">
        <f t="shared" si="62"/>
        <v>2.890000000000012E-2</v>
      </c>
      <c r="T245">
        <f t="shared" si="65"/>
        <v>0.21870000000000031</v>
      </c>
      <c r="U245">
        <f t="shared" si="66"/>
        <v>6.5304824600639348E-6</v>
      </c>
      <c r="V245">
        <f t="shared" si="67"/>
        <v>0</v>
      </c>
    </row>
    <row r="246" spans="10:22" x14ac:dyDescent="0.2">
      <c r="J246">
        <f>SUM(K246:K249)</f>
        <v>0</v>
      </c>
      <c r="K246">
        <f t="shared" si="60"/>
        <v>0</v>
      </c>
      <c r="L246">
        <f t="shared" si="68"/>
        <v>10</v>
      </c>
      <c r="M246">
        <f t="shared" si="69"/>
        <v>7</v>
      </c>
      <c r="N246">
        <f t="shared" si="70"/>
        <v>3</v>
      </c>
      <c r="O246">
        <f t="shared" si="71"/>
        <v>3</v>
      </c>
      <c r="P246">
        <f t="shared" si="63"/>
        <v>10</v>
      </c>
      <c r="Q246">
        <f t="shared" si="64"/>
        <v>0</v>
      </c>
      <c r="R246">
        <f t="shared" si="61"/>
        <v>0</v>
      </c>
      <c r="S246">
        <f t="shared" si="62"/>
        <v>0.57178699999999927</v>
      </c>
      <c r="T246">
        <f t="shared" si="65"/>
        <v>0.65609999999999946</v>
      </c>
      <c r="U246">
        <f t="shared" si="66"/>
        <v>1.0243894055002211E-4</v>
      </c>
      <c r="V246">
        <f t="shared" si="67"/>
        <v>0</v>
      </c>
    </row>
    <row r="247" spans="10:22" x14ac:dyDescent="0.2">
      <c r="K247">
        <f t="shared" si="60"/>
        <v>0</v>
      </c>
      <c r="L247">
        <f t="shared" si="68"/>
        <v>10</v>
      </c>
      <c r="M247">
        <f t="shared" si="69"/>
        <v>7</v>
      </c>
      <c r="N247">
        <f t="shared" si="70"/>
        <v>3</v>
      </c>
      <c r="O247">
        <f t="shared" si="71"/>
        <v>2</v>
      </c>
      <c r="P247">
        <f t="shared" si="63"/>
        <v>9</v>
      </c>
      <c r="Q247">
        <f t="shared" si="64"/>
        <v>1</v>
      </c>
      <c r="R247">
        <f t="shared" si="61"/>
        <v>0</v>
      </c>
      <c r="S247">
        <f t="shared" si="62"/>
        <v>0.35133900000000046</v>
      </c>
      <c r="T247">
        <f t="shared" si="65"/>
        <v>0.65609999999999946</v>
      </c>
      <c r="U247">
        <f t="shared" si="66"/>
        <v>1.0243894055002211E-4</v>
      </c>
      <c r="V247">
        <f t="shared" si="67"/>
        <v>0</v>
      </c>
    </row>
    <row r="248" spans="10:22" x14ac:dyDescent="0.2">
      <c r="K248">
        <f t="shared" si="60"/>
        <v>0</v>
      </c>
      <c r="L248">
        <f t="shared" si="68"/>
        <v>10</v>
      </c>
      <c r="M248">
        <f t="shared" si="69"/>
        <v>7</v>
      </c>
      <c r="N248">
        <f t="shared" si="70"/>
        <v>3</v>
      </c>
      <c r="O248">
        <f t="shared" si="71"/>
        <v>1</v>
      </c>
      <c r="P248">
        <f t="shared" si="63"/>
        <v>8</v>
      </c>
      <c r="Q248">
        <f t="shared" si="64"/>
        <v>2</v>
      </c>
      <c r="R248">
        <f t="shared" si="61"/>
        <v>0</v>
      </c>
      <c r="S248">
        <f t="shared" si="62"/>
        <v>7.1961000000000247E-2</v>
      </c>
      <c r="T248">
        <f t="shared" si="65"/>
        <v>0.65609999999999946</v>
      </c>
      <c r="U248">
        <f t="shared" si="66"/>
        <v>1.0243894055002211E-4</v>
      </c>
      <c r="V248">
        <f t="shared" si="67"/>
        <v>0</v>
      </c>
    </row>
    <row r="249" spans="10:22" x14ac:dyDescent="0.2">
      <c r="K249">
        <f t="shared" si="60"/>
        <v>0</v>
      </c>
      <c r="L249">
        <f t="shared" si="68"/>
        <v>10</v>
      </c>
      <c r="M249">
        <f t="shared" si="69"/>
        <v>7</v>
      </c>
      <c r="N249">
        <f t="shared" si="70"/>
        <v>3</v>
      </c>
      <c r="O249">
        <f t="shared" si="71"/>
        <v>0</v>
      </c>
      <c r="P249">
        <f t="shared" si="63"/>
        <v>7</v>
      </c>
      <c r="Q249">
        <f t="shared" si="64"/>
        <v>3</v>
      </c>
      <c r="R249">
        <f t="shared" si="61"/>
        <v>0</v>
      </c>
      <c r="S249">
        <f t="shared" si="62"/>
        <v>4.9130000000000302E-3</v>
      </c>
      <c r="T249">
        <f t="shared" si="65"/>
        <v>0.65609999999999946</v>
      </c>
      <c r="U249">
        <f t="shared" si="66"/>
        <v>1.0243894055002211E-4</v>
      </c>
      <c r="V249">
        <f t="shared" si="67"/>
        <v>0</v>
      </c>
    </row>
    <row r="250" spans="10:22" x14ac:dyDescent="0.2">
      <c r="J250">
        <f>SUM(K250:K254)</f>
        <v>0</v>
      </c>
      <c r="K250">
        <f t="shared" si="60"/>
        <v>0</v>
      </c>
      <c r="L250">
        <f t="shared" si="68"/>
        <v>10</v>
      </c>
      <c r="M250">
        <f t="shared" si="69"/>
        <v>6</v>
      </c>
      <c r="N250">
        <f t="shared" si="70"/>
        <v>4</v>
      </c>
      <c r="O250">
        <f t="shared" si="71"/>
        <v>4</v>
      </c>
      <c r="P250">
        <f t="shared" si="63"/>
        <v>10</v>
      </c>
      <c r="Q250">
        <f t="shared" si="64"/>
        <v>0</v>
      </c>
      <c r="R250">
        <f t="shared" si="61"/>
        <v>0</v>
      </c>
      <c r="S250">
        <f t="shared" si="62"/>
        <v>0.4745832099999992</v>
      </c>
      <c r="T250">
        <f t="shared" si="65"/>
        <v>0</v>
      </c>
      <c r="U250">
        <f t="shared" si="66"/>
        <v>1.054518505661991E-3</v>
      </c>
      <c r="V250">
        <f t="shared" si="67"/>
        <v>0</v>
      </c>
    </row>
    <row r="251" spans="10:22" x14ac:dyDescent="0.2">
      <c r="K251">
        <f t="shared" si="60"/>
        <v>0</v>
      </c>
      <c r="L251">
        <f t="shared" si="68"/>
        <v>10</v>
      </c>
      <c r="M251">
        <f t="shared" si="69"/>
        <v>6</v>
      </c>
      <c r="N251">
        <f t="shared" si="70"/>
        <v>4</v>
      </c>
      <c r="O251">
        <f t="shared" si="71"/>
        <v>3</v>
      </c>
      <c r="P251">
        <f t="shared" si="63"/>
        <v>9</v>
      </c>
      <c r="Q251">
        <f t="shared" si="64"/>
        <v>1</v>
      </c>
      <c r="R251">
        <f t="shared" si="61"/>
        <v>0</v>
      </c>
      <c r="S251">
        <f t="shared" si="62"/>
        <v>0.38881516000000027</v>
      </c>
      <c r="T251">
        <f t="shared" si="65"/>
        <v>0</v>
      </c>
      <c r="U251">
        <f t="shared" si="66"/>
        <v>1.054518505661991E-3</v>
      </c>
      <c r="V251">
        <f t="shared" si="67"/>
        <v>0</v>
      </c>
    </row>
    <row r="252" spans="10:22" x14ac:dyDescent="0.2">
      <c r="K252">
        <f t="shared" si="60"/>
        <v>0</v>
      </c>
      <c r="L252">
        <f t="shared" si="68"/>
        <v>10</v>
      </c>
      <c r="M252">
        <f t="shared" si="69"/>
        <v>6</v>
      </c>
      <c r="N252">
        <f t="shared" si="70"/>
        <v>4</v>
      </c>
      <c r="O252">
        <f t="shared" si="71"/>
        <v>2</v>
      </c>
      <c r="P252">
        <f t="shared" si="63"/>
        <v>8</v>
      </c>
      <c r="Q252">
        <f t="shared" si="64"/>
        <v>2</v>
      </c>
      <c r="R252">
        <f t="shared" si="61"/>
        <v>0</v>
      </c>
      <c r="S252">
        <f t="shared" si="62"/>
        <v>0.11945526000000035</v>
      </c>
      <c r="T252">
        <f t="shared" si="65"/>
        <v>0</v>
      </c>
      <c r="U252">
        <f t="shared" si="66"/>
        <v>1.054518505661991E-3</v>
      </c>
      <c r="V252">
        <f t="shared" si="67"/>
        <v>0</v>
      </c>
    </row>
    <row r="253" spans="10:22" x14ac:dyDescent="0.2">
      <c r="K253">
        <f t="shared" si="60"/>
        <v>0</v>
      </c>
      <c r="L253">
        <f t="shared" si="68"/>
        <v>10</v>
      </c>
      <c r="M253">
        <f t="shared" si="69"/>
        <v>6</v>
      </c>
      <c r="N253">
        <f t="shared" si="70"/>
        <v>4</v>
      </c>
      <c r="O253">
        <f t="shared" si="71"/>
        <v>1</v>
      </c>
      <c r="P253">
        <f t="shared" si="63"/>
        <v>7</v>
      </c>
      <c r="Q253">
        <f t="shared" si="64"/>
        <v>3</v>
      </c>
      <c r="R253">
        <f t="shared" si="61"/>
        <v>0</v>
      </c>
      <c r="S253">
        <f t="shared" si="62"/>
        <v>1.6311160000000081E-2</v>
      </c>
      <c r="T253">
        <f t="shared" si="65"/>
        <v>0</v>
      </c>
      <c r="U253">
        <f t="shared" si="66"/>
        <v>1.054518505661991E-3</v>
      </c>
      <c r="V253">
        <f t="shared" si="67"/>
        <v>0</v>
      </c>
    </row>
    <row r="254" spans="10:22" x14ac:dyDescent="0.2">
      <c r="K254">
        <f t="shared" si="60"/>
        <v>0</v>
      </c>
      <c r="L254">
        <f t="shared" si="68"/>
        <v>10</v>
      </c>
      <c r="M254">
        <f t="shared" si="69"/>
        <v>6</v>
      </c>
      <c r="N254">
        <f t="shared" si="70"/>
        <v>4</v>
      </c>
      <c r="O254">
        <f t="shared" si="71"/>
        <v>0</v>
      </c>
      <c r="P254">
        <f t="shared" si="63"/>
        <v>6</v>
      </c>
      <c r="Q254">
        <f t="shared" si="64"/>
        <v>4</v>
      </c>
      <c r="R254">
        <f t="shared" si="61"/>
        <v>0</v>
      </c>
      <c r="S254">
        <f t="shared" si="62"/>
        <v>8.3521000000000701E-4</v>
      </c>
      <c r="T254">
        <f t="shared" si="65"/>
        <v>0</v>
      </c>
      <c r="U254">
        <f t="shared" si="66"/>
        <v>1.054518505661991E-3</v>
      </c>
      <c r="V254">
        <f t="shared" si="67"/>
        <v>0</v>
      </c>
    </row>
    <row r="255" spans="10:22" x14ac:dyDescent="0.2">
      <c r="J255">
        <f>SUM(K255:K260)</f>
        <v>0</v>
      </c>
      <c r="K255">
        <f t="shared" si="60"/>
        <v>0</v>
      </c>
      <c r="L255">
        <f t="shared" si="68"/>
        <v>10</v>
      </c>
      <c r="M255">
        <f t="shared" si="69"/>
        <v>5</v>
      </c>
      <c r="N255">
        <f t="shared" si="70"/>
        <v>5</v>
      </c>
      <c r="O255">
        <f t="shared" si="71"/>
        <v>5</v>
      </c>
      <c r="P255">
        <f t="shared" si="63"/>
        <v>10</v>
      </c>
      <c r="Q255">
        <f t="shared" si="64"/>
        <v>0</v>
      </c>
      <c r="R255">
        <f t="shared" si="61"/>
        <v>0</v>
      </c>
      <c r="S255">
        <f t="shared" si="62"/>
        <v>0.39390406429999913</v>
      </c>
      <c r="T255">
        <f t="shared" si="65"/>
        <v>0</v>
      </c>
      <c r="U255">
        <f t="shared" si="66"/>
        <v>7.4436600399669685E-3</v>
      </c>
      <c r="V255">
        <f t="shared" si="67"/>
        <v>0</v>
      </c>
    </row>
    <row r="256" spans="10:22" x14ac:dyDescent="0.2">
      <c r="K256">
        <f t="shared" si="60"/>
        <v>0</v>
      </c>
      <c r="L256">
        <f t="shared" si="68"/>
        <v>10</v>
      </c>
      <c r="M256">
        <f t="shared" si="69"/>
        <v>5</v>
      </c>
      <c r="N256">
        <f t="shared" si="70"/>
        <v>5</v>
      </c>
      <c r="O256">
        <f t="shared" si="71"/>
        <v>4</v>
      </c>
      <c r="P256">
        <f t="shared" si="63"/>
        <v>9</v>
      </c>
      <c r="Q256">
        <f t="shared" si="64"/>
        <v>1</v>
      </c>
      <c r="R256">
        <f t="shared" si="61"/>
        <v>0</v>
      </c>
      <c r="S256">
        <f t="shared" si="62"/>
        <v>0.40339572850000016</v>
      </c>
      <c r="T256">
        <f t="shared" si="65"/>
        <v>0</v>
      </c>
      <c r="U256">
        <f t="shared" si="66"/>
        <v>7.4436600399669685E-3</v>
      </c>
      <c r="V256">
        <f t="shared" si="67"/>
        <v>0</v>
      </c>
    </row>
    <row r="257" spans="10:22" x14ac:dyDescent="0.2">
      <c r="K257">
        <f t="shared" si="60"/>
        <v>0</v>
      </c>
      <c r="L257">
        <f t="shared" si="68"/>
        <v>10</v>
      </c>
      <c r="M257">
        <f t="shared" si="69"/>
        <v>5</v>
      </c>
      <c r="N257">
        <f t="shared" si="70"/>
        <v>5</v>
      </c>
      <c r="O257">
        <f t="shared" si="71"/>
        <v>3</v>
      </c>
      <c r="P257">
        <f t="shared" si="63"/>
        <v>8</v>
      </c>
      <c r="Q257">
        <f t="shared" si="64"/>
        <v>2</v>
      </c>
      <c r="R257">
        <f t="shared" si="61"/>
        <v>0</v>
      </c>
      <c r="S257">
        <f t="shared" si="62"/>
        <v>0.16524644300000041</v>
      </c>
      <c r="T257">
        <f t="shared" si="65"/>
        <v>0</v>
      </c>
      <c r="U257">
        <f t="shared" si="66"/>
        <v>7.4436600399669685E-3</v>
      </c>
      <c r="V257">
        <f t="shared" si="67"/>
        <v>0</v>
      </c>
    </row>
    <row r="258" spans="10:22" x14ac:dyDescent="0.2">
      <c r="K258">
        <f t="shared" si="60"/>
        <v>0</v>
      </c>
      <c r="L258">
        <f t="shared" si="68"/>
        <v>10</v>
      </c>
      <c r="M258">
        <f t="shared" si="69"/>
        <v>5</v>
      </c>
      <c r="N258">
        <f t="shared" si="70"/>
        <v>5</v>
      </c>
      <c r="O258">
        <f t="shared" si="71"/>
        <v>2</v>
      </c>
      <c r="P258">
        <f t="shared" si="63"/>
        <v>7</v>
      </c>
      <c r="Q258">
        <f t="shared" si="64"/>
        <v>3</v>
      </c>
      <c r="R258">
        <f t="shared" si="61"/>
        <v>0</v>
      </c>
      <c r="S258">
        <f t="shared" si="62"/>
        <v>3.3845657000000175E-2</v>
      </c>
      <c r="T258">
        <f t="shared" si="65"/>
        <v>0</v>
      </c>
      <c r="U258">
        <f t="shared" si="66"/>
        <v>7.4436600399669685E-3</v>
      </c>
      <c r="V258">
        <f t="shared" si="67"/>
        <v>0</v>
      </c>
    </row>
    <row r="259" spans="10:22" x14ac:dyDescent="0.2">
      <c r="K259">
        <f t="shared" si="60"/>
        <v>0</v>
      </c>
      <c r="L259">
        <f t="shared" si="68"/>
        <v>10</v>
      </c>
      <c r="M259">
        <f t="shared" si="69"/>
        <v>5</v>
      </c>
      <c r="N259">
        <f t="shared" si="70"/>
        <v>5</v>
      </c>
      <c r="O259">
        <f t="shared" si="71"/>
        <v>1</v>
      </c>
      <c r="P259">
        <f t="shared" si="63"/>
        <v>6</v>
      </c>
      <c r="Q259">
        <f t="shared" si="64"/>
        <v>4</v>
      </c>
      <c r="R259">
        <f t="shared" si="61"/>
        <v>0</v>
      </c>
      <c r="S259">
        <f t="shared" si="62"/>
        <v>3.4661215000000262E-3</v>
      </c>
      <c r="T259">
        <f t="shared" si="65"/>
        <v>0</v>
      </c>
      <c r="U259">
        <f t="shared" si="66"/>
        <v>7.4436600399669685E-3</v>
      </c>
      <c r="V259">
        <f t="shared" si="67"/>
        <v>0</v>
      </c>
    </row>
    <row r="260" spans="10:22" x14ac:dyDescent="0.2">
      <c r="K260">
        <f t="shared" si="60"/>
        <v>0</v>
      </c>
      <c r="L260">
        <f t="shared" si="68"/>
        <v>10</v>
      </c>
      <c r="M260">
        <f t="shared" si="69"/>
        <v>5</v>
      </c>
      <c r="N260">
        <f t="shared" si="70"/>
        <v>5</v>
      </c>
      <c r="O260">
        <f t="shared" si="71"/>
        <v>0</v>
      </c>
      <c r="P260">
        <f t="shared" si="63"/>
        <v>5</v>
      </c>
      <c r="Q260">
        <f t="shared" si="64"/>
        <v>5</v>
      </c>
      <c r="R260">
        <f t="shared" si="61"/>
        <v>0</v>
      </c>
      <c r="S260">
        <f t="shared" si="62"/>
        <v>1.4198570000000139E-4</v>
      </c>
      <c r="T260">
        <f t="shared" si="65"/>
        <v>0</v>
      </c>
      <c r="U260">
        <f t="shared" si="66"/>
        <v>7.4436600399669685E-3</v>
      </c>
      <c r="V260">
        <f t="shared" si="67"/>
        <v>0</v>
      </c>
    </row>
    <row r="261" spans="10:22" x14ac:dyDescent="0.2">
      <c r="J261">
        <f>SUM(K261:K267)</f>
        <v>0</v>
      </c>
      <c r="K261">
        <f t="shared" si="60"/>
        <v>0</v>
      </c>
      <c r="L261">
        <f t="shared" si="68"/>
        <v>10</v>
      </c>
      <c r="M261">
        <f t="shared" si="69"/>
        <v>4</v>
      </c>
      <c r="N261">
        <f t="shared" si="70"/>
        <v>6</v>
      </c>
      <c r="O261">
        <f t="shared" si="71"/>
        <v>6</v>
      </c>
      <c r="P261">
        <f t="shared" si="63"/>
        <v>10</v>
      </c>
      <c r="Q261">
        <f t="shared" si="64"/>
        <v>0</v>
      </c>
      <c r="R261">
        <f t="shared" si="61"/>
        <v>0</v>
      </c>
      <c r="S261">
        <f t="shared" si="62"/>
        <v>0.32694037336899917</v>
      </c>
      <c r="T261">
        <f t="shared" si="65"/>
        <v>0</v>
      </c>
      <c r="U261">
        <f t="shared" si="66"/>
        <v>3.6488529607681182E-2</v>
      </c>
      <c r="V261">
        <f t="shared" si="67"/>
        <v>0</v>
      </c>
    </row>
    <row r="262" spans="10:22" x14ac:dyDescent="0.2">
      <c r="K262">
        <f t="shared" si="60"/>
        <v>0</v>
      </c>
      <c r="L262">
        <f t="shared" si="68"/>
        <v>10</v>
      </c>
      <c r="M262">
        <f t="shared" si="69"/>
        <v>4</v>
      </c>
      <c r="N262">
        <f t="shared" si="70"/>
        <v>6</v>
      </c>
      <c r="O262">
        <f t="shared" si="71"/>
        <v>5</v>
      </c>
      <c r="P262">
        <f t="shared" si="63"/>
        <v>9</v>
      </c>
      <c r="Q262">
        <f t="shared" si="64"/>
        <v>1</v>
      </c>
      <c r="R262">
        <f t="shared" si="61"/>
        <v>0</v>
      </c>
      <c r="S262">
        <f t="shared" si="62"/>
        <v>0.40178214558600001</v>
      </c>
      <c r="T262">
        <f t="shared" si="65"/>
        <v>0</v>
      </c>
      <c r="U262">
        <f t="shared" si="66"/>
        <v>3.6488529607681182E-2</v>
      </c>
      <c r="V262">
        <f t="shared" si="67"/>
        <v>0</v>
      </c>
    </row>
    <row r="263" spans="10:22" x14ac:dyDescent="0.2">
      <c r="K263">
        <f t="shared" si="60"/>
        <v>0</v>
      </c>
      <c r="L263">
        <f t="shared" si="68"/>
        <v>10</v>
      </c>
      <c r="M263">
        <f t="shared" si="69"/>
        <v>4</v>
      </c>
      <c r="N263">
        <f t="shared" si="70"/>
        <v>6</v>
      </c>
      <c r="O263">
        <f t="shared" si="71"/>
        <v>4</v>
      </c>
      <c r="P263">
        <f t="shared" si="63"/>
        <v>8</v>
      </c>
      <c r="Q263">
        <f t="shared" si="64"/>
        <v>2</v>
      </c>
      <c r="R263">
        <f t="shared" si="61"/>
        <v>0</v>
      </c>
      <c r="S263">
        <f t="shared" si="62"/>
        <v>0.2057318215350005</v>
      </c>
      <c r="T263">
        <f t="shared" si="65"/>
        <v>0</v>
      </c>
      <c r="U263">
        <f t="shared" si="66"/>
        <v>3.6488529607681182E-2</v>
      </c>
      <c r="V263">
        <f t="shared" si="67"/>
        <v>0</v>
      </c>
    </row>
    <row r="264" spans="10:22" x14ac:dyDescent="0.2">
      <c r="K264">
        <f t="shared" si="60"/>
        <v>0</v>
      </c>
      <c r="L264">
        <f t="shared" si="68"/>
        <v>10</v>
      </c>
      <c r="M264">
        <f t="shared" si="69"/>
        <v>4</v>
      </c>
      <c r="N264">
        <f t="shared" si="70"/>
        <v>6</v>
      </c>
      <c r="O264">
        <f t="shared" si="71"/>
        <v>3</v>
      </c>
      <c r="P264">
        <f t="shared" si="63"/>
        <v>7</v>
      </c>
      <c r="Q264">
        <f t="shared" si="64"/>
        <v>3</v>
      </c>
      <c r="R264">
        <f t="shared" si="61"/>
        <v>0</v>
      </c>
      <c r="S264">
        <f t="shared" si="62"/>
        <v>5.6183790620000257E-2</v>
      </c>
      <c r="T264">
        <f t="shared" si="65"/>
        <v>0</v>
      </c>
      <c r="U264">
        <f t="shared" si="66"/>
        <v>3.6488529607681182E-2</v>
      </c>
      <c r="V264">
        <f t="shared" si="67"/>
        <v>0</v>
      </c>
    </row>
    <row r="265" spans="10:22" x14ac:dyDescent="0.2">
      <c r="K265">
        <f t="shared" si="60"/>
        <v>0</v>
      </c>
      <c r="L265">
        <f t="shared" si="68"/>
        <v>10</v>
      </c>
      <c r="M265">
        <f t="shared" si="69"/>
        <v>4</v>
      </c>
      <c r="N265">
        <f t="shared" si="70"/>
        <v>6</v>
      </c>
      <c r="O265">
        <f t="shared" si="71"/>
        <v>2</v>
      </c>
      <c r="P265">
        <f t="shared" si="63"/>
        <v>6</v>
      </c>
      <c r="Q265">
        <f t="shared" si="64"/>
        <v>4</v>
      </c>
      <c r="R265">
        <f t="shared" si="61"/>
        <v>0</v>
      </c>
      <c r="S265">
        <f t="shared" si="62"/>
        <v>8.6306425350000573E-3</v>
      </c>
      <c r="T265">
        <f t="shared" si="65"/>
        <v>0</v>
      </c>
      <c r="U265">
        <f t="shared" si="66"/>
        <v>3.6488529607681182E-2</v>
      </c>
      <c r="V265">
        <f t="shared" si="67"/>
        <v>0</v>
      </c>
    </row>
    <row r="266" spans="10:22" x14ac:dyDescent="0.2">
      <c r="K266">
        <f t="shared" si="60"/>
        <v>0</v>
      </c>
      <c r="L266">
        <f t="shared" si="68"/>
        <v>10</v>
      </c>
      <c r="M266">
        <f t="shared" si="69"/>
        <v>4</v>
      </c>
      <c r="N266">
        <f t="shared" si="70"/>
        <v>6</v>
      </c>
      <c r="O266">
        <f t="shared" si="71"/>
        <v>1</v>
      </c>
      <c r="P266">
        <f t="shared" si="63"/>
        <v>5</v>
      </c>
      <c r="Q266">
        <f t="shared" si="64"/>
        <v>5</v>
      </c>
      <c r="R266">
        <f t="shared" si="61"/>
        <v>0</v>
      </c>
      <c r="S266">
        <f t="shared" si="62"/>
        <v>7.07088786000006E-4</v>
      </c>
      <c r="T266">
        <f t="shared" si="65"/>
        <v>0</v>
      </c>
      <c r="U266">
        <f t="shared" si="66"/>
        <v>3.6488529607681182E-2</v>
      </c>
      <c r="V266">
        <f t="shared" si="67"/>
        <v>0</v>
      </c>
    </row>
    <row r="267" spans="10:22" x14ac:dyDescent="0.2">
      <c r="K267">
        <f t="shared" si="60"/>
        <v>0</v>
      </c>
      <c r="L267">
        <f t="shared" si="68"/>
        <v>10</v>
      </c>
      <c r="M267">
        <f t="shared" si="69"/>
        <v>4</v>
      </c>
      <c r="N267">
        <f t="shared" si="70"/>
        <v>6</v>
      </c>
      <c r="O267">
        <f t="shared" si="71"/>
        <v>0</v>
      </c>
      <c r="P267">
        <f t="shared" si="63"/>
        <v>4</v>
      </c>
      <c r="Q267">
        <f t="shared" si="64"/>
        <v>6</v>
      </c>
      <c r="R267">
        <f t="shared" si="61"/>
        <v>0</v>
      </c>
      <c r="S267">
        <f t="shared" si="62"/>
        <v>2.4137569000000294E-5</v>
      </c>
      <c r="T267">
        <f t="shared" si="65"/>
        <v>0</v>
      </c>
      <c r="U267">
        <f t="shared" si="66"/>
        <v>3.6488529607681182E-2</v>
      </c>
      <c r="V267">
        <f t="shared" si="67"/>
        <v>0</v>
      </c>
    </row>
    <row r="268" spans="10:22" x14ac:dyDescent="0.2">
      <c r="J268">
        <f>SUM(K268:K275)</f>
        <v>0</v>
      </c>
      <c r="K268">
        <f t="shared" si="60"/>
        <v>0</v>
      </c>
      <c r="L268">
        <f t="shared" si="68"/>
        <v>10</v>
      </c>
      <c r="M268">
        <f t="shared" si="69"/>
        <v>3</v>
      </c>
      <c r="N268">
        <f t="shared" si="70"/>
        <v>7</v>
      </c>
      <c r="O268">
        <f t="shared" si="71"/>
        <v>7</v>
      </c>
      <c r="P268">
        <f t="shared" si="63"/>
        <v>10</v>
      </c>
      <c r="Q268">
        <f t="shared" si="64"/>
        <v>0</v>
      </c>
      <c r="R268">
        <f t="shared" si="61"/>
        <v>0</v>
      </c>
      <c r="S268">
        <f t="shared" si="62"/>
        <v>0.2713605098962692</v>
      </c>
      <c r="T268">
        <f t="shared" si="65"/>
        <v>0</v>
      </c>
      <c r="U268">
        <f t="shared" si="66"/>
        <v>0.12265051968968438</v>
      </c>
      <c r="V268">
        <f t="shared" si="67"/>
        <v>0</v>
      </c>
    </row>
    <row r="269" spans="10:22" x14ac:dyDescent="0.2">
      <c r="K269">
        <f t="shared" si="60"/>
        <v>0</v>
      </c>
      <c r="L269">
        <f t="shared" si="68"/>
        <v>10</v>
      </c>
      <c r="M269">
        <f t="shared" si="69"/>
        <v>3</v>
      </c>
      <c r="N269">
        <f t="shared" si="70"/>
        <v>7</v>
      </c>
      <c r="O269">
        <f t="shared" si="71"/>
        <v>6</v>
      </c>
      <c r="P269">
        <f t="shared" si="63"/>
        <v>9</v>
      </c>
      <c r="Q269">
        <f t="shared" si="64"/>
        <v>1</v>
      </c>
      <c r="R269">
        <f t="shared" si="61"/>
        <v>0</v>
      </c>
      <c r="S269">
        <f t="shared" si="62"/>
        <v>0.38905904430910981</v>
      </c>
      <c r="T269">
        <f t="shared" si="65"/>
        <v>0</v>
      </c>
      <c r="U269">
        <f t="shared" si="66"/>
        <v>0.12265051968968438</v>
      </c>
      <c r="V269">
        <f t="shared" si="67"/>
        <v>0</v>
      </c>
    </row>
    <row r="270" spans="10:22" x14ac:dyDescent="0.2">
      <c r="K270">
        <f t="shared" si="60"/>
        <v>0</v>
      </c>
      <c r="L270">
        <f t="shared" si="68"/>
        <v>10</v>
      </c>
      <c r="M270">
        <f t="shared" si="69"/>
        <v>3</v>
      </c>
      <c r="N270">
        <f t="shared" si="70"/>
        <v>7</v>
      </c>
      <c r="O270">
        <f t="shared" si="71"/>
        <v>5</v>
      </c>
      <c r="P270">
        <f t="shared" si="63"/>
        <v>8</v>
      </c>
      <c r="Q270">
        <f t="shared" si="64"/>
        <v>2</v>
      </c>
      <c r="R270">
        <f t="shared" si="61"/>
        <v>0</v>
      </c>
      <c r="S270">
        <f t="shared" si="62"/>
        <v>0.23906037662367047</v>
      </c>
      <c r="T270">
        <f t="shared" si="65"/>
        <v>0</v>
      </c>
      <c r="U270">
        <f t="shared" si="66"/>
        <v>0.12265051968968438</v>
      </c>
      <c r="V270">
        <f t="shared" si="67"/>
        <v>0</v>
      </c>
    </row>
    <row r="271" spans="10:22" x14ac:dyDescent="0.2">
      <c r="K271">
        <f t="shared" si="60"/>
        <v>0</v>
      </c>
      <c r="L271">
        <f t="shared" si="68"/>
        <v>10</v>
      </c>
      <c r="M271">
        <f t="shared" si="69"/>
        <v>3</v>
      </c>
      <c r="N271">
        <f t="shared" si="70"/>
        <v>7</v>
      </c>
      <c r="O271">
        <f t="shared" si="71"/>
        <v>4</v>
      </c>
      <c r="P271">
        <f t="shared" si="63"/>
        <v>7</v>
      </c>
      <c r="Q271">
        <f t="shared" si="64"/>
        <v>3</v>
      </c>
      <c r="R271">
        <f t="shared" si="61"/>
        <v>0</v>
      </c>
      <c r="S271">
        <f t="shared" si="62"/>
        <v>8.1606955875550335E-2</v>
      </c>
      <c r="T271">
        <f t="shared" si="65"/>
        <v>0</v>
      </c>
      <c r="U271">
        <f t="shared" si="66"/>
        <v>0.12265051968968438</v>
      </c>
      <c r="V271">
        <f t="shared" si="67"/>
        <v>0</v>
      </c>
    </row>
    <row r="272" spans="10:22" x14ac:dyDescent="0.2">
      <c r="K272">
        <f t="shared" si="60"/>
        <v>0</v>
      </c>
      <c r="L272">
        <f t="shared" si="68"/>
        <v>10</v>
      </c>
      <c r="M272">
        <f t="shared" si="69"/>
        <v>3</v>
      </c>
      <c r="N272">
        <f t="shared" si="70"/>
        <v>7</v>
      </c>
      <c r="O272">
        <f t="shared" si="71"/>
        <v>3</v>
      </c>
      <c r="P272">
        <f t="shared" si="63"/>
        <v>6</v>
      </c>
      <c r="Q272">
        <f t="shared" si="64"/>
        <v>4</v>
      </c>
      <c r="R272">
        <f t="shared" si="61"/>
        <v>0</v>
      </c>
      <c r="S272">
        <f t="shared" si="62"/>
        <v>1.6714677709450124E-2</v>
      </c>
      <c r="T272">
        <f t="shared" si="65"/>
        <v>0</v>
      </c>
      <c r="U272">
        <f t="shared" si="66"/>
        <v>0.12265051968968438</v>
      </c>
      <c r="V272">
        <f t="shared" si="67"/>
        <v>0</v>
      </c>
    </row>
    <row r="273" spans="10:22" x14ac:dyDescent="0.2">
      <c r="K273">
        <f t="shared" si="60"/>
        <v>0</v>
      </c>
      <c r="L273">
        <f t="shared" si="68"/>
        <v>10</v>
      </c>
      <c r="M273">
        <f t="shared" si="69"/>
        <v>3</v>
      </c>
      <c r="N273">
        <f t="shared" si="70"/>
        <v>7</v>
      </c>
      <c r="O273">
        <f t="shared" si="71"/>
        <v>2</v>
      </c>
      <c r="P273">
        <f t="shared" si="63"/>
        <v>5</v>
      </c>
      <c r="Q273">
        <f t="shared" si="64"/>
        <v>5</v>
      </c>
      <c r="R273">
        <f t="shared" si="61"/>
        <v>0</v>
      </c>
      <c r="S273">
        <f t="shared" si="62"/>
        <v>2.0540929233300205E-3</v>
      </c>
      <c r="T273">
        <f t="shared" si="65"/>
        <v>0</v>
      </c>
      <c r="U273">
        <f t="shared" si="66"/>
        <v>0.12265051968968438</v>
      </c>
      <c r="V273">
        <f t="shared" si="67"/>
        <v>0</v>
      </c>
    </row>
    <row r="274" spans="10:22" x14ac:dyDescent="0.2">
      <c r="K274">
        <f t="shared" si="60"/>
        <v>0</v>
      </c>
      <c r="L274">
        <f t="shared" si="68"/>
        <v>10</v>
      </c>
      <c r="M274">
        <f t="shared" si="69"/>
        <v>3</v>
      </c>
      <c r="N274">
        <f t="shared" si="70"/>
        <v>7</v>
      </c>
      <c r="O274">
        <f t="shared" si="71"/>
        <v>1</v>
      </c>
      <c r="P274">
        <f t="shared" si="63"/>
        <v>4</v>
      </c>
      <c r="Q274">
        <f t="shared" si="64"/>
        <v>6</v>
      </c>
      <c r="R274">
        <f t="shared" si="61"/>
        <v>0</v>
      </c>
      <c r="S274">
        <f t="shared" si="62"/>
        <v>1.4023927589000172E-4</v>
      </c>
      <c r="T274">
        <f t="shared" si="65"/>
        <v>0</v>
      </c>
      <c r="U274">
        <f t="shared" si="66"/>
        <v>0.12265051968968438</v>
      </c>
      <c r="V274">
        <f t="shared" si="67"/>
        <v>0</v>
      </c>
    </row>
    <row r="275" spans="10:22" x14ac:dyDescent="0.2">
      <c r="K275">
        <f t="shared" si="60"/>
        <v>0</v>
      </c>
      <c r="L275">
        <f t="shared" si="68"/>
        <v>10</v>
      </c>
      <c r="M275">
        <f t="shared" si="69"/>
        <v>3</v>
      </c>
      <c r="N275">
        <f t="shared" si="70"/>
        <v>7</v>
      </c>
      <c r="O275">
        <f t="shared" si="71"/>
        <v>0</v>
      </c>
      <c r="P275">
        <f t="shared" si="63"/>
        <v>3</v>
      </c>
      <c r="Q275">
        <f t="shared" si="64"/>
        <v>7</v>
      </c>
      <c r="R275">
        <f t="shared" si="61"/>
        <v>0</v>
      </c>
      <c r="S275">
        <f t="shared" si="62"/>
        <v>4.1033867300000596E-6</v>
      </c>
      <c r="T275">
        <f t="shared" si="65"/>
        <v>0</v>
      </c>
      <c r="U275">
        <f t="shared" si="66"/>
        <v>0.12265051968968438</v>
      </c>
      <c r="V275">
        <f t="shared" si="67"/>
        <v>0</v>
      </c>
    </row>
    <row r="276" spans="10:22" x14ac:dyDescent="0.2">
      <c r="J276">
        <f>SUM(K276:K284)</f>
        <v>0</v>
      </c>
      <c r="K276">
        <f t="shared" ref="K276:K305" si="72">R276*S276</f>
        <v>0</v>
      </c>
      <c r="L276">
        <f t="shared" si="68"/>
        <v>10</v>
      </c>
      <c r="M276">
        <f t="shared" si="69"/>
        <v>2</v>
      </c>
      <c r="N276">
        <f t="shared" si="70"/>
        <v>8</v>
      </c>
      <c r="O276">
        <f t="shared" si="71"/>
        <v>8</v>
      </c>
      <c r="P276">
        <f t="shared" si="63"/>
        <v>10</v>
      </c>
      <c r="Q276">
        <f t="shared" si="64"/>
        <v>0</v>
      </c>
      <c r="R276">
        <f t="shared" ref="R276:R305" si="73">VLOOKUP(P276,K$2:L$12,2)</f>
        <v>0</v>
      </c>
      <c r="S276">
        <f t="shared" ref="S276:S305" si="74">_xlfn.BINOM.DIST(Q276,N276,F$2,FALSE)</f>
        <v>0.22522922321390332</v>
      </c>
      <c r="T276">
        <f t="shared" si="65"/>
        <v>0</v>
      </c>
      <c r="U276">
        <f t="shared" si="66"/>
        <v>0.27055261696253857</v>
      </c>
      <c r="V276">
        <f t="shared" si="67"/>
        <v>0</v>
      </c>
    </row>
    <row r="277" spans="10:22" x14ac:dyDescent="0.2">
      <c r="K277">
        <f t="shared" si="72"/>
        <v>0</v>
      </c>
      <c r="L277">
        <f t="shared" si="68"/>
        <v>10</v>
      </c>
      <c r="M277">
        <f t="shared" si="69"/>
        <v>2</v>
      </c>
      <c r="N277">
        <f t="shared" si="70"/>
        <v>8</v>
      </c>
      <c r="O277">
        <f t="shared" si="71"/>
        <v>7</v>
      </c>
      <c r="P277">
        <f t="shared" ref="P277:P305" si="75">M277+O277</f>
        <v>9</v>
      </c>
      <c r="Q277">
        <f t="shared" ref="Q277:Q305" si="76">N277-O277</f>
        <v>1</v>
      </c>
      <c r="R277">
        <f t="shared" si="73"/>
        <v>0</v>
      </c>
      <c r="S277">
        <f t="shared" si="74"/>
        <v>0.36905029345892687</v>
      </c>
      <c r="T277">
        <f t="shared" ref="T277:T305" si="77">VLOOKUP(N277,$K$2:$M$12,3)</f>
        <v>0</v>
      </c>
      <c r="U277">
        <f t="shared" ref="U277:U305" si="78">_xlfn.BINOM.DIST(N277,L277,$H$2,FALSE)</f>
        <v>0.27055261696253857</v>
      </c>
      <c r="V277">
        <f t="shared" ref="V277:V305" si="79">R277*S277*T277*U277</f>
        <v>0</v>
      </c>
    </row>
    <row r="278" spans="10:22" x14ac:dyDescent="0.2">
      <c r="K278">
        <f t="shared" si="72"/>
        <v>0</v>
      </c>
      <c r="L278">
        <f t="shared" ref="L278:L305" si="80">IF(AND(M277=0,O277=0),L277+1,L277)</f>
        <v>10</v>
      </c>
      <c r="M278">
        <f t="shared" ref="M278:M305" si="81">IF(O277=0,IF(M277=0,L278,M277-1),M277)</f>
        <v>2</v>
      </c>
      <c r="N278">
        <f t="shared" ref="N278:N305" si="82">L278-M278</f>
        <v>8</v>
      </c>
      <c r="O278">
        <f t="shared" ref="O278:O305" si="83">IF(O277=0,N278,O277-1)</f>
        <v>6</v>
      </c>
      <c r="P278">
        <f t="shared" si="75"/>
        <v>8</v>
      </c>
      <c r="Q278">
        <f t="shared" si="76"/>
        <v>2</v>
      </c>
      <c r="R278">
        <f t="shared" si="73"/>
        <v>0</v>
      </c>
      <c r="S278">
        <f t="shared" si="74"/>
        <v>0.26456015013019518</v>
      </c>
      <c r="T278">
        <f t="shared" si="77"/>
        <v>0</v>
      </c>
      <c r="U278">
        <f t="shared" si="78"/>
        <v>0.27055261696253857</v>
      </c>
      <c r="V278">
        <f t="shared" si="79"/>
        <v>0</v>
      </c>
    </row>
    <row r="279" spans="10:22" x14ac:dyDescent="0.2">
      <c r="K279">
        <f t="shared" si="72"/>
        <v>0</v>
      </c>
      <c r="L279">
        <f t="shared" si="80"/>
        <v>10</v>
      </c>
      <c r="M279">
        <f t="shared" si="81"/>
        <v>2</v>
      </c>
      <c r="N279">
        <f t="shared" si="82"/>
        <v>8</v>
      </c>
      <c r="O279">
        <f t="shared" si="83"/>
        <v>5</v>
      </c>
      <c r="P279">
        <f t="shared" si="75"/>
        <v>7</v>
      </c>
      <c r="Q279">
        <f t="shared" si="76"/>
        <v>3</v>
      </c>
      <c r="R279">
        <f t="shared" si="73"/>
        <v>0</v>
      </c>
      <c r="S279">
        <f t="shared" si="74"/>
        <v>0.10837403740273083</v>
      </c>
      <c r="T279">
        <f t="shared" si="77"/>
        <v>0</v>
      </c>
      <c r="U279">
        <f t="shared" si="78"/>
        <v>0.27055261696253857</v>
      </c>
      <c r="V279">
        <f t="shared" si="79"/>
        <v>0</v>
      </c>
    </row>
    <row r="280" spans="10:22" x14ac:dyDescent="0.2">
      <c r="K280">
        <f t="shared" si="72"/>
        <v>0</v>
      </c>
      <c r="L280">
        <f t="shared" si="80"/>
        <v>10</v>
      </c>
      <c r="M280">
        <f t="shared" si="81"/>
        <v>2</v>
      </c>
      <c r="N280">
        <f t="shared" si="82"/>
        <v>8</v>
      </c>
      <c r="O280">
        <f t="shared" si="83"/>
        <v>4</v>
      </c>
      <c r="P280">
        <f t="shared" si="75"/>
        <v>6</v>
      </c>
      <c r="Q280">
        <f t="shared" si="76"/>
        <v>4</v>
      </c>
      <c r="R280">
        <f t="shared" si="73"/>
        <v>0</v>
      </c>
      <c r="S280">
        <f t="shared" si="74"/>
        <v>2.7746364997687168E-2</v>
      </c>
      <c r="T280">
        <f t="shared" si="77"/>
        <v>0</v>
      </c>
      <c r="U280">
        <f t="shared" si="78"/>
        <v>0.27055261696253857</v>
      </c>
      <c r="V280">
        <f t="shared" si="79"/>
        <v>0</v>
      </c>
    </row>
    <row r="281" spans="10:22" x14ac:dyDescent="0.2">
      <c r="K281">
        <f t="shared" si="72"/>
        <v>0</v>
      </c>
      <c r="L281">
        <f t="shared" si="80"/>
        <v>10</v>
      </c>
      <c r="M281">
        <f t="shared" si="81"/>
        <v>2</v>
      </c>
      <c r="N281">
        <f t="shared" si="82"/>
        <v>8</v>
      </c>
      <c r="O281">
        <f t="shared" si="83"/>
        <v>3</v>
      </c>
      <c r="P281">
        <f t="shared" si="75"/>
        <v>5</v>
      </c>
      <c r="Q281">
        <f t="shared" si="76"/>
        <v>5</v>
      </c>
      <c r="R281">
        <f t="shared" si="73"/>
        <v>0</v>
      </c>
      <c r="S281">
        <f t="shared" si="74"/>
        <v>4.5463923369704392E-3</v>
      </c>
      <c r="T281">
        <f t="shared" si="77"/>
        <v>0</v>
      </c>
      <c r="U281">
        <f t="shared" si="78"/>
        <v>0.27055261696253857</v>
      </c>
      <c r="V281">
        <f t="shared" si="79"/>
        <v>0</v>
      </c>
    </row>
    <row r="282" spans="10:22" x14ac:dyDescent="0.2">
      <c r="K282">
        <f t="shared" si="72"/>
        <v>0</v>
      </c>
      <c r="L282">
        <f t="shared" si="80"/>
        <v>10</v>
      </c>
      <c r="M282">
        <f t="shared" si="81"/>
        <v>2</v>
      </c>
      <c r="N282">
        <f t="shared" si="82"/>
        <v>8</v>
      </c>
      <c r="O282">
        <f t="shared" si="83"/>
        <v>2</v>
      </c>
      <c r="P282">
        <f t="shared" si="75"/>
        <v>4</v>
      </c>
      <c r="Q282">
        <f t="shared" si="76"/>
        <v>6</v>
      </c>
      <c r="R282">
        <f t="shared" si="73"/>
        <v>0</v>
      </c>
      <c r="S282">
        <f t="shared" si="74"/>
        <v>4.6559439595480529E-4</v>
      </c>
      <c r="T282">
        <f t="shared" si="77"/>
        <v>0</v>
      </c>
      <c r="U282">
        <f t="shared" si="78"/>
        <v>0.27055261696253857</v>
      </c>
      <c r="V282">
        <f t="shared" si="79"/>
        <v>0</v>
      </c>
    </row>
    <row r="283" spans="10:22" x14ac:dyDescent="0.2">
      <c r="K283">
        <f t="shared" si="72"/>
        <v>0</v>
      </c>
      <c r="L283">
        <f t="shared" si="80"/>
        <v>10</v>
      </c>
      <c r="M283">
        <f t="shared" si="81"/>
        <v>2</v>
      </c>
      <c r="N283">
        <f t="shared" si="82"/>
        <v>8</v>
      </c>
      <c r="O283">
        <f t="shared" si="83"/>
        <v>1</v>
      </c>
      <c r="P283">
        <f t="shared" si="75"/>
        <v>3</v>
      </c>
      <c r="Q283">
        <f t="shared" si="76"/>
        <v>7</v>
      </c>
      <c r="R283">
        <f t="shared" si="73"/>
        <v>0</v>
      </c>
      <c r="S283">
        <f t="shared" si="74"/>
        <v>2.7246487887200332E-5</v>
      </c>
      <c r="T283">
        <f t="shared" si="77"/>
        <v>0</v>
      </c>
      <c r="U283">
        <f t="shared" si="78"/>
        <v>0.27055261696253857</v>
      </c>
      <c r="V283">
        <f t="shared" si="79"/>
        <v>0</v>
      </c>
    </row>
    <row r="284" spans="10:22" x14ac:dyDescent="0.2">
      <c r="K284">
        <f t="shared" si="72"/>
        <v>0</v>
      </c>
      <c r="L284">
        <f t="shared" si="80"/>
        <v>10</v>
      </c>
      <c r="M284">
        <f t="shared" si="81"/>
        <v>2</v>
      </c>
      <c r="N284">
        <f t="shared" si="82"/>
        <v>8</v>
      </c>
      <c r="O284">
        <f t="shared" si="83"/>
        <v>0</v>
      </c>
      <c r="P284">
        <f t="shared" si="75"/>
        <v>2</v>
      </c>
      <c r="Q284">
        <f t="shared" si="76"/>
        <v>8</v>
      </c>
      <c r="R284">
        <f t="shared" si="73"/>
        <v>0</v>
      </c>
      <c r="S284">
        <f t="shared" si="74"/>
        <v>6.9757574410001172E-7</v>
      </c>
      <c r="T284">
        <f t="shared" si="77"/>
        <v>0</v>
      </c>
      <c r="U284">
        <f t="shared" si="78"/>
        <v>0.27055261696253857</v>
      </c>
      <c r="V284">
        <f t="shared" si="79"/>
        <v>0</v>
      </c>
    </row>
    <row r="285" spans="10:22" x14ac:dyDescent="0.2">
      <c r="J285">
        <f>SUM(K285:K294)</f>
        <v>9.6056179962571786E-8</v>
      </c>
      <c r="K285">
        <f t="shared" si="72"/>
        <v>0</v>
      </c>
      <c r="L285">
        <f t="shared" si="80"/>
        <v>10</v>
      </c>
      <c r="M285">
        <f t="shared" si="81"/>
        <v>1</v>
      </c>
      <c r="N285">
        <f t="shared" si="82"/>
        <v>9</v>
      </c>
      <c r="O285">
        <f t="shared" si="83"/>
        <v>9</v>
      </c>
      <c r="P285">
        <f t="shared" si="75"/>
        <v>10</v>
      </c>
      <c r="Q285">
        <f t="shared" si="76"/>
        <v>0</v>
      </c>
      <c r="R285">
        <f t="shared" si="73"/>
        <v>0</v>
      </c>
      <c r="S285">
        <f t="shared" si="74"/>
        <v>0.18694025526753966</v>
      </c>
      <c r="T285">
        <f t="shared" si="77"/>
        <v>0</v>
      </c>
      <c r="U285">
        <f t="shared" si="78"/>
        <v>0.353663551585017</v>
      </c>
      <c r="V285">
        <f t="shared" si="79"/>
        <v>0</v>
      </c>
    </row>
    <row r="286" spans="10:22" x14ac:dyDescent="0.2">
      <c r="K286">
        <f t="shared" si="72"/>
        <v>0</v>
      </c>
      <c r="L286">
        <f t="shared" si="80"/>
        <v>10</v>
      </c>
      <c r="M286">
        <f t="shared" si="81"/>
        <v>1</v>
      </c>
      <c r="N286">
        <f t="shared" si="82"/>
        <v>9</v>
      </c>
      <c r="O286">
        <f t="shared" si="83"/>
        <v>8</v>
      </c>
      <c r="P286">
        <f t="shared" si="75"/>
        <v>9</v>
      </c>
      <c r="Q286">
        <f t="shared" si="76"/>
        <v>1</v>
      </c>
      <c r="R286">
        <f t="shared" si="73"/>
        <v>0</v>
      </c>
      <c r="S286">
        <f t="shared" si="74"/>
        <v>0.34460071151727284</v>
      </c>
      <c r="T286">
        <f t="shared" si="77"/>
        <v>0</v>
      </c>
      <c r="U286">
        <f t="shared" si="78"/>
        <v>0.353663551585017</v>
      </c>
      <c r="V286">
        <f t="shared" si="79"/>
        <v>0</v>
      </c>
    </row>
    <row r="287" spans="10:22" x14ac:dyDescent="0.2">
      <c r="K287">
        <f t="shared" si="72"/>
        <v>0</v>
      </c>
      <c r="L287">
        <f t="shared" si="80"/>
        <v>10</v>
      </c>
      <c r="M287">
        <f t="shared" si="81"/>
        <v>1</v>
      </c>
      <c r="N287">
        <f t="shared" si="82"/>
        <v>9</v>
      </c>
      <c r="O287">
        <f t="shared" si="83"/>
        <v>7</v>
      </c>
      <c r="P287">
        <f t="shared" si="75"/>
        <v>8</v>
      </c>
      <c r="Q287">
        <f t="shared" si="76"/>
        <v>2</v>
      </c>
      <c r="R287">
        <f t="shared" si="73"/>
        <v>0</v>
      </c>
      <c r="S287">
        <f t="shared" si="74"/>
        <v>0.2823234744960797</v>
      </c>
      <c r="T287">
        <f t="shared" si="77"/>
        <v>0</v>
      </c>
      <c r="U287">
        <f t="shared" si="78"/>
        <v>0.353663551585017</v>
      </c>
      <c r="V287">
        <f t="shared" si="79"/>
        <v>0</v>
      </c>
    </row>
    <row r="288" spans="10:22" x14ac:dyDescent="0.2">
      <c r="K288">
        <f t="shared" si="72"/>
        <v>0</v>
      </c>
      <c r="L288">
        <f t="shared" si="80"/>
        <v>10</v>
      </c>
      <c r="M288">
        <f t="shared" si="81"/>
        <v>1</v>
      </c>
      <c r="N288">
        <f t="shared" si="82"/>
        <v>9</v>
      </c>
      <c r="O288">
        <f t="shared" si="83"/>
        <v>6</v>
      </c>
      <c r="P288">
        <f t="shared" si="75"/>
        <v>7</v>
      </c>
      <c r="Q288">
        <f t="shared" si="76"/>
        <v>3</v>
      </c>
      <c r="R288">
        <f t="shared" si="73"/>
        <v>0</v>
      </c>
      <c r="S288">
        <f t="shared" si="74"/>
        <v>0.13492567656639984</v>
      </c>
      <c r="T288">
        <f t="shared" si="77"/>
        <v>0</v>
      </c>
      <c r="U288">
        <f t="shared" si="78"/>
        <v>0.353663551585017</v>
      </c>
      <c r="V288">
        <f t="shared" si="79"/>
        <v>0</v>
      </c>
    </row>
    <row r="289" spans="10:22" x14ac:dyDescent="0.2">
      <c r="K289">
        <f t="shared" si="72"/>
        <v>0</v>
      </c>
      <c r="L289">
        <f t="shared" si="80"/>
        <v>10</v>
      </c>
      <c r="M289">
        <f t="shared" si="81"/>
        <v>1</v>
      </c>
      <c r="N289">
        <f t="shared" si="82"/>
        <v>9</v>
      </c>
      <c r="O289">
        <f t="shared" si="83"/>
        <v>5</v>
      </c>
      <c r="P289">
        <f t="shared" si="75"/>
        <v>6</v>
      </c>
      <c r="Q289">
        <f t="shared" si="76"/>
        <v>4</v>
      </c>
      <c r="R289">
        <f t="shared" si="73"/>
        <v>0</v>
      </c>
      <c r="S289">
        <f t="shared" si="74"/>
        <v>4.1453069306544639E-2</v>
      </c>
      <c r="T289">
        <f t="shared" si="77"/>
        <v>0</v>
      </c>
      <c r="U289">
        <f t="shared" si="78"/>
        <v>0.353663551585017</v>
      </c>
      <c r="V289">
        <f t="shared" si="79"/>
        <v>0</v>
      </c>
    </row>
    <row r="290" spans="10:22" x14ac:dyDescent="0.2">
      <c r="K290">
        <f t="shared" si="72"/>
        <v>0</v>
      </c>
      <c r="L290">
        <f t="shared" si="80"/>
        <v>10</v>
      </c>
      <c r="M290">
        <f t="shared" si="81"/>
        <v>1</v>
      </c>
      <c r="N290">
        <f t="shared" si="82"/>
        <v>9</v>
      </c>
      <c r="O290">
        <f t="shared" si="83"/>
        <v>4</v>
      </c>
      <c r="P290">
        <f t="shared" si="75"/>
        <v>5</v>
      </c>
      <c r="Q290">
        <f t="shared" si="76"/>
        <v>5</v>
      </c>
      <c r="R290">
        <f t="shared" si="73"/>
        <v>0</v>
      </c>
      <c r="S290">
        <f t="shared" si="74"/>
        <v>8.4903876892923006E-3</v>
      </c>
      <c r="T290">
        <f t="shared" si="77"/>
        <v>0</v>
      </c>
      <c r="U290">
        <f t="shared" si="78"/>
        <v>0.353663551585017</v>
      </c>
      <c r="V290">
        <f t="shared" si="79"/>
        <v>0</v>
      </c>
    </row>
    <row r="291" spans="10:22" x14ac:dyDescent="0.2">
      <c r="K291">
        <f t="shared" si="72"/>
        <v>0</v>
      </c>
      <c r="L291">
        <f t="shared" si="80"/>
        <v>10</v>
      </c>
      <c r="M291">
        <f t="shared" si="81"/>
        <v>1</v>
      </c>
      <c r="N291">
        <f t="shared" si="82"/>
        <v>9</v>
      </c>
      <c r="O291">
        <f t="shared" si="83"/>
        <v>3</v>
      </c>
      <c r="P291">
        <f t="shared" si="75"/>
        <v>4</v>
      </c>
      <c r="Q291">
        <f t="shared" si="76"/>
        <v>6</v>
      </c>
      <c r="R291">
        <f t="shared" si="73"/>
        <v>0</v>
      </c>
      <c r="S291">
        <f t="shared" si="74"/>
        <v>1.1593300459274661E-3</v>
      </c>
      <c r="T291">
        <f t="shared" si="77"/>
        <v>0</v>
      </c>
      <c r="U291">
        <f t="shared" si="78"/>
        <v>0.353663551585017</v>
      </c>
      <c r="V291">
        <f t="shared" si="79"/>
        <v>0</v>
      </c>
    </row>
    <row r="292" spans="10:22" x14ac:dyDescent="0.2">
      <c r="K292">
        <f t="shared" si="72"/>
        <v>0</v>
      </c>
      <c r="L292">
        <f t="shared" si="80"/>
        <v>10</v>
      </c>
      <c r="M292">
        <f t="shared" si="81"/>
        <v>1</v>
      </c>
      <c r="N292">
        <f t="shared" si="82"/>
        <v>9</v>
      </c>
      <c r="O292">
        <f t="shared" si="83"/>
        <v>2</v>
      </c>
      <c r="P292">
        <f t="shared" si="75"/>
        <v>3</v>
      </c>
      <c r="Q292">
        <f t="shared" si="76"/>
        <v>7</v>
      </c>
      <c r="R292">
        <f t="shared" si="73"/>
        <v>0</v>
      </c>
      <c r="S292">
        <f t="shared" si="74"/>
        <v>1.0176563225869337E-4</v>
      </c>
      <c r="T292">
        <f t="shared" si="77"/>
        <v>0</v>
      </c>
      <c r="U292">
        <f t="shared" si="78"/>
        <v>0.353663551585017</v>
      </c>
      <c r="V292">
        <f t="shared" si="79"/>
        <v>0</v>
      </c>
    </row>
    <row r="293" spans="10:22" x14ac:dyDescent="0.2">
      <c r="K293">
        <f t="shared" si="72"/>
        <v>0</v>
      </c>
      <c r="L293">
        <f t="shared" si="80"/>
        <v>10</v>
      </c>
      <c r="M293">
        <f t="shared" si="81"/>
        <v>1</v>
      </c>
      <c r="N293">
        <f t="shared" si="82"/>
        <v>9</v>
      </c>
      <c r="O293">
        <f t="shared" si="83"/>
        <v>1</v>
      </c>
      <c r="P293">
        <f t="shared" si="75"/>
        <v>2</v>
      </c>
      <c r="Q293">
        <f t="shared" si="76"/>
        <v>8</v>
      </c>
      <c r="R293">
        <f t="shared" si="73"/>
        <v>0</v>
      </c>
      <c r="S293">
        <f t="shared" si="74"/>
        <v>5.2108908084270876E-6</v>
      </c>
      <c r="T293">
        <f t="shared" si="77"/>
        <v>0</v>
      </c>
      <c r="U293">
        <f t="shared" si="78"/>
        <v>0.353663551585017</v>
      </c>
      <c r="V293">
        <f t="shared" si="79"/>
        <v>0</v>
      </c>
    </row>
    <row r="294" spans="10:22" x14ac:dyDescent="0.2">
      <c r="K294">
        <f t="shared" si="72"/>
        <v>9.6056179962571786E-8</v>
      </c>
      <c r="L294">
        <f t="shared" si="80"/>
        <v>10</v>
      </c>
      <c r="M294">
        <f t="shared" si="81"/>
        <v>1</v>
      </c>
      <c r="N294">
        <f t="shared" si="82"/>
        <v>9</v>
      </c>
      <c r="O294">
        <f t="shared" si="83"/>
        <v>0</v>
      </c>
      <c r="P294">
        <f t="shared" si="75"/>
        <v>1</v>
      </c>
      <c r="Q294">
        <f t="shared" si="76"/>
        <v>9</v>
      </c>
      <c r="R294">
        <f t="shared" si="73"/>
        <v>0.80999999999999961</v>
      </c>
      <c r="S294">
        <f t="shared" si="74"/>
        <v>1.1858787649700226E-7</v>
      </c>
      <c r="T294">
        <f t="shared" si="77"/>
        <v>0</v>
      </c>
      <c r="U294">
        <f t="shared" si="78"/>
        <v>0.353663551585017</v>
      </c>
      <c r="V294">
        <f t="shared" si="79"/>
        <v>0</v>
      </c>
    </row>
    <row r="295" spans="10:22" x14ac:dyDescent="0.2">
      <c r="J295">
        <f>SUM(K295:K305)</f>
        <v>7.9908068819974936E-7</v>
      </c>
      <c r="K295">
        <f t="shared" si="72"/>
        <v>0</v>
      </c>
      <c r="L295">
        <f t="shared" si="80"/>
        <v>10</v>
      </c>
      <c r="M295">
        <f t="shared" si="81"/>
        <v>0</v>
      </c>
      <c r="N295">
        <f t="shared" si="82"/>
        <v>10</v>
      </c>
      <c r="O295">
        <f t="shared" si="83"/>
        <v>10</v>
      </c>
      <c r="P295">
        <f t="shared" si="75"/>
        <v>10</v>
      </c>
      <c r="Q295">
        <f t="shared" si="76"/>
        <v>0</v>
      </c>
      <c r="R295">
        <f t="shared" si="73"/>
        <v>0</v>
      </c>
      <c r="S295">
        <f t="shared" si="74"/>
        <v>0.15516041187205787</v>
      </c>
      <c r="T295">
        <f t="shared" si="77"/>
        <v>0</v>
      </c>
      <c r="U295">
        <f t="shared" si="78"/>
        <v>0.20803738328530369</v>
      </c>
      <c r="V295">
        <f t="shared" si="79"/>
        <v>0</v>
      </c>
    </row>
    <row r="296" spans="10:22" x14ac:dyDescent="0.2">
      <c r="K296">
        <f t="shared" si="72"/>
        <v>0</v>
      </c>
      <c r="L296">
        <f t="shared" si="80"/>
        <v>10</v>
      </c>
      <c r="M296">
        <f t="shared" si="81"/>
        <v>0</v>
      </c>
      <c r="N296">
        <f t="shared" si="82"/>
        <v>10</v>
      </c>
      <c r="O296">
        <f t="shared" si="83"/>
        <v>9</v>
      </c>
      <c r="P296">
        <f t="shared" si="75"/>
        <v>9</v>
      </c>
      <c r="Q296">
        <f t="shared" si="76"/>
        <v>1</v>
      </c>
      <c r="R296">
        <f t="shared" si="73"/>
        <v>0</v>
      </c>
      <c r="S296">
        <f t="shared" si="74"/>
        <v>0.3177984339548181</v>
      </c>
      <c r="T296">
        <f t="shared" si="77"/>
        <v>0</v>
      </c>
      <c r="U296">
        <f t="shared" si="78"/>
        <v>0.20803738328530369</v>
      </c>
      <c r="V296">
        <f t="shared" si="79"/>
        <v>0</v>
      </c>
    </row>
    <row r="297" spans="10:22" x14ac:dyDescent="0.2">
      <c r="K297">
        <f t="shared" si="72"/>
        <v>0</v>
      </c>
      <c r="L297">
        <f t="shared" si="80"/>
        <v>10</v>
      </c>
      <c r="M297">
        <f t="shared" si="81"/>
        <v>0</v>
      </c>
      <c r="N297">
        <f t="shared" si="82"/>
        <v>10</v>
      </c>
      <c r="O297">
        <f t="shared" si="83"/>
        <v>8</v>
      </c>
      <c r="P297">
        <f t="shared" si="75"/>
        <v>8</v>
      </c>
      <c r="Q297">
        <f t="shared" si="76"/>
        <v>2</v>
      </c>
      <c r="R297">
        <f t="shared" si="73"/>
        <v>0</v>
      </c>
      <c r="S297">
        <f t="shared" si="74"/>
        <v>0.29291060478968256</v>
      </c>
      <c r="T297">
        <f t="shared" si="77"/>
        <v>0</v>
      </c>
      <c r="U297">
        <f t="shared" si="78"/>
        <v>0.20803738328530369</v>
      </c>
      <c r="V297">
        <f t="shared" si="79"/>
        <v>0</v>
      </c>
    </row>
    <row r="298" spans="10:22" x14ac:dyDescent="0.2">
      <c r="K298">
        <f t="shared" si="72"/>
        <v>0</v>
      </c>
      <c r="L298">
        <f t="shared" si="80"/>
        <v>10</v>
      </c>
      <c r="M298">
        <f t="shared" si="81"/>
        <v>0</v>
      </c>
      <c r="N298">
        <f t="shared" si="82"/>
        <v>10</v>
      </c>
      <c r="O298">
        <f t="shared" si="83"/>
        <v>7</v>
      </c>
      <c r="P298">
        <f t="shared" si="75"/>
        <v>7</v>
      </c>
      <c r="Q298">
        <f t="shared" si="76"/>
        <v>3</v>
      </c>
      <c r="R298">
        <f t="shared" si="73"/>
        <v>0</v>
      </c>
      <c r="S298">
        <f t="shared" si="74"/>
        <v>0.1599833022144454</v>
      </c>
      <c r="T298">
        <f t="shared" si="77"/>
        <v>0</v>
      </c>
      <c r="U298">
        <f t="shared" si="78"/>
        <v>0.20803738328530369</v>
      </c>
      <c r="V298">
        <f t="shared" si="79"/>
        <v>0</v>
      </c>
    </row>
    <row r="299" spans="10:22" x14ac:dyDescent="0.2">
      <c r="K299">
        <f t="shared" si="72"/>
        <v>0</v>
      </c>
      <c r="L299">
        <f t="shared" si="80"/>
        <v>10</v>
      </c>
      <c r="M299">
        <f t="shared" si="81"/>
        <v>0</v>
      </c>
      <c r="N299">
        <f t="shared" si="82"/>
        <v>10</v>
      </c>
      <c r="O299">
        <f t="shared" si="83"/>
        <v>6</v>
      </c>
      <c r="P299">
        <f t="shared" si="75"/>
        <v>6</v>
      </c>
      <c r="Q299">
        <f t="shared" si="76"/>
        <v>4</v>
      </c>
      <c r="R299">
        <f t="shared" si="73"/>
        <v>0</v>
      </c>
      <c r="S299">
        <f t="shared" si="74"/>
        <v>5.7343412540720048E-2</v>
      </c>
      <c r="T299">
        <f t="shared" si="77"/>
        <v>0</v>
      </c>
      <c r="U299">
        <f t="shared" si="78"/>
        <v>0.20803738328530369</v>
      </c>
      <c r="V299">
        <f t="shared" si="79"/>
        <v>0</v>
      </c>
    </row>
    <row r="300" spans="10:22" x14ac:dyDescent="0.2">
      <c r="K300">
        <f t="shared" si="72"/>
        <v>0</v>
      </c>
      <c r="L300">
        <f t="shared" si="80"/>
        <v>10</v>
      </c>
      <c r="M300">
        <f t="shared" si="81"/>
        <v>0</v>
      </c>
      <c r="N300">
        <f t="shared" si="82"/>
        <v>10</v>
      </c>
      <c r="O300">
        <f t="shared" si="83"/>
        <v>5</v>
      </c>
      <c r="P300">
        <f t="shared" si="75"/>
        <v>5</v>
      </c>
      <c r="Q300">
        <f t="shared" si="76"/>
        <v>5</v>
      </c>
      <c r="R300">
        <f t="shared" si="73"/>
        <v>0</v>
      </c>
      <c r="S300">
        <f t="shared" si="74"/>
        <v>1.4094043564225209E-2</v>
      </c>
      <c r="T300">
        <f t="shared" si="77"/>
        <v>0</v>
      </c>
      <c r="U300">
        <f t="shared" si="78"/>
        <v>0.20803738328530369</v>
      </c>
      <c r="V300">
        <f t="shared" si="79"/>
        <v>0</v>
      </c>
    </row>
    <row r="301" spans="10:22" x14ac:dyDescent="0.2">
      <c r="K301">
        <f t="shared" si="72"/>
        <v>0</v>
      </c>
      <c r="L301">
        <f t="shared" si="80"/>
        <v>10</v>
      </c>
      <c r="M301">
        <f t="shared" si="81"/>
        <v>0</v>
      </c>
      <c r="N301">
        <f t="shared" si="82"/>
        <v>10</v>
      </c>
      <c r="O301">
        <f t="shared" si="83"/>
        <v>4</v>
      </c>
      <c r="P301">
        <f t="shared" si="75"/>
        <v>4</v>
      </c>
      <c r="Q301">
        <f t="shared" si="76"/>
        <v>6</v>
      </c>
      <c r="R301">
        <f t="shared" si="73"/>
        <v>0</v>
      </c>
      <c r="S301">
        <f t="shared" si="74"/>
        <v>2.4056098452994901E-3</v>
      </c>
      <c r="T301">
        <f t="shared" si="77"/>
        <v>0</v>
      </c>
      <c r="U301">
        <f t="shared" si="78"/>
        <v>0.20803738328530369</v>
      </c>
      <c r="V301">
        <f t="shared" si="79"/>
        <v>0</v>
      </c>
    </row>
    <row r="302" spans="10:22" x14ac:dyDescent="0.2">
      <c r="K302">
        <f t="shared" si="72"/>
        <v>0</v>
      </c>
      <c r="L302">
        <f t="shared" si="80"/>
        <v>10</v>
      </c>
      <c r="M302">
        <f t="shared" si="81"/>
        <v>0</v>
      </c>
      <c r="N302">
        <f t="shared" si="82"/>
        <v>10</v>
      </c>
      <c r="O302">
        <f t="shared" si="83"/>
        <v>3</v>
      </c>
      <c r="P302">
        <f t="shared" si="75"/>
        <v>3</v>
      </c>
      <c r="Q302">
        <f t="shared" si="76"/>
        <v>7</v>
      </c>
      <c r="R302">
        <f t="shared" si="73"/>
        <v>0</v>
      </c>
      <c r="S302">
        <f t="shared" si="74"/>
        <v>2.8155158258238457E-4</v>
      </c>
      <c r="T302">
        <f t="shared" si="77"/>
        <v>0</v>
      </c>
      <c r="U302">
        <f t="shared" si="78"/>
        <v>0.20803738328530369</v>
      </c>
      <c r="V302">
        <f t="shared" si="79"/>
        <v>0</v>
      </c>
    </row>
    <row r="303" spans="10:22" x14ac:dyDescent="0.2">
      <c r="K303">
        <f t="shared" si="72"/>
        <v>0</v>
      </c>
      <c r="L303">
        <f t="shared" si="80"/>
        <v>10</v>
      </c>
      <c r="M303">
        <f t="shared" si="81"/>
        <v>0</v>
      </c>
      <c r="N303">
        <f t="shared" si="82"/>
        <v>10</v>
      </c>
      <c r="O303">
        <f t="shared" si="83"/>
        <v>2</v>
      </c>
      <c r="P303">
        <f t="shared" si="75"/>
        <v>2</v>
      </c>
      <c r="Q303">
        <f t="shared" si="76"/>
        <v>8</v>
      </c>
      <c r="R303">
        <f t="shared" si="73"/>
        <v>0</v>
      </c>
      <c r="S303">
        <f t="shared" si="74"/>
        <v>2.162519685497239E-5</v>
      </c>
      <c r="T303">
        <f t="shared" si="77"/>
        <v>0</v>
      </c>
      <c r="U303">
        <f t="shared" si="78"/>
        <v>0.20803738328530369</v>
      </c>
      <c r="V303">
        <f t="shared" si="79"/>
        <v>0</v>
      </c>
    </row>
    <row r="304" spans="10:22" x14ac:dyDescent="0.2">
      <c r="K304">
        <f t="shared" si="72"/>
        <v>7.9726629368934526E-7</v>
      </c>
      <c r="L304">
        <f t="shared" si="80"/>
        <v>10</v>
      </c>
      <c r="M304">
        <f t="shared" si="81"/>
        <v>0</v>
      </c>
      <c r="N304">
        <f t="shared" si="82"/>
        <v>10</v>
      </c>
      <c r="O304">
        <f t="shared" si="83"/>
        <v>1</v>
      </c>
      <c r="P304">
        <f t="shared" si="75"/>
        <v>1</v>
      </c>
      <c r="Q304">
        <f t="shared" si="76"/>
        <v>9</v>
      </c>
      <c r="R304">
        <f t="shared" si="73"/>
        <v>0.80999999999999961</v>
      </c>
      <c r="S304">
        <f t="shared" si="74"/>
        <v>9.8427937492511814E-7</v>
      </c>
      <c r="T304">
        <f t="shared" si="77"/>
        <v>0</v>
      </c>
      <c r="U304">
        <f t="shared" si="78"/>
        <v>0.20803738328530369</v>
      </c>
      <c r="V304">
        <f t="shared" si="79"/>
        <v>0</v>
      </c>
    </row>
    <row r="305" spans="11:22" x14ac:dyDescent="0.2">
      <c r="K305">
        <f t="shared" si="72"/>
        <v>1.8143945104041394E-9</v>
      </c>
      <c r="L305">
        <f t="shared" si="80"/>
        <v>10</v>
      </c>
      <c r="M305">
        <f t="shared" si="81"/>
        <v>0</v>
      </c>
      <c r="N305">
        <f t="shared" si="82"/>
        <v>10</v>
      </c>
      <c r="O305">
        <f t="shared" si="83"/>
        <v>0</v>
      </c>
      <c r="P305">
        <f t="shared" si="75"/>
        <v>0</v>
      </c>
      <c r="Q305">
        <f t="shared" si="76"/>
        <v>10</v>
      </c>
      <c r="R305">
        <f t="shared" si="73"/>
        <v>9.0000000000000177E-2</v>
      </c>
      <c r="S305">
        <f t="shared" si="74"/>
        <v>2.0159939004490397E-8</v>
      </c>
      <c r="T305">
        <f t="shared" si="77"/>
        <v>0</v>
      </c>
      <c r="U305">
        <f t="shared" si="78"/>
        <v>0.20803738328530369</v>
      </c>
      <c r="V305">
        <f t="shared" si="79"/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D8867-20B5-D047-95DB-35527CB05661}">
  <dimension ref="A1:Q84"/>
  <sheetViews>
    <sheetView workbookViewId="0">
      <selection activeCell="B6" sqref="B6"/>
    </sheetView>
  </sheetViews>
  <sheetFormatPr baseColWidth="10" defaultRowHeight="16" x14ac:dyDescent="0.2"/>
  <cols>
    <col min="5" max="6" width="12.1640625" bestFit="1" customWidth="1"/>
    <col min="7" max="7" width="12.5" bestFit="1" customWidth="1"/>
    <col min="8" max="8" width="12.1640625" customWidth="1"/>
    <col min="11" max="11" width="12.1640625" bestFit="1" customWidth="1"/>
  </cols>
  <sheetData>
    <row r="1" spans="1:17" x14ac:dyDescent="0.2">
      <c r="B1" s="5" t="s">
        <v>1</v>
      </c>
      <c r="C1" s="6" t="s">
        <v>21</v>
      </c>
      <c r="D1" s="6" t="s">
        <v>20</v>
      </c>
      <c r="E1" s="3" t="s">
        <v>26</v>
      </c>
      <c r="F1" s="3" t="s">
        <v>25</v>
      </c>
      <c r="G1" s="3" t="s">
        <v>27</v>
      </c>
    </row>
    <row r="2" spans="1:17" x14ac:dyDescent="0.2">
      <c r="B2" s="7">
        <f>L!A8</f>
        <v>5</v>
      </c>
      <c r="C2" s="8">
        <f>L!Q8</f>
        <v>1</v>
      </c>
      <c r="D2" s="8">
        <f>L!P8</f>
        <v>9.7391461323224307E-2</v>
      </c>
      <c r="E2" s="4">
        <f>LN(D2)</f>
        <v>-2.3290167382625362</v>
      </c>
      <c r="F2" s="4">
        <f>LN(1-D2)</f>
        <v>-0.10246633154449035</v>
      </c>
      <c r="G2" s="4">
        <f>LN(C2)</f>
        <v>0</v>
      </c>
      <c r="M2" s="9" t="s">
        <v>28</v>
      </c>
      <c r="O2" t="s">
        <v>29</v>
      </c>
    </row>
    <row r="3" spans="1:17" x14ac:dyDescent="0.2">
      <c r="M3">
        <f>C2</f>
        <v>1</v>
      </c>
      <c r="N3">
        <v>1</v>
      </c>
      <c r="P3" t="s">
        <v>23</v>
      </c>
      <c r="Q3" t="s">
        <v>18</v>
      </c>
    </row>
    <row r="4" spans="1:17" x14ac:dyDescent="0.2">
      <c r="J4" s="15" t="s">
        <v>18</v>
      </c>
      <c r="K4" s="15" t="s">
        <v>33</v>
      </c>
      <c r="L4" t="s">
        <v>66</v>
      </c>
      <c r="M4">
        <v>1</v>
      </c>
      <c r="N4" t="s">
        <v>67</v>
      </c>
      <c r="O4">
        <f t="shared" ref="O4:O13" si="0">O5*(P4)</f>
        <v>3628800</v>
      </c>
      <c r="P4">
        <f>L15</f>
        <v>10</v>
      </c>
    </row>
    <row r="5" spans="1:17" x14ac:dyDescent="0.2">
      <c r="A5" s="43" t="s">
        <v>22</v>
      </c>
      <c r="B5" s="50" t="s">
        <v>35</v>
      </c>
      <c r="C5" s="51" t="s">
        <v>61</v>
      </c>
      <c r="J5" s="16">
        <v>0</v>
      </c>
      <c r="K5" s="16">
        <f>'C5'!B6</f>
        <v>8.1000000000000573E-5</v>
      </c>
      <c r="L5">
        <v>0</v>
      </c>
      <c r="M5">
        <v>1</v>
      </c>
      <c r="N5">
        <v>1</v>
      </c>
      <c r="O5">
        <f t="shared" si="0"/>
        <v>362880</v>
      </c>
      <c r="P5">
        <f>P4-1</f>
        <v>9</v>
      </c>
      <c r="Q5">
        <f>10-J5</f>
        <v>10</v>
      </c>
    </row>
    <row r="6" spans="1:17" x14ac:dyDescent="0.2">
      <c r="A6" s="35">
        <v>0</v>
      </c>
      <c r="B6" s="52">
        <f>SUM(H19:H29)</f>
        <v>1.6826273848964375E-3</v>
      </c>
      <c r="C6" s="53">
        <f>LN(B6)</f>
        <v>-6.387398787634444</v>
      </c>
      <c r="J6" s="16">
        <f>J5+1</f>
        <v>1</v>
      </c>
      <c r="K6" s="16">
        <f>'C5'!B7</f>
        <v>1.4386846153846198E-2</v>
      </c>
      <c r="L6">
        <v>1</v>
      </c>
      <c r="M6">
        <f t="shared" ref="M6:M15" si="1">M5*(M$3+($L6-1))</f>
        <v>1</v>
      </c>
      <c r="N6">
        <f t="shared" ref="N6:N15" si="2">N5*(N$3+($L6-1))</f>
        <v>1</v>
      </c>
      <c r="O6">
        <f t="shared" si="0"/>
        <v>40320</v>
      </c>
      <c r="P6">
        <f t="shared" ref="P6:P14" si="3">P5-1</f>
        <v>8</v>
      </c>
      <c r="Q6">
        <f t="shared" ref="Q6:Q15" si="4">10-J6</f>
        <v>9</v>
      </c>
    </row>
    <row r="7" spans="1:17" x14ac:dyDescent="0.2">
      <c r="A7" s="35">
        <f>A6+1</f>
        <v>1</v>
      </c>
      <c r="B7" s="52">
        <f>SUM(H30:H39)</f>
        <v>1.8312422236168475E-2</v>
      </c>
      <c r="C7" s="53">
        <f t="shared" ref="C7:C16" si="5">LN(B7)</f>
        <v>-4.0001756387029612</v>
      </c>
      <c r="J7" s="16">
        <f t="shared" ref="J7:J15" si="6">J6+1</f>
        <v>2</v>
      </c>
      <c r="K7" s="16">
        <f>'C5'!B8</f>
        <v>3.776565088757404E-2</v>
      </c>
      <c r="L7">
        <v>2</v>
      </c>
      <c r="M7">
        <f t="shared" si="1"/>
        <v>2</v>
      </c>
      <c r="N7">
        <f t="shared" si="2"/>
        <v>2</v>
      </c>
      <c r="O7">
        <f t="shared" si="0"/>
        <v>5040</v>
      </c>
      <c r="P7">
        <f t="shared" si="3"/>
        <v>7</v>
      </c>
      <c r="Q7">
        <f t="shared" si="4"/>
        <v>8</v>
      </c>
    </row>
    <row r="8" spans="1:17" x14ac:dyDescent="0.2">
      <c r="A8" s="35">
        <f t="shared" ref="A8:A16" si="7">A7+1</f>
        <v>2</v>
      </c>
      <c r="B8" s="52">
        <f>SUM(H40:H48)</f>
        <v>3.3330274544058326E-2</v>
      </c>
      <c r="C8" s="53">
        <f t="shared" si="5"/>
        <v>-3.4012891495509496</v>
      </c>
      <c r="J8" s="16">
        <f t="shared" si="6"/>
        <v>3</v>
      </c>
      <c r="K8" s="16">
        <f>'C5'!B9</f>
        <v>2.5689166590805688E-2</v>
      </c>
      <c r="L8">
        <v>3</v>
      </c>
      <c r="M8">
        <f t="shared" si="1"/>
        <v>6</v>
      </c>
      <c r="N8">
        <f t="shared" si="2"/>
        <v>6</v>
      </c>
      <c r="O8">
        <f t="shared" si="0"/>
        <v>720</v>
      </c>
      <c r="P8">
        <f t="shared" si="3"/>
        <v>6</v>
      </c>
      <c r="Q8">
        <f t="shared" si="4"/>
        <v>7</v>
      </c>
    </row>
    <row r="9" spans="1:17" x14ac:dyDescent="0.2">
      <c r="A9" s="35">
        <f t="shared" si="7"/>
        <v>3</v>
      </c>
      <c r="B9" s="52">
        <f>SUM(H49:H56)</f>
        <v>1.7295906611056538E-2</v>
      </c>
      <c r="C9" s="53">
        <f t="shared" si="5"/>
        <v>-4.0572854175531141</v>
      </c>
      <c r="J9" s="16">
        <f t="shared" si="6"/>
        <v>4</v>
      </c>
      <c r="K9" s="16">
        <f>'C5'!B10</f>
        <v>9.4747396799832473E-4</v>
      </c>
      <c r="L9">
        <v>4</v>
      </c>
      <c r="M9">
        <f t="shared" si="1"/>
        <v>24</v>
      </c>
      <c r="N9">
        <f t="shared" si="2"/>
        <v>24</v>
      </c>
      <c r="O9">
        <f t="shared" si="0"/>
        <v>120</v>
      </c>
      <c r="P9">
        <f t="shared" si="3"/>
        <v>5</v>
      </c>
      <c r="Q9">
        <f t="shared" si="4"/>
        <v>6</v>
      </c>
    </row>
    <row r="10" spans="1:17" x14ac:dyDescent="0.2">
      <c r="A10" s="35">
        <f t="shared" si="7"/>
        <v>4</v>
      </c>
      <c r="B10" s="52">
        <f>SUM(H57:H63)</f>
        <v>5.6762886839486094E-4</v>
      </c>
      <c r="C10" s="53">
        <f t="shared" si="5"/>
        <v>-7.4740427535156737</v>
      </c>
      <c r="J10" s="16">
        <f t="shared" si="6"/>
        <v>5</v>
      </c>
      <c r="K10" s="16">
        <f>'C5'!B11</f>
        <v>0</v>
      </c>
      <c r="L10">
        <v>5</v>
      </c>
      <c r="M10">
        <f t="shared" si="1"/>
        <v>120</v>
      </c>
      <c r="N10">
        <f t="shared" si="2"/>
        <v>120</v>
      </c>
      <c r="O10">
        <f t="shared" si="0"/>
        <v>24</v>
      </c>
      <c r="P10">
        <f t="shared" si="3"/>
        <v>4</v>
      </c>
      <c r="Q10">
        <f t="shared" si="4"/>
        <v>5</v>
      </c>
    </row>
    <row r="11" spans="1:17" x14ac:dyDescent="0.2">
      <c r="A11" s="35">
        <f t="shared" si="7"/>
        <v>5</v>
      </c>
      <c r="B11" s="52">
        <f>SUM(H64:H69)</f>
        <v>0</v>
      </c>
      <c r="C11" s="53" t="e">
        <f t="shared" si="5"/>
        <v>#NUM!</v>
      </c>
      <c r="J11" s="16">
        <f t="shared" si="6"/>
        <v>6</v>
      </c>
      <c r="K11" s="16">
        <f>'C5'!B12</f>
        <v>0</v>
      </c>
      <c r="L11">
        <v>6</v>
      </c>
      <c r="M11">
        <f t="shared" si="1"/>
        <v>720</v>
      </c>
      <c r="N11">
        <f t="shared" si="2"/>
        <v>720</v>
      </c>
      <c r="O11">
        <f t="shared" si="0"/>
        <v>6</v>
      </c>
      <c r="P11">
        <f t="shared" si="3"/>
        <v>3</v>
      </c>
      <c r="Q11">
        <f t="shared" si="4"/>
        <v>4</v>
      </c>
    </row>
    <row r="12" spans="1:17" x14ac:dyDescent="0.2">
      <c r="A12" s="35">
        <f t="shared" si="7"/>
        <v>6</v>
      </c>
      <c r="B12" s="52">
        <f>SUM(H70:H74)</f>
        <v>0</v>
      </c>
      <c r="C12" s="53" t="e">
        <f t="shared" si="5"/>
        <v>#NUM!</v>
      </c>
      <c r="J12" s="16">
        <f t="shared" si="6"/>
        <v>7</v>
      </c>
      <c r="K12" s="16">
        <f>'C5'!B13</f>
        <v>0</v>
      </c>
      <c r="L12">
        <v>7</v>
      </c>
      <c r="M12">
        <f t="shared" si="1"/>
        <v>5040</v>
      </c>
      <c r="N12">
        <f t="shared" si="2"/>
        <v>5040</v>
      </c>
      <c r="O12">
        <f t="shared" si="0"/>
        <v>2</v>
      </c>
      <c r="P12">
        <f t="shared" si="3"/>
        <v>2</v>
      </c>
      <c r="Q12">
        <f t="shared" si="4"/>
        <v>3</v>
      </c>
    </row>
    <row r="13" spans="1:17" x14ac:dyDescent="0.2">
      <c r="A13" s="35">
        <f t="shared" si="7"/>
        <v>7</v>
      </c>
      <c r="B13" s="52">
        <f>SUM(H75:H78)</f>
        <v>0</v>
      </c>
      <c r="C13" s="53" t="e">
        <f t="shared" si="5"/>
        <v>#NUM!</v>
      </c>
      <c r="J13" s="16">
        <f t="shared" si="6"/>
        <v>8</v>
      </c>
      <c r="K13" s="16">
        <f>'C5'!B14</f>
        <v>0</v>
      </c>
      <c r="L13">
        <v>8</v>
      </c>
      <c r="M13">
        <f t="shared" si="1"/>
        <v>40320</v>
      </c>
      <c r="N13">
        <f t="shared" si="2"/>
        <v>40320</v>
      </c>
      <c r="O13">
        <f t="shared" si="0"/>
        <v>1</v>
      </c>
      <c r="P13">
        <f t="shared" si="3"/>
        <v>1</v>
      </c>
      <c r="Q13">
        <f t="shared" si="4"/>
        <v>2</v>
      </c>
    </row>
    <row r="14" spans="1:17" x14ac:dyDescent="0.2">
      <c r="A14" s="35">
        <f t="shared" si="7"/>
        <v>8</v>
      </c>
      <c r="B14" s="52">
        <f>SUM(H79:H81)</f>
        <v>0</v>
      </c>
      <c r="C14" s="53" t="e">
        <f t="shared" si="5"/>
        <v>#NUM!</v>
      </c>
      <c r="J14" s="16">
        <f t="shared" si="6"/>
        <v>9</v>
      </c>
      <c r="K14" s="16">
        <f>'C5'!B15</f>
        <v>0</v>
      </c>
      <c r="L14">
        <v>9</v>
      </c>
      <c r="M14">
        <f t="shared" si="1"/>
        <v>362880</v>
      </c>
      <c r="N14">
        <f t="shared" si="2"/>
        <v>362880</v>
      </c>
      <c r="O14">
        <f>M5</f>
        <v>1</v>
      </c>
      <c r="P14">
        <f t="shared" si="3"/>
        <v>0</v>
      </c>
      <c r="Q14">
        <f t="shared" si="4"/>
        <v>1</v>
      </c>
    </row>
    <row r="15" spans="1:17" x14ac:dyDescent="0.2">
      <c r="A15" s="35">
        <f t="shared" si="7"/>
        <v>9</v>
      </c>
      <c r="B15" s="52">
        <f>SUM(H82:H83)</f>
        <v>0</v>
      </c>
      <c r="C15" s="53" t="e">
        <f t="shared" si="5"/>
        <v>#NUM!</v>
      </c>
      <c r="J15" s="16">
        <f t="shared" si="6"/>
        <v>10</v>
      </c>
      <c r="K15" s="16">
        <f>'C5'!B16</f>
        <v>0</v>
      </c>
      <c r="L15">
        <v>10</v>
      </c>
      <c r="M15">
        <f t="shared" si="1"/>
        <v>3628800</v>
      </c>
      <c r="N15">
        <f t="shared" si="2"/>
        <v>3628800</v>
      </c>
      <c r="Q15">
        <f t="shared" si="4"/>
        <v>0</v>
      </c>
    </row>
    <row r="16" spans="1:17" x14ac:dyDescent="0.2">
      <c r="A16" s="37">
        <f t="shared" si="7"/>
        <v>10</v>
      </c>
      <c r="B16" s="54">
        <f>SUM(H84)</f>
        <v>0</v>
      </c>
      <c r="C16" s="55" t="e">
        <f t="shared" si="5"/>
        <v>#NUM!</v>
      </c>
    </row>
    <row r="17" spans="2:11" x14ac:dyDescent="0.2">
      <c r="K17" t="s">
        <v>64</v>
      </c>
    </row>
    <row r="18" spans="2:11" x14ac:dyDescent="0.2">
      <c r="B18" t="s">
        <v>22</v>
      </c>
      <c r="C18" t="s">
        <v>18</v>
      </c>
      <c r="D18" t="s">
        <v>23</v>
      </c>
      <c r="E18" t="s">
        <v>19</v>
      </c>
      <c r="F18" t="s">
        <v>65</v>
      </c>
      <c r="G18" t="s">
        <v>68</v>
      </c>
      <c r="H18" t="s">
        <v>36</v>
      </c>
      <c r="I18" t="s">
        <v>63</v>
      </c>
    </row>
    <row r="19" spans="2:11" x14ac:dyDescent="0.2">
      <c r="B19">
        <v>0</v>
      </c>
      <c r="C19">
        <v>10</v>
      </c>
      <c r="D19">
        <f>C19-B19</f>
        <v>10</v>
      </c>
      <c r="E19">
        <f>VLOOKUP(C19,$J$5:$K$15,2)</f>
        <v>0</v>
      </c>
      <c r="F19">
        <f>IF($D$2&gt;0,VLOOKUP(C19,$L$4:$N$15,2)/VLOOKUP(B19,$L$4:$N$15,2)/VLOOKUP(D19,$L$4:$N$15,3),EXP(-$C$2)/VLOOKUP(D19,$L$4:$N$15,3))</f>
        <v>1</v>
      </c>
      <c r="G19">
        <f>IF($D$2&gt;0, EXP(($C$2+B19)*$F$2+$E$2*D19), EXP($E$2*D19))</f>
        <v>6.929601505708163E-11</v>
      </c>
      <c r="H19">
        <f>E19*F19*G19</f>
        <v>0</v>
      </c>
      <c r="I19" t="e">
        <f>LN(H19)</f>
        <v>#NUM!</v>
      </c>
    </row>
    <row r="20" spans="2:11" x14ac:dyDescent="0.2">
      <c r="B20">
        <f>IF(C19=B19,B19+1,B19)</f>
        <v>0</v>
      </c>
      <c r="C20">
        <f>IF(C19=B19,10,C19-1)</f>
        <v>9</v>
      </c>
      <c r="D20">
        <f>C20-B20</f>
        <v>9</v>
      </c>
      <c r="E20">
        <f t="shared" ref="E20:E83" si="8">VLOOKUP(C20,$J$5:$K$15,2)</f>
        <v>0</v>
      </c>
      <c r="F20">
        <f t="shared" ref="F20:F83" si="9">IF($D$2&gt;0,VLOOKUP(C20,$L$4:$N$15,2)/VLOOKUP(B20,$L$4:$N$15,2)/VLOOKUP(D20,$L$4:$N$15,3),EXP(-$C$2)/VLOOKUP(D20,$L$4:$N$15,3))</f>
        <v>1</v>
      </c>
      <c r="G20">
        <f t="shared" ref="G20:G83" si="10">IF($D$2&gt;0, EXP(($C$2+B20)*$F$2+$E$2*D20), EXP($E$2*D20))</f>
        <v>7.1152043634606813E-10</v>
      </c>
      <c r="H20">
        <f t="shared" ref="H20:H83" si="11">E20*F20*G20</f>
        <v>0</v>
      </c>
      <c r="I20" t="e">
        <f t="shared" ref="I20:I83" si="12">LN(H20)</f>
        <v>#NUM!</v>
      </c>
    </row>
    <row r="21" spans="2:11" x14ac:dyDescent="0.2">
      <c r="B21">
        <f t="shared" ref="B21:B84" si="13">IF(C20=B20,B20+1,B20)</f>
        <v>0</v>
      </c>
      <c r="C21">
        <f>IF(C20=B20,10,C20-1)</f>
        <v>8</v>
      </c>
      <c r="D21">
        <f t="shared" ref="D21:D84" si="14">C21-B21</f>
        <v>8</v>
      </c>
      <c r="E21">
        <f t="shared" si="8"/>
        <v>0</v>
      </c>
      <c r="F21">
        <f t="shared" si="9"/>
        <v>1</v>
      </c>
      <c r="G21">
        <f t="shared" si="10"/>
        <v>7.3057784191640988E-9</v>
      </c>
      <c r="H21">
        <f t="shared" si="11"/>
        <v>0</v>
      </c>
      <c r="I21" t="e">
        <f t="shared" si="12"/>
        <v>#NUM!</v>
      </c>
    </row>
    <row r="22" spans="2:11" x14ac:dyDescent="0.2">
      <c r="B22">
        <f t="shared" si="13"/>
        <v>0</v>
      </c>
      <c r="C22">
        <f t="shared" ref="C22:C84" si="15">IF(C21=B21,10,C21-1)</f>
        <v>7</v>
      </c>
      <c r="D22">
        <f t="shared" si="14"/>
        <v>7</v>
      </c>
      <c r="E22">
        <f t="shared" si="8"/>
        <v>0</v>
      </c>
      <c r="F22">
        <f t="shared" si="9"/>
        <v>1</v>
      </c>
      <c r="G22">
        <f t="shared" si="10"/>
        <v>7.5014568216792188E-8</v>
      </c>
      <c r="H22">
        <f t="shared" si="11"/>
        <v>0</v>
      </c>
      <c r="I22" t="e">
        <f t="shared" si="12"/>
        <v>#NUM!</v>
      </c>
    </row>
    <row r="23" spans="2:11" x14ac:dyDescent="0.2">
      <c r="B23">
        <f t="shared" si="13"/>
        <v>0</v>
      </c>
      <c r="C23">
        <f t="shared" si="15"/>
        <v>6</v>
      </c>
      <c r="D23">
        <f t="shared" si="14"/>
        <v>6</v>
      </c>
      <c r="E23">
        <f t="shared" si="8"/>
        <v>0</v>
      </c>
      <c r="F23">
        <f t="shared" si="9"/>
        <v>1</v>
      </c>
      <c r="G23">
        <f t="shared" si="10"/>
        <v>7.7023762861338353E-7</v>
      </c>
      <c r="H23">
        <f t="shared" si="11"/>
        <v>0</v>
      </c>
      <c r="I23" t="e">
        <f t="shared" si="12"/>
        <v>#NUM!</v>
      </c>
    </row>
    <row r="24" spans="2:11" x14ac:dyDescent="0.2">
      <c r="B24">
        <f t="shared" si="13"/>
        <v>0</v>
      </c>
      <c r="C24">
        <f t="shared" si="15"/>
        <v>5</v>
      </c>
      <c r="D24">
        <f t="shared" si="14"/>
        <v>5</v>
      </c>
      <c r="E24">
        <f t="shared" si="8"/>
        <v>0</v>
      </c>
      <c r="F24">
        <f t="shared" si="9"/>
        <v>1</v>
      </c>
      <c r="G24">
        <f t="shared" si="10"/>
        <v>7.9086771894417492E-6</v>
      </c>
      <c r="H24">
        <f t="shared" si="11"/>
        <v>0</v>
      </c>
      <c r="I24" t="e">
        <f t="shared" si="12"/>
        <v>#NUM!</v>
      </c>
    </row>
    <row r="25" spans="2:11" x14ac:dyDescent="0.2">
      <c r="B25">
        <f t="shared" si="13"/>
        <v>0</v>
      </c>
      <c r="C25">
        <f t="shared" si="15"/>
        <v>4</v>
      </c>
      <c r="D25">
        <f t="shared" si="14"/>
        <v>4</v>
      </c>
      <c r="E25">
        <f t="shared" si="8"/>
        <v>9.4747396799832473E-4</v>
      </c>
      <c r="F25">
        <f t="shared" si="9"/>
        <v>1</v>
      </c>
      <c r="G25">
        <f t="shared" si="10"/>
        <v>8.1205036683804451E-5</v>
      </c>
      <c r="H25">
        <f t="shared" si="11"/>
        <v>7.6939658328253725E-8</v>
      </c>
      <c r="I25">
        <f t="shared" si="12"/>
        <v>-16.380244380387857</v>
      </c>
    </row>
    <row r="26" spans="2:11" x14ac:dyDescent="0.2">
      <c r="B26">
        <f t="shared" si="13"/>
        <v>0</v>
      </c>
      <c r="C26">
        <f t="shared" si="15"/>
        <v>3</v>
      </c>
      <c r="D26">
        <f t="shared" si="14"/>
        <v>3</v>
      </c>
      <c r="E26">
        <f t="shared" si="8"/>
        <v>2.5689166590805688E-2</v>
      </c>
      <c r="F26">
        <f t="shared" si="9"/>
        <v>1</v>
      </c>
      <c r="G26">
        <f t="shared" si="10"/>
        <v>8.3380037202953553E-4</v>
      </c>
      <c r="H26">
        <f t="shared" si="11"/>
        <v>2.1419636660542499E-5</v>
      </c>
      <c r="I26">
        <f t="shared" si="12"/>
        <v>-10.751202455714939</v>
      </c>
    </row>
    <row r="27" spans="2:11" x14ac:dyDescent="0.2">
      <c r="B27">
        <f t="shared" si="13"/>
        <v>0</v>
      </c>
      <c r="C27">
        <f t="shared" si="15"/>
        <v>2</v>
      </c>
      <c r="D27">
        <f t="shared" si="14"/>
        <v>2</v>
      </c>
      <c r="E27">
        <f t="shared" si="8"/>
        <v>3.776565088757404E-2</v>
      </c>
      <c r="F27">
        <f t="shared" si="9"/>
        <v>1</v>
      </c>
      <c r="G27">
        <f t="shared" si="10"/>
        <v>8.5613293065015771E-3</v>
      </c>
      <c r="H27">
        <f t="shared" si="11"/>
        <v>3.233241737228949E-4</v>
      </c>
      <c r="I27">
        <f t="shared" si="12"/>
        <v>-8.0368551042282981</v>
      </c>
    </row>
    <row r="28" spans="2:11" x14ac:dyDescent="0.2">
      <c r="B28">
        <f t="shared" si="13"/>
        <v>0</v>
      </c>
      <c r="C28">
        <f t="shared" si="15"/>
        <v>1</v>
      </c>
      <c r="D28">
        <f t="shared" si="14"/>
        <v>1</v>
      </c>
      <c r="E28">
        <f t="shared" si="8"/>
        <v>1.4386846153846198E-2</v>
      </c>
      <c r="F28">
        <f t="shared" si="9"/>
        <v>1</v>
      </c>
      <c r="G28">
        <f t="shared" si="10"/>
        <v>8.7906364584551228E-2</v>
      </c>
      <c r="H28">
        <f t="shared" si="11"/>
        <v>1.2646953432218526E-3</v>
      </c>
      <c r="I28">
        <f t="shared" si="12"/>
        <v>-6.6729240212059002</v>
      </c>
    </row>
    <row r="29" spans="2:11" x14ac:dyDescent="0.2">
      <c r="B29">
        <f t="shared" si="13"/>
        <v>0</v>
      </c>
      <c r="C29">
        <f t="shared" si="15"/>
        <v>0</v>
      </c>
      <c r="D29">
        <f t="shared" si="14"/>
        <v>0</v>
      </c>
      <c r="E29">
        <f t="shared" si="8"/>
        <v>8.1000000000000573E-5</v>
      </c>
      <c r="F29">
        <f t="shared" si="9"/>
        <v>1</v>
      </c>
      <c r="G29">
        <f t="shared" si="10"/>
        <v>0.90260853867677571</v>
      </c>
      <c r="H29">
        <f t="shared" si="11"/>
        <v>7.3111291632819346E-5</v>
      </c>
      <c r="I29">
        <f t="shared" si="12"/>
        <v>-9.5235277348363194</v>
      </c>
    </row>
    <row r="30" spans="2:11" x14ac:dyDescent="0.2">
      <c r="B30">
        <f t="shared" si="13"/>
        <v>1</v>
      </c>
      <c r="C30">
        <f t="shared" si="15"/>
        <v>10</v>
      </c>
      <c r="D30">
        <f t="shared" si="14"/>
        <v>9</v>
      </c>
      <c r="E30">
        <f t="shared" si="8"/>
        <v>0</v>
      </c>
      <c r="F30">
        <f t="shared" si="9"/>
        <v>10</v>
      </c>
      <c r="G30">
        <f t="shared" si="10"/>
        <v>6.4222442128898585E-10</v>
      </c>
      <c r="H30">
        <f t="shared" si="11"/>
        <v>0</v>
      </c>
      <c r="I30" t="e">
        <f t="shared" si="12"/>
        <v>#NUM!</v>
      </c>
    </row>
    <row r="31" spans="2:11" x14ac:dyDescent="0.2">
      <c r="B31">
        <f t="shared" si="13"/>
        <v>1</v>
      </c>
      <c r="C31">
        <f t="shared" si="15"/>
        <v>9</v>
      </c>
      <c r="D31">
        <f t="shared" si="14"/>
        <v>8</v>
      </c>
      <c r="E31">
        <f t="shared" si="8"/>
        <v>0</v>
      </c>
      <c r="F31">
        <f t="shared" si="9"/>
        <v>9</v>
      </c>
      <c r="G31">
        <f t="shared" si="10"/>
        <v>6.5942579828180265E-9</v>
      </c>
      <c r="H31">
        <f t="shared" si="11"/>
        <v>0</v>
      </c>
      <c r="I31" t="e">
        <f t="shared" si="12"/>
        <v>#NUM!</v>
      </c>
    </row>
    <row r="32" spans="2:11" x14ac:dyDescent="0.2">
      <c r="B32">
        <f t="shared" si="13"/>
        <v>1</v>
      </c>
      <c r="C32">
        <f t="shared" si="15"/>
        <v>8</v>
      </c>
      <c r="D32">
        <f t="shared" si="14"/>
        <v>7</v>
      </c>
      <c r="E32">
        <f t="shared" si="8"/>
        <v>0</v>
      </c>
      <c r="F32">
        <f t="shared" si="9"/>
        <v>8</v>
      </c>
      <c r="G32">
        <f t="shared" si="10"/>
        <v>6.770878979762806E-8</v>
      </c>
      <c r="H32">
        <f t="shared" si="11"/>
        <v>0</v>
      </c>
      <c r="I32" t="e">
        <f t="shared" si="12"/>
        <v>#NUM!</v>
      </c>
    </row>
    <row r="33" spans="2:9" x14ac:dyDescent="0.2">
      <c r="B33">
        <f t="shared" si="13"/>
        <v>1</v>
      </c>
      <c r="C33">
        <f t="shared" si="15"/>
        <v>7</v>
      </c>
      <c r="D33">
        <f t="shared" si="14"/>
        <v>6</v>
      </c>
      <c r="E33">
        <f t="shared" si="8"/>
        <v>0</v>
      </c>
      <c r="F33">
        <f t="shared" si="9"/>
        <v>7</v>
      </c>
      <c r="G33">
        <f t="shared" si="10"/>
        <v>6.9522306039659187E-7</v>
      </c>
      <c r="H33">
        <f t="shared" si="11"/>
        <v>0</v>
      </c>
      <c r="I33" t="e">
        <f t="shared" si="12"/>
        <v>#NUM!</v>
      </c>
    </row>
    <row r="34" spans="2:9" x14ac:dyDescent="0.2">
      <c r="B34">
        <f t="shared" si="13"/>
        <v>1</v>
      </c>
      <c r="C34">
        <f t="shared" si="15"/>
        <v>6</v>
      </c>
      <c r="D34">
        <f t="shared" si="14"/>
        <v>5</v>
      </c>
      <c r="E34">
        <f t="shared" si="8"/>
        <v>0</v>
      </c>
      <c r="F34">
        <f t="shared" si="9"/>
        <v>6</v>
      </c>
      <c r="G34">
        <f t="shared" si="10"/>
        <v>7.1384395608283741E-6</v>
      </c>
      <c r="H34">
        <f t="shared" si="11"/>
        <v>0</v>
      </c>
      <c r="I34" t="e">
        <f t="shared" si="12"/>
        <v>#NUM!</v>
      </c>
    </row>
    <row r="35" spans="2:9" x14ac:dyDescent="0.2">
      <c r="B35">
        <f t="shared" si="13"/>
        <v>1</v>
      </c>
      <c r="C35">
        <f t="shared" si="15"/>
        <v>5</v>
      </c>
      <c r="D35">
        <f t="shared" si="14"/>
        <v>4</v>
      </c>
      <c r="E35">
        <f t="shared" si="8"/>
        <v>0</v>
      </c>
      <c r="F35">
        <f t="shared" si="9"/>
        <v>5</v>
      </c>
      <c r="G35">
        <f t="shared" si="10"/>
        <v>7.329635949436277E-5</v>
      </c>
      <c r="H35">
        <f t="shared" si="11"/>
        <v>0</v>
      </c>
      <c r="I35" t="e">
        <f t="shared" si="12"/>
        <v>#NUM!</v>
      </c>
    </row>
    <row r="36" spans="2:9" x14ac:dyDescent="0.2">
      <c r="B36">
        <f t="shared" si="13"/>
        <v>1</v>
      </c>
      <c r="C36">
        <f t="shared" si="15"/>
        <v>4</v>
      </c>
      <c r="D36">
        <f t="shared" si="14"/>
        <v>3</v>
      </c>
      <c r="E36">
        <f t="shared" si="8"/>
        <v>9.4747396799832473E-4</v>
      </c>
      <c r="F36">
        <f t="shared" si="9"/>
        <v>4</v>
      </c>
      <c r="G36">
        <f t="shared" si="10"/>
        <v>7.5259533534573111E-4</v>
      </c>
      <c r="H36">
        <f t="shared" si="11"/>
        <v>2.8522579547081987E-6</v>
      </c>
      <c r="I36">
        <f t="shared" si="12"/>
        <v>-12.767399612549919</v>
      </c>
    </row>
    <row r="37" spans="2:9" x14ac:dyDescent="0.2">
      <c r="B37">
        <f t="shared" si="13"/>
        <v>1</v>
      </c>
      <c r="C37">
        <f t="shared" si="15"/>
        <v>3</v>
      </c>
      <c r="D37">
        <f t="shared" si="14"/>
        <v>2</v>
      </c>
      <c r="E37">
        <f t="shared" si="8"/>
        <v>2.5689166590805688E-2</v>
      </c>
      <c r="F37">
        <f t="shared" si="9"/>
        <v>3</v>
      </c>
      <c r="G37">
        <f t="shared" si="10"/>
        <v>7.7275289344720423E-3</v>
      </c>
      <c r="H37">
        <f t="shared" si="11"/>
        <v>5.9554133439877039E-4</v>
      </c>
      <c r="I37">
        <f t="shared" si="12"/>
        <v>-7.4260397603287842</v>
      </c>
    </row>
    <row r="38" spans="2:9" x14ac:dyDescent="0.2">
      <c r="B38">
        <f t="shared" si="13"/>
        <v>1</v>
      </c>
      <c r="C38">
        <f t="shared" si="15"/>
        <v>2</v>
      </c>
      <c r="D38">
        <f t="shared" si="14"/>
        <v>1</v>
      </c>
      <c r="E38">
        <f t="shared" si="8"/>
        <v>3.776565088757404E-2</v>
      </c>
      <c r="F38">
        <f t="shared" si="9"/>
        <v>2</v>
      </c>
      <c r="G38">
        <f t="shared" si="10"/>
        <v>7.9345035278049661E-2</v>
      </c>
      <c r="H38">
        <f t="shared" si="11"/>
        <v>5.9930338039461397E-3</v>
      </c>
      <c r="I38">
        <f t="shared" si="12"/>
        <v>-5.1171575169503063</v>
      </c>
    </row>
    <row r="39" spans="2:9" x14ac:dyDescent="0.2">
      <c r="B39">
        <f t="shared" si="13"/>
        <v>1</v>
      </c>
      <c r="C39">
        <f t="shared" si="15"/>
        <v>1</v>
      </c>
      <c r="D39">
        <f t="shared" si="14"/>
        <v>0</v>
      </c>
      <c r="E39">
        <f t="shared" si="8"/>
        <v>1.4386846153846198E-2</v>
      </c>
      <c r="F39">
        <f t="shared" si="9"/>
        <v>1</v>
      </c>
      <c r="G39">
        <f t="shared" si="10"/>
        <v>0.81470217409222456</v>
      </c>
      <c r="H39">
        <f t="shared" si="11"/>
        <v>1.1720994839868857E-2</v>
      </c>
      <c r="I39">
        <f t="shared" si="12"/>
        <v>-4.4463736144878538</v>
      </c>
    </row>
    <row r="40" spans="2:9" x14ac:dyDescent="0.2">
      <c r="B40">
        <f t="shared" si="13"/>
        <v>2</v>
      </c>
      <c r="C40">
        <f t="shared" si="15"/>
        <v>10</v>
      </c>
      <c r="D40">
        <f t="shared" si="14"/>
        <v>8</v>
      </c>
      <c r="E40">
        <f t="shared" si="8"/>
        <v>0</v>
      </c>
      <c r="F40">
        <f t="shared" si="9"/>
        <v>45</v>
      </c>
      <c r="G40">
        <f t="shared" si="10"/>
        <v>5.9520335615290582E-9</v>
      </c>
      <c r="H40">
        <f t="shared" si="11"/>
        <v>0</v>
      </c>
      <c r="I40" t="e">
        <f t="shared" si="12"/>
        <v>#NUM!</v>
      </c>
    </row>
    <row r="41" spans="2:9" x14ac:dyDescent="0.2">
      <c r="B41">
        <f t="shared" si="13"/>
        <v>2</v>
      </c>
      <c r="C41">
        <f t="shared" si="15"/>
        <v>9</v>
      </c>
      <c r="D41">
        <f t="shared" si="14"/>
        <v>7</v>
      </c>
      <c r="E41">
        <f t="shared" si="8"/>
        <v>0</v>
      </c>
      <c r="F41">
        <f t="shared" si="9"/>
        <v>36</v>
      </c>
      <c r="G41">
        <f t="shared" si="10"/>
        <v>6.1114531814810207E-8</v>
      </c>
      <c r="H41">
        <f t="shared" si="11"/>
        <v>0</v>
      </c>
      <c r="I41" t="e">
        <f t="shared" si="12"/>
        <v>#NUM!</v>
      </c>
    </row>
    <row r="42" spans="2:9" x14ac:dyDescent="0.2">
      <c r="B42">
        <f t="shared" si="13"/>
        <v>2</v>
      </c>
      <c r="C42">
        <f t="shared" si="15"/>
        <v>8</v>
      </c>
      <c r="D42">
        <f t="shared" si="14"/>
        <v>6</v>
      </c>
      <c r="E42">
        <f t="shared" si="8"/>
        <v>0</v>
      </c>
      <c r="F42">
        <f t="shared" si="9"/>
        <v>28</v>
      </c>
      <c r="G42">
        <f t="shared" si="10"/>
        <v>6.2751427059896306E-7</v>
      </c>
      <c r="H42">
        <f t="shared" si="11"/>
        <v>0</v>
      </c>
      <c r="I42" t="e">
        <f t="shared" si="12"/>
        <v>#NUM!</v>
      </c>
    </row>
    <row r="43" spans="2:9" x14ac:dyDescent="0.2">
      <c r="B43">
        <f t="shared" si="13"/>
        <v>2</v>
      </c>
      <c r="C43">
        <f t="shared" si="15"/>
        <v>7</v>
      </c>
      <c r="D43">
        <f t="shared" si="14"/>
        <v>5</v>
      </c>
      <c r="E43">
        <f t="shared" si="8"/>
        <v>0</v>
      </c>
      <c r="F43">
        <f t="shared" si="9"/>
        <v>21</v>
      </c>
      <c r="G43">
        <f t="shared" si="10"/>
        <v>6.4432165004317781E-6</v>
      </c>
      <c r="H43">
        <f t="shared" si="11"/>
        <v>0</v>
      </c>
      <c r="I43" t="e">
        <f t="shared" si="12"/>
        <v>#NUM!</v>
      </c>
    </row>
    <row r="44" spans="2:9" x14ac:dyDescent="0.2">
      <c r="B44">
        <f t="shared" si="13"/>
        <v>2</v>
      </c>
      <c r="C44">
        <f t="shared" si="15"/>
        <v>6</v>
      </c>
      <c r="D44">
        <f t="shared" si="14"/>
        <v>4</v>
      </c>
      <c r="E44">
        <f t="shared" si="8"/>
        <v>0</v>
      </c>
      <c r="F44">
        <f t="shared" si="9"/>
        <v>15</v>
      </c>
      <c r="G44">
        <f t="shared" si="10"/>
        <v>6.6157919933534348E-5</v>
      </c>
      <c r="H44">
        <f t="shared" si="11"/>
        <v>0</v>
      </c>
      <c r="I44" t="e">
        <f t="shared" si="12"/>
        <v>#NUM!</v>
      </c>
    </row>
    <row r="45" spans="2:9" x14ac:dyDescent="0.2">
      <c r="B45">
        <f t="shared" si="13"/>
        <v>2</v>
      </c>
      <c r="C45">
        <f t="shared" si="15"/>
        <v>5</v>
      </c>
      <c r="D45">
        <f t="shared" si="14"/>
        <v>3</v>
      </c>
      <c r="E45">
        <f t="shared" si="8"/>
        <v>0</v>
      </c>
      <c r="F45">
        <f t="shared" si="9"/>
        <v>10</v>
      </c>
      <c r="G45">
        <f t="shared" si="10"/>
        <v>6.7929897585136841E-4</v>
      </c>
      <c r="H45">
        <f t="shared" si="11"/>
        <v>0</v>
      </c>
      <c r="I45" t="e">
        <f t="shared" si="12"/>
        <v>#NUM!</v>
      </c>
    </row>
    <row r="46" spans="2:9" x14ac:dyDescent="0.2">
      <c r="B46">
        <f t="shared" si="13"/>
        <v>2</v>
      </c>
      <c r="C46">
        <f t="shared" si="15"/>
        <v>4</v>
      </c>
      <c r="D46">
        <f t="shared" si="14"/>
        <v>2</v>
      </c>
      <c r="E46">
        <f t="shared" si="8"/>
        <v>9.4747396799832473E-4</v>
      </c>
      <c r="F46">
        <f t="shared" si="9"/>
        <v>6</v>
      </c>
      <c r="G46">
        <f t="shared" si="10"/>
        <v>6.9749335991263128E-3</v>
      </c>
      <c r="H46">
        <f t="shared" si="11"/>
        <v>3.9651408082134264E-5</v>
      </c>
      <c r="I46">
        <f t="shared" si="12"/>
        <v>-10.13538409772371</v>
      </c>
    </row>
    <row r="47" spans="2:9" x14ac:dyDescent="0.2">
      <c r="B47">
        <f t="shared" si="13"/>
        <v>2</v>
      </c>
      <c r="C47">
        <f t="shared" si="15"/>
        <v>3</v>
      </c>
      <c r="D47">
        <f t="shared" si="14"/>
        <v>1</v>
      </c>
      <c r="E47">
        <f t="shared" si="8"/>
        <v>2.5689166590805688E-2</v>
      </c>
      <c r="F47">
        <f t="shared" si="9"/>
        <v>3</v>
      </c>
      <c r="G47">
        <f t="shared" si="10"/>
        <v>7.1617506343577594E-2</v>
      </c>
      <c r="H47">
        <f t="shared" si="11"/>
        <v>5.5193821538347433E-3</v>
      </c>
      <c r="I47">
        <f t="shared" si="12"/>
        <v>-5.1994893536107387</v>
      </c>
    </row>
    <row r="48" spans="2:9" x14ac:dyDescent="0.2">
      <c r="B48">
        <f t="shared" si="13"/>
        <v>2</v>
      </c>
      <c r="C48">
        <f t="shared" si="15"/>
        <v>2</v>
      </c>
      <c r="D48">
        <f t="shared" si="14"/>
        <v>0</v>
      </c>
      <c r="E48">
        <f t="shared" si="8"/>
        <v>3.776565088757404E-2</v>
      </c>
      <c r="F48">
        <f t="shared" si="9"/>
        <v>1</v>
      </c>
      <c r="G48">
        <f t="shared" si="10"/>
        <v>0.73535713881417486</v>
      </c>
      <c r="H48">
        <f t="shared" si="11"/>
        <v>2.7771240982141451E-2</v>
      </c>
      <c r="I48">
        <f t="shared" si="12"/>
        <v>-3.5837542907922062</v>
      </c>
    </row>
    <row r="49" spans="2:9" x14ac:dyDescent="0.2">
      <c r="B49">
        <f t="shared" si="13"/>
        <v>3</v>
      </c>
      <c r="C49">
        <f t="shared" si="15"/>
        <v>10</v>
      </c>
      <c r="D49">
        <f t="shared" si="14"/>
        <v>7</v>
      </c>
      <c r="E49">
        <f t="shared" si="8"/>
        <v>0</v>
      </c>
      <c r="F49">
        <f t="shared" si="9"/>
        <v>120</v>
      </c>
      <c r="G49">
        <f t="shared" si="10"/>
        <v>5.5162498253281117E-8</v>
      </c>
      <c r="H49">
        <f t="shared" si="11"/>
        <v>0</v>
      </c>
      <c r="I49" t="e">
        <f t="shared" si="12"/>
        <v>#NUM!</v>
      </c>
    </row>
    <row r="50" spans="2:9" x14ac:dyDescent="0.2">
      <c r="B50">
        <f t="shared" si="13"/>
        <v>3</v>
      </c>
      <c r="C50">
        <f t="shared" si="15"/>
        <v>9</v>
      </c>
      <c r="D50">
        <f t="shared" si="14"/>
        <v>6</v>
      </c>
      <c r="E50">
        <f t="shared" si="8"/>
        <v>0</v>
      </c>
      <c r="F50">
        <f t="shared" si="9"/>
        <v>84</v>
      </c>
      <c r="G50">
        <f t="shared" si="10"/>
        <v>5.6639973878415345E-7</v>
      </c>
      <c r="H50">
        <f t="shared" si="11"/>
        <v>0</v>
      </c>
      <c r="I50" t="e">
        <f t="shared" si="12"/>
        <v>#NUM!</v>
      </c>
    </row>
    <row r="51" spans="2:9" x14ac:dyDescent="0.2">
      <c r="B51">
        <f t="shared" si="13"/>
        <v>3</v>
      </c>
      <c r="C51">
        <f t="shared" si="15"/>
        <v>8</v>
      </c>
      <c r="D51">
        <f t="shared" si="14"/>
        <v>5</v>
      </c>
      <c r="E51">
        <f t="shared" si="8"/>
        <v>0</v>
      </c>
      <c r="F51">
        <f t="shared" si="9"/>
        <v>56</v>
      </c>
      <c r="G51">
        <f t="shared" si="10"/>
        <v>5.8157022298328219E-6</v>
      </c>
      <c r="H51">
        <f t="shared" si="11"/>
        <v>0</v>
      </c>
      <c r="I51" t="e">
        <f t="shared" si="12"/>
        <v>#NUM!</v>
      </c>
    </row>
    <row r="52" spans="2:9" x14ac:dyDescent="0.2">
      <c r="B52">
        <f t="shared" si="13"/>
        <v>3</v>
      </c>
      <c r="C52">
        <f t="shared" si="15"/>
        <v>7</v>
      </c>
      <c r="D52">
        <f t="shared" si="14"/>
        <v>4</v>
      </c>
      <c r="E52">
        <f t="shared" si="8"/>
        <v>0</v>
      </c>
      <c r="F52">
        <f t="shared" si="9"/>
        <v>35</v>
      </c>
      <c r="G52">
        <f t="shared" si="10"/>
        <v>5.9714703433102624E-5</v>
      </c>
      <c r="H52">
        <f t="shared" si="11"/>
        <v>0</v>
      </c>
      <c r="I52" t="e">
        <f t="shared" si="12"/>
        <v>#NUM!</v>
      </c>
    </row>
    <row r="53" spans="2:9" x14ac:dyDescent="0.2">
      <c r="B53">
        <f t="shared" si="13"/>
        <v>3</v>
      </c>
      <c r="C53">
        <f t="shared" si="15"/>
        <v>6</v>
      </c>
      <c r="D53">
        <f t="shared" si="14"/>
        <v>3</v>
      </c>
      <c r="E53">
        <f t="shared" si="8"/>
        <v>0</v>
      </c>
      <c r="F53">
        <f t="shared" si="9"/>
        <v>20</v>
      </c>
      <c r="G53">
        <f t="shared" si="10"/>
        <v>6.1314105591783405E-4</v>
      </c>
      <c r="H53">
        <f t="shared" si="11"/>
        <v>0</v>
      </c>
      <c r="I53" t="e">
        <f t="shared" si="12"/>
        <v>#NUM!</v>
      </c>
    </row>
    <row r="54" spans="2:9" x14ac:dyDescent="0.2">
      <c r="B54">
        <f t="shared" si="13"/>
        <v>3</v>
      </c>
      <c r="C54">
        <f t="shared" si="15"/>
        <v>5</v>
      </c>
      <c r="D54">
        <f t="shared" si="14"/>
        <v>2</v>
      </c>
      <c r="E54">
        <f t="shared" si="8"/>
        <v>0</v>
      </c>
      <c r="F54">
        <f t="shared" si="9"/>
        <v>10</v>
      </c>
      <c r="G54">
        <f t="shared" si="10"/>
        <v>6.2956346232749451E-3</v>
      </c>
      <c r="H54">
        <f t="shared" si="11"/>
        <v>0</v>
      </c>
      <c r="I54" t="e">
        <f t="shared" si="12"/>
        <v>#NUM!</v>
      </c>
    </row>
    <row r="55" spans="2:9" x14ac:dyDescent="0.2">
      <c r="B55">
        <f t="shared" si="13"/>
        <v>3</v>
      </c>
      <c r="C55">
        <f t="shared" si="15"/>
        <v>4</v>
      </c>
      <c r="D55">
        <f t="shared" si="14"/>
        <v>1</v>
      </c>
      <c r="E55">
        <f t="shared" si="8"/>
        <v>9.4747396799832473E-4</v>
      </c>
      <c r="F55">
        <f t="shared" si="9"/>
        <v>4</v>
      </c>
      <c r="G55">
        <f t="shared" si="10"/>
        <v>6.4642572744451302E-2</v>
      </c>
      <c r="H55">
        <f t="shared" si="11"/>
        <v>2.4498861959922253E-4</v>
      </c>
      <c r="I55">
        <f t="shared" si="12"/>
        <v>-8.3142987991138284</v>
      </c>
    </row>
    <row r="56" spans="2:9" x14ac:dyDescent="0.2">
      <c r="B56">
        <f t="shared" si="13"/>
        <v>3</v>
      </c>
      <c r="C56">
        <f t="shared" si="15"/>
        <v>3</v>
      </c>
      <c r="D56">
        <f t="shared" si="14"/>
        <v>0</v>
      </c>
      <c r="E56">
        <f t="shared" si="8"/>
        <v>2.5689166590805688E-2</v>
      </c>
      <c r="F56">
        <f t="shared" si="9"/>
        <v>1</v>
      </c>
      <c r="G56">
        <f t="shared" si="10"/>
        <v>0.66373963247059731</v>
      </c>
      <c r="H56">
        <f t="shared" si="11"/>
        <v>1.7050917991457314E-2</v>
      </c>
      <c r="I56">
        <f t="shared" si="12"/>
        <v>-4.0715512355608023</v>
      </c>
    </row>
    <row r="57" spans="2:9" x14ac:dyDescent="0.2">
      <c r="B57">
        <f t="shared" si="13"/>
        <v>4</v>
      </c>
      <c r="C57">
        <f t="shared" si="15"/>
        <v>10</v>
      </c>
      <c r="D57">
        <f t="shared" si="14"/>
        <v>6</v>
      </c>
      <c r="E57">
        <f t="shared" si="8"/>
        <v>0</v>
      </c>
      <c r="F57">
        <f t="shared" si="9"/>
        <v>210</v>
      </c>
      <c r="G57">
        <f t="shared" si="10"/>
        <v>5.1123724053087182E-7</v>
      </c>
      <c r="H57">
        <f t="shared" si="11"/>
        <v>0</v>
      </c>
      <c r="I57" t="e">
        <f t="shared" si="12"/>
        <v>#NUM!</v>
      </c>
    </row>
    <row r="58" spans="2:9" x14ac:dyDescent="0.2">
      <c r="B58">
        <f t="shared" si="13"/>
        <v>4</v>
      </c>
      <c r="C58">
        <f t="shared" si="15"/>
        <v>9</v>
      </c>
      <c r="D58">
        <f t="shared" si="14"/>
        <v>5</v>
      </c>
      <c r="E58">
        <f t="shared" si="8"/>
        <v>0</v>
      </c>
      <c r="F58">
        <f t="shared" si="9"/>
        <v>126</v>
      </c>
      <c r="G58">
        <f t="shared" si="10"/>
        <v>5.2493024910486651E-6</v>
      </c>
      <c r="H58">
        <f t="shared" si="11"/>
        <v>0</v>
      </c>
      <c r="I58" t="e">
        <f t="shared" si="12"/>
        <v>#NUM!</v>
      </c>
    </row>
    <row r="59" spans="2:9" x14ac:dyDescent="0.2">
      <c r="B59">
        <f t="shared" si="13"/>
        <v>4</v>
      </c>
      <c r="C59">
        <f t="shared" si="15"/>
        <v>8</v>
      </c>
      <c r="D59">
        <f t="shared" si="14"/>
        <v>4</v>
      </c>
      <c r="E59">
        <f t="shared" si="8"/>
        <v>0</v>
      </c>
      <c r="F59">
        <f t="shared" si="9"/>
        <v>70</v>
      </c>
      <c r="G59">
        <f t="shared" si="10"/>
        <v>5.3899001203269757E-5</v>
      </c>
      <c r="H59">
        <f t="shared" si="11"/>
        <v>0</v>
      </c>
      <c r="I59" t="e">
        <f t="shared" si="12"/>
        <v>#NUM!</v>
      </c>
    </row>
    <row r="60" spans="2:9" x14ac:dyDescent="0.2">
      <c r="B60">
        <f t="shared" si="13"/>
        <v>4</v>
      </c>
      <c r="C60">
        <f t="shared" si="15"/>
        <v>7</v>
      </c>
      <c r="D60">
        <f t="shared" si="14"/>
        <v>3</v>
      </c>
      <c r="E60">
        <f t="shared" si="8"/>
        <v>0</v>
      </c>
      <c r="F60">
        <f t="shared" si="9"/>
        <v>35</v>
      </c>
      <c r="G60">
        <f t="shared" si="10"/>
        <v>5.5342635248473095E-4</v>
      </c>
      <c r="H60">
        <f t="shared" si="11"/>
        <v>0</v>
      </c>
      <c r="I60" t="e">
        <f t="shared" si="12"/>
        <v>#NUM!</v>
      </c>
    </row>
    <row r="61" spans="2:9" x14ac:dyDescent="0.2">
      <c r="B61">
        <f t="shared" si="13"/>
        <v>4</v>
      </c>
      <c r="C61">
        <f t="shared" si="15"/>
        <v>6</v>
      </c>
      <c r="D61">
        <f t="shared" si="14"/>
        <v>2</v>
      </c>
      <c r="E61">
        <f t="shared" si="8"/>
        <v>0</v>
      </c>
      <c r="F61">
        <f t="shared" si="9"/>
        <v>15</v>
      </c>
      <c r="G61">
        <f t="shared" si="10"/>
        <v>5.6824935673571121E-3</v>
      </c>
      <c r="H61">
        <f t="shared" si="11"/>
        <v>0</v>
      </c>
      <c r="I61" t="e">
        <f t="shared" si="12"/>
        <v>#NUM!</v>
      </c>
    </row>
    <row r="62" spans="2:9" x14ac:dyDescent="0.2">
      <c r="B62">
        <f t="shared" si="13"/>
        <v>4</v>
      </c>
      <c r="C62">
        <f t="shared" si="15"/>
        <v>5</v>
      </c>
      <c r="D62">
        <f t="shared" si="14"/>
        <v>1</v>
      </c>
      <c r="E62">
        <f t="shared" si="8"/>
        <v>0</v>
      </c>
      <c r="F62">
        <f t="shared" si="9"/>
        <v>5</v>
      </c>
      <c r="G62">
        <f t="shared" si="10"/>
        <v>5.8346938121176362E-2</v>
      </c>
      <c r="H62">
        <f t="shared" si="11"/>
        <v>0</v>
      </c>
      <c r="I62" t="e">
        <f t="shared" si="12"/>
        <v>#NUM!</v>
      </c>
    </row>
    <row r="63" spans="2:9" x14ac:dyDescent="0.2">
      <c r="B63">
        <f t="shared" si="13"/>
        <v>4</v>
      </c>
      <c r="C63">
        <f t="shared" si="15"/>
        <v>4</v>
      </c>
      <c r="D63">
        <f t="shared" si="14"/>
        <v>0</v>
      </c>
      <c r="E63">
        <f t="shared" si="8"/>
        <v>9.4747396799832473E-4</v>
      </c>
      <c r="F63">
        <f t="shared" si="9"/>
        <v>1</v>
      </c>
      <c r="G63">
        <f t="shared" si="10"/>
        <v>0.59909705972614602</v>
      </c>
      <c r="H63">
        <f t="shared" si="11"/>
        <v>5.6762886839486094E-4</v>
      </c>
      <c r="I63">
        <f t="shared" si="12"/>
        <v>-7.4740427535156737</v>
      </c>
    </row>
    <row r="64" spans="2:9" x14ac:dyDescent="0.2">
      <c r="B64">
        <f t="shared" si="13"/>
        <v>5</v>
      </c>
      <c r="C64">
        <f t="shared" si="15"/>
        <v>10</v>
      </c>
      <c r="D64">
        <f t="shared" si="14"/>
        <v>5</v>
      </c>
      <c r="E64">
        <f t="shared" si="8"/>
        <v>0</v>
      </c>
      <c r="F64">
        <f t="shared" si="9"/>
        <v>252</v>
      </c>
      <c r="G64">
        <f t="shared" si="10"/>
        <v>4.7380652505177992E-6</v>
      </c>
      <c r="H64">
        <f t="shared" si="11"/>
        <v>0</v>
      </c>
      <c r="I64" t="e">
        <f t="shared" si="12"/>
        <v>#NUM!</v>
      </c>
    </row>
    <row r="65" spans="2:9" x14ac:dyDescent="0.2">
      <c r="B65">
        <f t="shared" si="13"/>
        <v>5</v>
      </c>
      <c r="C65">
        <f t="shared" si="15"/>
        <v>9</v>
      </c>
      <c r="D65">
        <f t="shared" si="14"/>
        <v>4</v>
      </c>
      <c r="E65">
        <f t="shared" si="8"/>
        <v>0</v>
      </c>
      <c r="F65">
        <f t="shared" si="9"/>
        <v>126</v>
      </c>
      <c r="G65">
        <f t="shared" si="10"/>
        <v>4.8649698712221139E-5</v>
      </c>
      <c r="H65">
        <f t="shared" si="11"/>
        <v>0</v>
      </c>
      <c r="I65" t="e">
        <f t="shared" si="12"/>
        <v>#NUM!</v>
      </c>
    </row>
    <row r="66" spans="2:9" x14ac:dyDescent="0.2">
      <c r="B66">
        <f t="shared" si="13"/>
        <v>5</v>
      </c>
      <c r="C66">
        <f t="shared" si="15"/>
        <v>8</v>
      </c>
      <c r="D66">
        <f t="shared" si="14"/>
        <v>3</v>
      </c>
      <c r="E66">
        <f t="shared" si="8"/>
        <v>0</v>
      </c>
      <c r="F66">
        <f t="shared" si="9"/>
        <v>56</v>
      </c>
      <c r="G66">
        <f t="shared" si="10"/>
        <v>4.9952735128146121E-4</v>
      </c>
      <c r="H66">
        <f t="shared" si="11"/>
        <v>0</v>
      </c>
      <c r="I66" t="e">
        <f t="shared" si="12"/>
        <v>#NUM!</v>
      </c>
    </row>
    <row r="67" spans="2:9" x14ac:dyDescent="0.2">
      <c r="B67">
        <f t="shared" si="13"/>
        <v>5</v>
      </c>
      <c r="C67">
        <f t="shared" si="15"/>
        <v>7</v>
      </c>
      <c r="D67">
        <f t="shared" si="14"/>
        <v>2</v>
      </c>
      <c r="E67">
        <f t="shared" si="8"/>
        <v>0</v>
      </c>
      <c r="F67">
        <f t="shared" si="9"/>
        <v>21</v>
      </c>
      <c r="G67">
        <f t="shared" si="10"/>
        <v>5.129067214872377E-3</v>
      </c>
      <c r="H67">
        <f t="shared" si="11"/>
        <v>0</v>
      </c>
      <c r="I67" t="e">
        <f t="shared" si="12"/>
        <v>#NUM!</v>
      </c>
    </row>
    <row r="68" spans="2:9" x14ac:dyDescent="0.2">
      <c r="B68">
        <f t="shared" si="13"/>
        <v>5</v>
      </c>
      <c r="C68">
        <f t="shared" si="15"/>
        <v>6</v>
      </c>
      <c r="D68">
        <f t="shared" si="14"/>
        <v>1</v>
      </c>
      <c r="E68">
        <f t="shared" si="8"/>
        <v>0</v>
      </c>
      <c r="F68">
        <f t="shared" si="9"/>
        <v>6</v>
      </c>
      <c r="G68">
        <f t="shared" si="10"/>
        <v>5.2664444553819259E-2</v>
      </c>
      <c r="H68">
        <f t="shared" si="11"/>
        <v>0</v>
      </c>
      <c r="I68" t="e">
        <f t="shared" si="12"/>
        <v>#NUM!</v>
      </c>
    </row>
    <row r="69" spans="2:9" x14ac:dyDescent="0.2">
      <c r="B69">
        <f t="shared" si="13"/>
        <v>5</v>
      </c>
      <c r="C69">
        <f t="shared" si="15"/>
        <v>5</v>
      </c>
      <c r="D69">
        <f t="shared" si="14"/>
        <v>0</v>
      </c>
      <c r="E69">
        <f t="shared" si="8"/>
        <v>0</v>
      </c>
      <c r="F69">
        <f t="shared" si="9"/>
        <v>1</v>
      </c>
      <c r="G69">
        <f t="shared" si="10"/>
        <v>0.54075012160496971</v>
      </c>
      <c r="H69">
        <f t="shared" si="11"/>
        <v>0</v>
      </c>
      <c r="I69" t="e">
        <f t="shared" si="12"/>
        <v>#NUM!</v>
      </c>
    </row>
    <row r="70" spans="2:9" x14ac:dyDescent="0.2">
      <c r="B70">
        <f t="shared" si="13"/>
        <v>6</v>
      </c>
      <c r="C70">
        <f t="shared" si="15"/>
        <v>10</v>
      </c>
      <c r="D70">
        <f t="shared" si="14"/>
        <v>4</v>
      </c>
      <c r="E70">
        <f t="shared" si="8"/>
        <v>0</v>
      </c>
      <c r="F70">
        <f t="shared" si="9"/>
        <v>210</v>
      </c>
      <c r="G70">
        <f t="shared" si="10"/>
        <v>4.3911633461703306E-5</v>
      </c>
      <c r="H70">
        <f t="shared" si="11"/>
        <v>0</v>
      </c>
      <c r="I70" t="e">
        <f t="shared" si="12"/>
        <v>#NUM!</v>
      </c>
    </row>
    <row r="71" spans="2:9" x14ac:dyDescent="0.2">
      <c r="B71">
        <f t="shared" si="13"/>
        <v>6</v>
      </c>
      <c r="C71">
        <f t="shared" si="15"/>
        <v>9</v>
      </c>
      <c r="D71">
        <f t="shared" si="14"/>
        <v>3</v>
      </c>
      <c r="E71">
        <f t="shared" si="8"/>
        <v>0</v>
      </c>
      <c r="F71">
        <f t="shared" si="9"/>
        <v>84</v>
      </c>
      <c r="G71">
        <f t="shared" si="10"/>
        <v>4.5087765256924015E-4</v>
      </c>
      <c r="H71">
        <f t="shared" si="11"/>
        <v>0</v>
      </c>
      <c r="I71" t="e">
        <f t="shared" si="12"/>
        <v>#NUM!</v>
      </c>
    </row>
    <row r="72" spans="2:9" x14ac:dyDescent="0.2">
      <c r="B72">
        <f t="shared" si="13"/>
        <v>6</v>
      </c>
      <c r="C72">
        <f t="shared" si="15"/>
        <v>8</v>
      </c>
      <c r="D72">
        <f t="shared" si="14"/>
        <v>2</v>
      </c>
      <c r="E72">
        <f t="shared" si="8"/>
        <v>0</v>
      </c>
      <c r="F72">
        <f t="shared" si="9"/>
        <v>28</v>
      </c>
      <c r="G72">
        <f t="shared" si="10"/>
        <v>4.6295398635909169E-3</v>
      </c>
      <c r="H72">
        <f t="shared" si="11"/>
        <v>0</v>
      </c>
      <c r="I72" t="e">
        <f t="shared" si="12"/>
        <v>#NUM!</v>
      </c>
    </row>
    <row r="73" spans="2:9" x14ac:dyDescent="0.2">
      <c r="B73">
        <f t="shared" si="13"/>
        <v>6</v>
      </c>
      <c r="C73">
        <f t="shared" si="15"/>
        <v>7</v>
      </c>
      <c r="D73">
        <f t="shared" si="14"/>
        <v>1</v>
      </c>
      <c r="E73">
        <f t="shared" si="8"/>
        <v>0</v>
      </c>
      <c r="F73">
        <f t="shared" si="9"/>
        <v>7</v>
      </c>
      <c r="G73">
        <f t="shared" si="10"/>
        <v>4.7535377338946881E-2</v>
      </c>
      <c r="H73">
        <f t="shared" si="11"/>
        <v>0</v>
      </c>
      <c r="I73" t="e">
        <f t="shared" si="12"/>
        <v>#NUM!</v>
      </c>
    </row>
    <row r="74" spans="2:9" x14ac:dyDescent="0.2">
      <c r="B74">
        <f t="shared" si="13"/>
        <v>6</v>
      </c>
      <c r="C74">
        <f t="shared" si="15"/>
        <v>6</v>
      </c>
      <c r="D74">
        <f t="shared" si="14"/>
        <v>0</v>
      </c>
      <c r="E74">
        <f t="shared" si="8"/>
        <v>0</v>
      </c>
      <c r="F74">
        <f t="shared" si="9"/>
        <v>1</v>
      </c>
      <c r="G74">
        <f t="shared" si="10"/>
        <v>0.48808567705115041</v>
      </c>
      <c r="H74">
        <f t="shared" si="11"/>
        <v>0</v>
      </c>
      <c r="I74" t="e">
        <f t="shared" si="12"/>
        <v>#NUM!</v>
      </c>
    </row>
    <row r="75" spans="2:9" x14ac:dyDescent="0.2">
      <c r="B75">
        <f t="shared" si="13"/>
        <v>7</v>
      </c>
      <c r="C75">
        <f t="shared" si="15"/>
        <v>10</v>
      </c>
      <c r="D75">
        <f t="shared" si="14"/>
        <v>3</v>
      </c>
      <c r="E75">
        <f t="shared" si="8"/>
        <v>0</v>
      </c>
      <c r="F75">
        <f t="shared" si="9"/>
        <v>120</v>
      </c>
      <c r="G75">
        <f t="shared" si="10"/>
        <v>4.0696601910753688E-4</v>
      </c>
      <c r="H75">
        <f t="shared" si="11"/>
        <v>0</v>
      </c>
      <c r="I75" t="e">
        <f t="shared" si="12"/>
        <v>#NUM!</v>
      </c>
    </row>
    <row r="76" spans="2:9" x14ac:dyDescent="0.2">
      <c r="B76">
        <f t="shared" si="13"/>
        <v>7</v>
      </c>
      <c r="C76">
        <f t="shared" si="15"/>
        <v>9</v>
      </c>
      <c r="D76">
        <f t="shared" si="14"/>
        <v>2</v>
      </c>
      <c r="E76">
        <f t="shared" si="8"/>
        <v>0</v>
      </c>
      <c r="F76">
        <f t="shared" si="9"/>
        <v>36</v>
      </c>
      <c r="G76">
        <f t="shared" si="10"/>
        <v>4.1786622110216772E-3</v>
      </c>
      <c r="H76">
        <f t="shared" si="11"/>
        <v>0</v>
      </c>
      <c r="I76" t="e">
        <f t="shared" si="12"/>
        <v>#NUM!</v>
      </c>
    </row>
    <row r="77" spans="2:9" x14ac:dyDescent="0.2">
      <c r="B77">
        <f t="shared" si="13"/>
        <v>7</v>
      </c>
      <c r="C77">
        <f t="shared" si="15"/>
        <v>8</v>
      </c>
      <c r="D77">
        <f t="shared" si="14"/>
        <v>1</v>
      </c>
      <c r="E77">
        <f t="shared" si="8"/>
        <v>0</v>
      </c>
      <c r="F77">
        <f t="shared" si="9"/>
        <v>8</v>
      </c>
      <c r="G77">
        <f t="shared" si="10"/>
        <v>4.2905837475355951E-2</v>
      </c>
      <c r="H77">
        <f t="shared" si="11"/>
        <v>0</v>
      </c>
      <c r="I77" t="e">
        <f t="shared" si="12"/>
        <v>#NUM!</v>
      </c>
    </row>
    <row r="78" spans="2:9" x14ac:dyDescent="0.2">
      <c r="B78">
        <f t="shared" si="13"/>
        <v>7</v>
      </c>
      <c r="C78">
        <f t="shared" si="15"/>
        <v>7</v>
      </c>
      <c r="D78">
        <f t="shared" si="14"/>
        <v>0</v>
      </c>
      <c r="E78">
        <f t="shared" si="8"/>
        <v>0</v>
      </c>
      <c r="F78">
        <f t="shared" si="9"/>
        <v>1</v>
      </c>
      <c r="G78">
        <f t="shared" si="10"/>
        <v>0.44055029971220355</v>
      </c>
      <c r="H78">
        <f t="shared" si="11"/>
        <v>0</v>
      </c>
      <c r="I78" t="e">
        <f t="shared" si="12"/>
        <v>#NUM!</v>
      </c>
    </row>
    <row r="79" spans="2:9" x14ac:dyDescent="0.2">
      <c r="B79">
        <f t="shared" si="13"/>
        <v>8</v>
      </c>
      <c r="C79">
        <f t="shared" si="15"/>
        <v>10</v>
      </c>
      <c r="D79">
        <f t="shared" si="14"/>
        <v>2</v>
      </c>
      <c r="E79">
        <f t="shared" si="8"/>
        <v>0</v>
      </c>
      <c r="F79">
        <f t="shared" si="9"/>
        <v>45</v>
      </c>
      <c r="G79">
        <f t="shared" si="10"/>
        <v>3.7716961919141414E-3</v>
      </c>
      <c r="H79">
        <f t="shared" si="11"/>
        <v>0</v>
      </c>
      <c r="I79" t="e">
        <f t="shared" si="12"/>
        <v>#NUM!</v>
      </c>
    </row>
    <row r="80" spans="2:9" x14ac:dyDescent="0.2">
      <c r="B80">
        <f t="shared" si="13"/>
        <v>8</v>
      </c>
      <c r="C80">
        <f t="shared" si="15"/>
        <v>9</v>
      </c>
      <c r="D80">
        <f t="shared" si="14"/>
        <v>1</v>
      </c>
      <c r="E80">
        <f t="shared" si="8"/>
        <v>0</v>
      </c>
      <c r="F80">
        <f t="shared" si="9"/>
        <v>9</v>
      </c>
      <c r="G80">
        <f t="shared" si="10"/>
        <v>3.8727175264334279E-2</v>
      </c>
      <c r="H80">
        <f t="shared" si="11"/>
        <v>0</v>
      </c>
      <c r="I80" t="e">
        <f t="shared" si="12"/>
        <v>#NUM!</v>
      </c>
    </row>
    <row r="81" spans="2:9" x14ac:dyDescent="0.2">
      <c r="B81">
        <f t="shared" si="13"/>
        <v>8</v>
      </c>
      <c r="C81">
        <f t="shared" si="15"/>
        <v>8</v>
      </c>
      <c r="D81">
        <f t="shared" si="14"/>
        <v>0</v>
      </c>
      <c r="E81">
        <f t="shared" si="8"/>
        <v>0</v>
      </c>
      <c r="F81">
        <f t="shared" si="9"/>
        <v>1</v>
      </c>
      <c r="G81">
        <f t="shared" si="10"/>
        <v>0.39764446223684763</v>
      </c>
      <c r="H81">
        <f t="shared" si="11"/>
        <v>0</v>
      </c>
      <c r="I81" t="e">
        <f t="shared" si="12"/>
        <v>#NUM!</v>
      </c>
    </row>
    <row r="82" spans="2:9" x14ac:dyDescent="0.2">
      <c r="B82">
        <f t="shared" si="13"/>
        <v>9</v>
      </c>
      <c r="C82">
        <f t="shared" si="15"/>
        <v>10</v>
      </c>
      <c r="D82">
        <f t="shared" si="14"/>
        <v>1</v>
      </c>
      <c r="E82">
        <f t="shared" si="8"/>
        <v>0</v>
      </c>
      <c r="F82">
        <f t="shared" si="9"/>
        <v>10</v>
      </c>
      <c r="G82">
        <f t="shared" si="10"/>
        <v>3.4955479072420144E-2</v>
      </c>
      <c r="H82">
        <f t="shared" si="11"/>
        <v>0</v>
      </c>
      <c r="I82" t="e">
        <f t="shared" si="12"/>
        <v>#NUM!</v>
      </c>
    </row>
    <row r="83" spans="2:9" x14ac:dyDescent="0.2">
      <c r="B83">
        <f t="shared" si="13"/>
        <v>9</v>
      </c>
      <c r="C83">
        <f t="shared" si="15"/>
        <v>9</v>
      </c>
      <c r="D83">
        <f t="shared" si="14"/>
        <v>0</v>
      </c>
      <c r="E83">
        <f t="shared" si="8"/>
        <v>0</v>
      </c>
      <c r="F83">
        <f t="shared" si="9"/>
        <v>1</v>
      </c>
      <c r="G83">
        <f t="shared" si="10"/>
        <v>0.35891728697251341</v>
      </c>
      <c r="H83">
        <f t="shared" si="11"/>
        <v>0</v>
      </c>
      <c r="I83" t="e">
        <f t="shared" si="12"/>
        <v>#NUM!</v>
      </c>
    </row>
    <row r="84" spans="2:9" x14ac:dyDescent="0.2">
      <c r="B84">
        <f t="shared" si="13"/>
        <v>10</v>
      </c>
      <c r="C84">
        <f t="shared" si="15"/>
        <v>10</v>
      </c>
      <c r="D84">
        <f t="shared" si="14"/>
        <v>0</v>
      </c>
      <c r="E84">
        <f t="shared" ref="E84" si="16">VLOOKUP(C84,$J$5:$K$15,2)</f>
        <v>0</v>
      </c>
      <c r="F84">
        <f t="shared" ref="F84" si="17">IF($D$2&gt;0,VLOOKUP(C84,$L$4:$N$15,2)/VLOOKUP(B84,$L$4:$N$15,2)/VLOOKUP(D84,$L$4:$N$15,3),EXP(-$C$2)/VLOOKUP(D84,$L$4:$N$15,3))</f>
        <v>1</v>
      </c>
      <c r="G84">
        <f t="shared" ref="G84" si="18">IF($D$2&gt;0, EXP(($C$2+B84)*$F$2+$E$2*D84), EXP($E$2*D84))</f>
        <v>0.32396180790009321</v>
      </c>
      <c r="H84">
        <f t="shared" ref="H84" si="19">E84*F84*G84</f>
        <v>0</v>
      </c>
      <c r="I84" t="e">
        <f t="shared" ref="I84" si="20">LN(H84)</f>
        <v>#NUM!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307D9-CF5A-F84F-A6B7-C9196BFFD905}">
  <dimension ref="A1:V305"/>
  <sheetViews>
    <sheetView workbookViewId="0">
      <selection activeCell="S20" sqref="S20"/>
    </sheetView>
  </sheetViews>
  <sheetFormatPr baseColWidth="10" defaultRowHeight="16" x14ac:dyDescent="0.2"/>
  <cols>
    <col min="2" max="2" width="12.1640625" bestFit="1" customWidth="1"/>
    <col min="4" max="5" width="12.1640625" bestFit="1" customWidth="1"/>
    <col min="7" max="8" width="12.1640625" bestFit="1" customWidth="1"/>
    <col min="13" max="13" width="12.1640625" bestFit="1" customWidth="1"/>
  </cols>
  <sheetData>
    <row r="1" spans="1:13" x14ac:dyDescent="0.2">
      <c r="B1" s="17" t="s">
        <v>17</v>
      </c>
      <c r="C1" s="23" t="s">
        <v>39</v>
      </c>
      <c r="D1" s="23" t="s">
        <v>40</v>
      </c>
      <c r="E1" s="23" t="s">
        <v>51</v>
      </c>
      <c r="F1" s="18" t="s">
        <v>37</v>
      </c>
      <c r="G1" s="22" t="s">
        <v>38</v>
      </c>
      <c r="H1" s="22" t="s">
        <v>54</v>
      </c>
      <c r="I1" s="22" t="s">
        <v>55</v>
      </c>
      <c r="K1" t="s">
        <v>23</v>
      </c>
      <c r="L1" t="s">
        <v>41</v>
      </c>
      <c r="M1" t="s">
        <v>42</v>
      </c>
    </row>
    <row r="2" spans="1:13" x14ac:dyDescent="0.2">
      <c r="B2" s="20">
        <v>6</v>
      </c>
      <c r="C2" s="24">
        <v>4</v>
      </c>
      <c r="D2" s="24">
        <v>5</v>
      </c>
      <c r="E2" s="24">
        <f>L!O8</f>
        <v>0.19165087101724024</v>
      </c>
      <c r="F2" s="21">
        <f>L!O7</f>
        <v>0.19165087101724024</v>
      </c>
      <c r="G2">
        <f>E2*F2</f>
        <v>3.6730056361666853E-2</v>
      </c>
      <c r="H2">
        <f>(1-E2)/(1-G2)</f>
        <v>0.83917196246108605</v>
      </c>
      <c r="I2">
        <f>E2*(1-F2)/(1-G2)</f>
        <v>0.16082803753891398</v>
      </c>
      <c r="K2">
        <v>0</v>
      </c>
      <c r="L2">
        <f>'K4'!B6</f>
        <v>2.3014368882886145E-4</v>
      </c>
      <c r="M2">
        <f>'K5'!B6</f>
        <v>1.6826273848964375E-3</v>
      </c>
    </row>
    <row r="3" spans="1:13" x14ac:dyDescent="0.2">
      <c r="K3">
        <f>K2+1</f>
        <v>1</v>
      </c>
      <c r="L3">
        <f>'K4'!B7</f>
        <v>4.3566894644522037E-3</v>
      </c>
      <c r="M3">
        <f>'K5'!B7</f>
        <v>1.8312422236168475E-2</v>
      </c>
    </row>
    <row r="4" spans="1:13" x14ac:dyDescent="0.2">
      <c r="K4">
        <f t="shared" ref="K4:K11" si="0">K3+1</f>
        <v>2</v>
      </c>
      <c r="L4">
        <f>'K4'!B8</f>
        <v>2.4738007490027865E-2</v>
      </c>
      <c r="M4">
        <f>'K5'!B8</f>
        <v>3.3330274544058326E-2</v>
      </c>
    </row>
    <row r="5" spans="1:13" x14ac:dyDescent="0.2">
      <c r="A5" s="44" t="s">
        <v>18</v>
      </c>
      <c r="B5" s="45" t="s">
        <v>19</v>
      </c>
      <c r="C5" t="s">
        <v>69</v>
      </c>
      <c r="E5" t="s">
        <v>59</v>
      </c>
      <c r="K5">
        <f t="shared" si="0"/>
        <v>3</v>
      </c>
      <c r="L5">
        <f>'K4'!B9</f>
        <v>3.9915296070537128E-2</v>
      </c>
      <c r="M5">
        <f>'K5'!B9</f>
        <v>1.7295906611056538E-2</v>
      </c>
    </row>
    <row r="6" spans="1:13" x14ac:dyDescent="0.2">
      <c r="A6" s="46">
        <v>0</v>
      </c>
      <c r="B6" s="47">
        <f>H20</f>
        <v>3.872460732845266E-7</v>
      </c>
      <c r="C6">
        <f>LN(B6)</f>
        <v>-14.764205497702065</v>
      </c>
      <c r="E6">
        <f>V20</f>
        <v>3.872460732845266E-7</v>
      </c>
      <c r="K6">
        <f t="shared" si="0"/>
        <v>4</v>
      </c>
      <c r="L6">
        <f>'K4'!B10</f>
        <v>2.0874243942892428E-2</v>
      </c>
      <c r="M6">
        <f>'K5'!B10</f>
        <v>5.6762886839486094E-4</v>
      </c>
    </row>
    <row r="7" spans="1:13" x14ac:dyDescent="0.2">
      <c r="A7" s="46">
        <f>A6+1</f>
        <v>1</v>
      </c>
      <c r="B7" s="47">
        <f>SUM(H21:H22)</f>
        <v>5.5976108543609614E-5</v>
      </c>
      <c r="C7">
        <f t="shared" ref="C7:C16" si="1">LN(B7)</f>
        <v>-9.7905855914127677</v>
      </c>
      <c r="E7">
        <f>SUM(V21:V23)</f>
        <v>5.5976108543609621E-5</v>
      </c>
      <c r="K7">
        <f t="shared" si="0"/>
        <v>5</v>
      </c>
      <c r="L7">
        <f>'K4'!B11</f>
        <v>1.5749593421185524E-3</v>
      </c>
      <c r="M7">
        <f>'K5'!B11</f>
        <v>0</v>
      </c>
    </row>
    <row r="8" spans="1:13" x14ac:dyDescent="0.2">
      <c r="A8" s="46">
        <f t="shared" ref="A8:A15" si="2">A7+1</f>
        <v>2</v>
      </c>
      <c r="B8" s="47">
        <f>SUM(H23:H25)</f>
        <v>5.1533587584654179E-4</v>
      </c>
      <c r="C8">
        <f t="shared" si="1"/>
        <v>-7.5706916837716856</v>
      </c>
      <c r="E8">
        <f>SUM(V24:V29)</f>
        <v>5.1533587584654179E-4</v>
      </c>
      <c r="K8">
        <f t="shared" si="0"/>
        <v>6</v>
      </c>
      <c r="L8">
        <f>'K4'!B12</f>
        <v>2.9655534484370052E-5</v>
      </c>
      <c r="M8">
        <f>'K5'!B12</f>
        <v>0</v>
      </c>
    </row>
    <row r="9" spans="1:13" x14ac:dyDescent="0.2">
      <c r="A9" s="46">
        <f t="shared" si="2"/>
        <v>3</v>
      </c>
      <c r="B9" s="47">
        <f>SUM(H26:H29)</f>
        <v>7.4285680422453491E-4</v>
      </c>
      <c r="C9">
        <f t="shared" si="1"/>
        <v>-7.2050072583017606</v>
      </c>
      <c r="E9">
        <f>SUM(V30:V39)</f>
        <v>7.4285680422453491E-4</v>
      </c>
      <c r="K9">
        <f t="shared" si="0"/>
        <v>7</v>
      </c>
      <c r="L9">
        <f>'K4'!B13</f>
        <v>0</v>
      </c>
      <c r="M9">
        <f>'K5'!B13</f>
        <v>0</v>
      </c>
    </row>
    <row r="10" spans="1:13" x14ac:dyDescent="0.2">
      <c r="A10" s="46">
        <f t="shared" si="2"/>
        <v>4</v>
      </c>
      <c r="B10" s="47">
        <f>SUM(H30:H34)</f>
        <v>2.9827562662462808E-4</v>
      </c>
      <c r="C10">
        <f t="shared" si="1"/>
        <v>-8.1174925773760922</v>
      </c>
      <c r="E10">
        <f>SUM(V40:V54)</f>
        <v>2.9821874257657672E-4</v>
      </c>
      <c r="J10" t="s">
        <v>43</v>
      </c>
      <c r="K10">
        <f t="shared" si="0"/>
        <v>8</v>
      </c>
      <c r="L10">
        <f>'K4'!B14</f>
        <v>0</v>
      </c>
      <c r="M10">
        <f>'K5'!B14</f>
        <v>0</v>
      </c>
    </row>
    <row r="11" spans="1:13" x14ac:dyDescent="0.2">
      <c r="A11" s="46">
        <f t="shared" si="2"/>
        <v>5</v>
      </c>
      <c r="B11" s="47">
        <f>SUM(H35:H40)</f>
        <v>4.5310158776806913E-5</v>
      </c>
      <c r="C11">
        <f t="shared" si="1"/>
        <v>-10.001979295058153</v>
      </c>
      <c r="E11">
        <f>SUM(V55:V75)</f>
        <v>4.531015877680692E-5</v>
      </c>
      <c r="J11" t="s">
        <v>44</v>
      </c>
      <c r="K11">
        <f t="shared" si="0"/>
        <v>9</v>
      </c>
      <c r="L11">
        <f>'K4'!B15</f>
        <v>0</v>
      </c>
      <c r="M11">
        <f>'K5'!B15</f>
        <v>0</v>
      </c>
    </row>
    <row r="12" spans="1:13" x14ac:dyDescent="0.2">
      <c r="A12" s="46">
        <f t="shared" si="2"/>
        <v>6</v>
      </c>
      <c r="B12" s="47">
        <f>SUM(H41:H47)</f>
        <v>3.1420759166303656E-6</v>
      </c>
      <c r="C12">
        <f t="shared" si="1"/>
        <v>-12.670626856541654</v>
      </c>
      <c r="E12">
        <f>SUM(V76:V103)</f>
        <v>3.1420759166303664E-6</v>
      </c>
      <c r="J12" t="s">
        <v>45</v>
      </c>
      <c r="K12">
        <f>K11+1</f>
        <v>10</v>
      </c>
      <c r="L12">
        <f>'K4'!B16</f>
        <v>0</v>
      </c>
      <c r="M12">
        <f>'K5'!B16</f>
        <v>0</v>
      </c>
    </row>
    <row r="13" spans="1:13" x14ac:dyDescent="0.2">
      <c r="A13" s="46">
        <f t="shared" si="2"/>
        <v>7</v>
      </c>
      <c r="B13" s="47">
        <f>SUM(H48:H55)</f>
        <v>1.0644353191635552E-7</v>
      </c>
      <c r="C13">
        <f t="shared" si="1"/>
        <v>-16.055651209159372</v>
      </c>
      <c r="E13">
        <f>SUM(V104:V139)</f>
        <v>1.0644353191635552E-7</v>
      </c>
      <c r="J13" t="s">
        <v>46</v>
      </c>
    </row>
    <row r="14" spans="1:13" x14ac:dyDescent="0.2">
      <c r="A14" s="46">
        <f t="shared" si="2"/>
        <v>8</v>
      </c>
      <c r="B14" s="47">
        <f>SUM(H56:H64)</f>
        <v>1.7579994121575447E-9</v>
      </c>
      <c r="C14">
        <f t="shared" si="1"/>
        <v>-20.159089372064855</v>
      </c>
      <c r="E14">
        <f>SUM(V140:V184)</f>
        <v>1.7579994121575451E-9</v>
      </c>
    </row>
    <row r="15" spans="1:13" x14ac:dyDescent="0.2">
      <c r="A15" s="46">
        <f t="shared" si="2"/>
        <v>9</v>
      </c>
      <c r="B15" s="47">
        <f>SUM(H65:H74)</f>
        <v>1.378645067718177E-11</v>
      </c>
      <c r="C15">
        <f t="shared" si="1"/>
        <v>-25.007334841067916</v>
      </c>
      <c r="E15">
        <f>SUM(V185:V239)</f>
        <v>1.378645067718177E-11</v>
      </c>
    </row>
    <row r="16" spans="1:13" x14ac:dyDescent="0.2">
      <c r="A16" s="20">
        <f>A15+1</f>
        <v>10</v>
      </c>
      <c r="B16" s="21">
        <f>SUM(H74:H85)</f>
        <v>4.0926739885975737E-14</v>
      </c>
      <c r="C16">
        <f t="shared" si="1"/>
        <v>-30.826992758544336</v>
      </c>
      <c r="E16">
        <f>SUM(V240:V305)</f>
        <v>4.0926739885975737E-14</v>
      </c>
    </row>
    <row r="19" spans="2:22" x14ac:dyDescent="0.2">
      <c r="B19" t="s">
        <v>18</v>
      </c>
      <c r="C19" t="s">
        <v>23</v>
      </c>
      <c r="D19" t="s">
        <v>22</v>
      </c>
      <c r="E19" t="s">
        <v>52</v>
      </c>
      <c r="F19" t="s">
        <v>53</v>
      </c>
      <c r="G19" t="s">
        <v>50</v>
      </c>
      <c r="H19" t="s">
        <v>36</v>
      </c>
      <c r="K19" t="s">
        <v>36</v>
      </c>
      <c r="L19" t="s">
        <v>18</v>
      </c>
      <c r="M19" t="s">
        <v>23</v>
      </c>
      <c r="N19" t="s">
        <v>22</v>
      </c>
      <c r="O19" t="s">
        <v>34</v>
      </c>
      <c r="P19" t="s">
        <v>48</v>
      </c>
      <c r="Q19" t="s">
        <v>49</v>
      </c>
      <c r="R19" t="s">
        <v>47</v>
      </c>
      <c r="S19" t="s">
        <v>57</v>
      </c>
      <c r="T19" t="s">
        <v>42</v>
      </c>
      <c r="U19" t="s">
        <v>58</v>
      </c>
      <c r="V19" t="s">
        <v>36</v>
      </c>
    </row>
    <row r="20" spans="2:22" x14ac:dyDescent="0.2">
      <c r="B20">
        <v>0</v>
      </c>
      <c r="C20">
        <v>0</v>
      </c>
      <c r="D20">
        <f>B20-C20</f>
        <v>0</v>
      </c>
      <c r="E20">
        <f>VLOOKUP(D20,K$2:M$12,3)</f>
        <v>1.6826273848964375E-3</v>
      </c>
      <c r="F20">
        <f>J20</f>
        <v>2.3014368882886145E-4</v>
      </c>
      <c r="G20">
        <f>_xlfn.BINOM.DIST(D20,B20,H$2,FALSE)</f>
        <v>1</v>
      </c>
      <c r="H20">
        <f>E20*F20*G20</f>
        <v>3.872460732845266E-7</v>
      </c>
      <c r="J20">
        <f>K20</f>
        <v>2.3014368882886145E-4</v>
      </c>
      <c r="K20">
        <f t="shared" ref="K20:K83" si="3">R20*S20</f>
        <v>2.3014368882886145E-4</v>
      </c>
      <c r="L20">
        <v>0</v>
      </c>
      <c r="M20">
        <v>0</v>
      </c>
      <c r="N20">
        <f>L20-M20</f>
        <v>0</v>
      </c>
      <c r="O20">
        <v>0</v>
      </c>
      <c r="P20">
        <f>M20+O20</f>
        <v>0</v>
      </c>
      <c r="Q20">
        <f>N20-O20</f>
        <v>0</v>
      </c>
      <c r="R20">
        <f t="shared" ref="R20:R83" si="4">VLOOKUP(P20,K$2:L$12,2)</f>
        <v>2.3014368882886145E-4</v>
      </c>
      <c r="S20">
        <f t="shared" ref="S20:S83" si="5">_xlfn.BINOM.DIST(Q20,N20,F$2,FALSE)</f>
        <v>1</v>
      </c>
      <c r="T20">
        <f>VLOOKUP(N20,$K$2:$M$12,3)</f>
        <v>1.6826273848964375E-3</v>
      </c>
      <c r="U20">
        <f>_xlfn.BINOM.DIST(N20,L20,$H$2,FALSE)</f>
        <v>1</v>
      </c>
      <c r="V20">
        <f>R20*S20*T20*U20</f>
        <v>3.872460732845266E-7</v>
      </c>
    </row>
    <row r="21" spans="2:22" x14ac:dyDescent="0.2">
      <c r="B21">
        <f>IF(C20=0,B20+1,B20)</f>
        <v>1</v>
      </c>
      <c r="C21">
        <f>IF(C20=0,B21,C20-1)</f>
        <v>1</v>
      </c>
      <c r="D21">
        <f>B21-C21</f>
        <v>0</v>
      </c>
      <c r="E21">
        <f t="shared" ref="E21:E84" si="6">VLOOKUP(D21,K$2:M$12,3)</f>
        <v>1.6826273848964375E-3</v>
      </c>
      <c r="F21">
        <f>J21</f>
        <v>4.3566894644522037E-3</v>
      </c>
      <c r="G21">
        <f t="shared" ref="G21:G84" si="7">_xlfn.BINOM.DIST(D21,B21,H$2,FALSE)</f>
        <v>0.16082803753891395</v>
      </c>
      <c r="H21">
        <f t="shared" ref="H21:H84" si="8">E21*F21*G21</f>
        <v>1.1789796824265972E-6</v>
      </c>
      <c r="J21">
        <f>K21</f>
        <v>4.3566894644522037E-3</v>
      </c>
      <c r="K21">
        <f t="shared" si="3"/>
        <v>4.3566894644522037E-3</v>
      </c>
      <c r="L21">
        <f>IF(AND(M20=0,O20=0),L20+1,L20)</f>
        <v>1</v>
      </c>
      <c r="M21">
        <f>IF(O20=0,IF(M20=0,L21,M20-1),M20)</f>
        <v>1</v>
      </c>
      <c r="N21">
        <f>L21-M21</f>
        <v>0</v>
      </c>
      <c r="O21">
        <f>IF(O20=0,N21,O20-1)</f>
        <v>0</v>
      </c>
      <c r="P21">
        <f t="shared" ref="P21:P84" si="9">M21+O21</f>
        <v>1</v>
      </c>
      <c r="Q21">
        <f t="shared" ref="Q21:Q84" si="10">N21-O21</f>
        <v>0</v>
      </c>
      <c r="R21">
        <f t="shared" si="4"/>
        <v>4.3566894644522037E-3</v>
      </c>
      <c r="S21">
        <f t="shared" si="5"/>
        <v>1</v>
      </c>
      <c r="T21">
        <f t="shared" ref="T21:T84" si="11">VLOOKUP(N21,$K$2:$M$12,3)</f>
        <v>1.6826273848964375E-3</v>
      </c>
      <c r="U21">
        <f t="shared" ref="U21:U84" si="12">_xlfn.BINOM.DIST(N21,L21,$H$2,FALSE)</f>
        <v>0.16082803753891395</v>
      </c>
      <c r="V21">
        <f t="shared" ref="V21:V84" si="13">R21*S21*T21*U21</f>
        <v>1.1789796824265972E-6</v>
      </c>
    </row>
    <row r="22" spans="2:22" x14ac:dyDescent="0.2">
      <c r="B22">
        <f>IF(C21=0,B21+1,B21)</f>
        <v>1</v>
      </c>
      <c r="C22">
        <f>IF(C21=0,B22,C21-1)</f>
        <v>0</v>
      </c>
      <c r="D22">
        <f>B22-C22</f>
        <v>1</v>
      </c>
      <c r="E22">
        <f t="shared" si="6"/>
        <v>1.8312422236168475E-2</v>
      </c>
      <c r="F22">
        <f>J22</f>
        <v>3.5658333722614773E-3</v>
      </c>
      <c r="G22">
        <f t="shared" si="7"/>
        <v>0.83917196246108605</v>
      </c>
      <c r="H22">
        <f t="shared" si="8"/>
        <v>5.479712886118302E-5</v>
      </c>
      <c r="J22">
        <f>SUM(K22:K23)</f>
        <v>3.5658333722614773E-3</v>
      </c>
      <c r="K22">
        <f t="shared" si="3"/>
        <v>3.5217261338383052E-3</v>
      </c>
      <c r="L22">
        <f t="shared" ref="L22:L85" si="14">IF(AND(M21=0,O21=0),L21+1,L21)</f>
        <v>1</v>
      </c>
      <c r="M22">
        <f t="shared" ref="M22:M85" si="15">IF(O21=0,IF(M21=0,L22,M21-1),M21)</f>
        <v>0</v>
      </c>
      <c r="N22">
        <f t="shared" ref="N22:N85" si="16">L22-M22</f>
        <v>1</v>
      </c>
      <c r="O22">
        <f t="shared" ref="O22:O85" si="17">IF(O21=0,N22,O21-1)</f>
        <v>1</v>
      </c>
      <c r="P22">
        <f t="shared" si="9"/>
        <v>1</v>
      </c>
      <c r="Q22">
        <f t="shared" si="10"/>
        <v>0</v>
      </c>
      <c r="R22">
        <f t="shared" si="4"/>
        <v>4.3566894644522037E-3</v>
      </c>
      <c r="S22">
        <f t="shared" si="5"/>
        <v>0.80834912898275979</v>
      </c>
      <c r="T22">
        <f t="shared" si="11"/>
        <v>1.8312422236168475E-2</v>
      </c>
      <c r="U22">
        <f t="shared" si="12"/>
        <v>0.83917196246108605</v>
      </c>
      <c r="V22">
        <f t="shared" si="13"/>
        <v>5.4119320961804756E-5</v>
      </c>
    </row>
    <row r="23" spans="2:22" x14ac:dyDescent="0.2">
      <c r="B23">
        <f>IF(C22=0,B22+1,B22)</f>
        <v>2</v>
      </c>
      <c r="C23">
        <f>IF(C22=0,B23,C22-1)</f>
        <v>2</v>
      </c>
      <c r="D23">
        <f>B23-C23</f>
        <v>0</v>
      </c>
      <c r="E23">
        <f t="shared" si="6"/>
        <v>1.6826273848964375E-3</v>
      </c>
      <c r="F23">
        <f>J24</f>
        <v>2.4738007490027865E-2</v>
      </c>
      <c r="G23">
        <f t="shared" si="7"/>
        <v>2.5865657658618313E-2</v>
      </c>
      <c r="H23">
        <f t="shared" si="8"/>
        <v>1.0766540904586117E-6</v>
      </c>
      <c r="K23">
        <f t="shared" si="3"/>
        <v>4.4107238423171996E-5</v>
      </c>
      <c r="L23">
        <f t="shared" si="14"/>
        <v>1</v>
      </c>
      <c r="M23">
        <f t="shared" si="15"/>
        <v>0</v>
      </c>
      <c r="N23">
        <f t="shared" si="16"/>
        <v>1</v>
      </c>
      <c r="O23">
        <f t="shared" si="17"/>
        <v>0</v>
      </c>
      <c r="P23">
        <f t="shared" si="9"/>
        <v>0</v>
      </c>
      <c r="Q23">
        <f t="shared" si="10"/>
        <v>1</v>
      </c>
      <c r="R23">
        <f t="shared" si="4"/>
        <v>2.3014368882886145E-4</v>
      </c>
      <c r="S23">
        <f t="shared" si="5"/>
        <v>0.19165087101724024</v>
      </c>
      <c r="T23">
        <f t="shared" si="11"/>
        <v>1.8312422236168475E-2</v>
      </c>
      <c r="U23">
        <f t="shared" si="12"/>
        <v>0.83917196246108605</v>
      </c>
      <c r="V23">
        <f t="shared" si="13"/>
        <v>6.7780789937826835E-7</v>
      </c>
    </row>
    <row r="24" spans="2:22" x14ac:dyDescent="0.2">
      <c r="B24">
        <f t="shared" ref="B24:B51" si="18">IF(C23=0,B23+1,B23)</f>
        <v>2</v>
      </c>
      <c r="C24">
        <f t="shared" ref="C24:C51" si="19">IF(C23=0,B24,C23-1)</f>
        <v>1</v>
      </c>
      <c r="D24">
        <f t="shared" ref="D24:D51" si="20">B24-C24</f>
        <v>1</v>
      </c>
      <c r="E24">
        <f t="shared" si="6"/>
        <v>1.8312422236168475E-2</v>
      </c>
      <c r="F24">
        <f>J25</f>
        <v>2.0831910137946909E-2</v>
      </c>
      <c r="G24">
        <f t="shared" si="7"/>
        <v>0.26992475976059127</v>
      </c>
      <c r="H24">
        <f t="shared" si="8"/>
        <v>1.029716354443717E-4</v>
      </c>
      <c r="J24">
        <f>K24</f>
        <v>2.4738007490027865E-2</v>
      </c>
      <c r="K24">
        <f t="shared" si="3"/>
        <v>2.4738007490027865E-2</v>
      </c>
      <c r="L24">
        <f t="shared" si="14"/>
        <v>2</v>
      </c>
      <c r="M24">
        <f t="shared" si="15"/>
        <v>2</v>
      </c>
      <c r="N24">
        <f t="shared" si="16"/>
        <v>0</v>
      </c>
      <c r="O24">
        <f t="shared" si="17"/>
        <v>0</v>
      </c>
      <c r="P24">
        <f t="shared" si="9"/>
        <v>2</v>
      </c>
      <c r="Q24">
        <f t="shared" si="10"/>
        <v>0</v>
      </c>
      <c r="R24">
        <f t="shared" si="4"/>
        <v>2.4738007490027865E-2</v>
      </c>
      <c r="S24">
        <f t="shared" si="5"/>
        <v>1</v>
      </c>
      <c r="T24">
        <f t="shared" si="11"/>
        <v>1.6826273848964375E-3</v>
      </c>
      <c r="U24">
        <f t="shared" si="12"/>
        <v>2.5865657658618313E-2</v>
      </c>
      <c r="V24">
        <f t="shared" si="13"/>
        <v>1.0766540904586117E-6</v>
      </c>
    </row>
    <row r="25" spans="2:22" x14ac:dyDescent="0.2">
      <c r="B25">
        <f t="shared" si="18"/>
        <v>2</v>
      </c>
      <c r="C25">
        <f t="shared" si="19"/>
        <v>0</v>
      </c>
      <c r="D25">
        <f t="shared" si="20"/>
        <v>2</v>
      </c>
      <c r="E25">
        <f t="shared" si="6"/>
        <v>3.3330274544058326E-2</v>
      </c>
      <c r="F25">
        <f>J27</f>
        <v>1.7522851486752766E-2</v>
      </c>
      <c r="G25">
        <f t="shared" si="7"/>
        <v>0.70420958258079047</v>
      </c>
      <c r="H25">
        <f t="shared" si="8"/>
        <v>4.1128758631171151E-4</v>
      </c>
      <c r="J25">
        <f>SUM(K25:K26)</f>
        <v>2.0831910137946909E-2</v>
      </c>
      <c r="K25">
        <f t="shared" si="3"/>
        <v>1.9996946807333011E-2</v>
      </c>
      <c r="L25">
        <f t="shared" si="14"/>
        <v>2</v>
      </c>
      <c r="M25">
        <f t="shared" si="15"/>
        <v>1</v>
      </c>
      <c r="N25">
        <f t="shared" si="16"/>
        <v>1</v>
      </c>
      <c r="O25">
        <f t="shared" si="17"/>
        <v>1</v>
      </c>
      <c r="P25">
        <f t="shared" si="9"/>
        <v>2</v>
      </c>
      <c r="Q25">
        <f t="shared" si="10"/>
        <v>0</v>
      </c>
      <c r="R25">
        <f t="shared" si="4"/>
        <v>2.4738007490027865E-2</v>
      </c>
      <c r="S25">
        <f t="shared" si="5"/>
        <v>0.80834912898275979</v>
      </c>
      <c r="T25">
        <f t="shared" si="11"/>
        <v>1.8312422236168475E-2</v>
      </c>
      <c r="U25">
        <f t="shared" si="12"/>
        <v>0.26992475976059127</v>
      </c>
      <c r="V25">
        <f t="shared" si="13"/>
        <v>9.8844431596042018E-5</v>
      </c>
    </row>
    <row r="26" spans="2:22" x14ac:dyDescent="0.2">
      <c r="B26">
        <f t="shared" si="18"/>
        <v>3</v>
      </c>
      <c r="C26">
        <f t="shared" si="19"/>
        <v>3</v>
      </c>
      <c r="D26">
        <f t="shared" si="20"/>
        <v>0</v>
      </c>
      <c r="E26">
        <f t="shared" si="6"/>
        <v>1.6826273848964375E-3</v>
      </c>
      <c r="F26">
        <f>J30</f>
        <v>3.9915296070537128E-2</v>
      </c>
      <c r="G26">
        <f t="shared" si="7"/>
        <v>4.1599229608889629E-3</v>
      </c>
      <c r="H26">
        <f t="shared" si="8"/>
        <v>2.7939111807255874E-7</v>
      </c>
      <c r="K26">
        <f t="shared" si="3"/>
        <v>8.3496333061389876E-4</v>
      </c>
      <c r="L26">
        <f t="shared" si="14"/>
        <v>2</v>
      </c>
      <c r="M26">
        <f t="shared" si="15"/>
        <v>1</v>
      </c>
      <c r="N26">
        <f t="shared" si="16"/>
        <v>1</v>
      </c>
      <c r="O26">
        <f t="shared" si="17"/>
        <v>0</v>
      </c>
      <c r="P26">
        <f t="shared" si="9"/>
        <v>1</v>
      </c>
      <c r="Q26">
        <f t="shared" si="10"/>
        <v>1</v>
      </c>
      <c r="R26">
        <f t="shared" si="4"/>
        <v>4.3566894644522037E-3</v>
      </c>
      <c r="S26">
        <f t="shared" si="5"/>
        <v>0.19165087101724024</v>
      </c>
      <c r="T26">
        <f t="shared" si="11"/>
        <v>1.8312422236168475E-2</v>
      </c>
      <c r="U26">
        <f t="shared" si="12"/>
        <v>0.26992475976059127</v>
      </c>
      <c r="V26">
        <f t="shared" si="13"/>
        <v>4.1272038483296911E-6</v>
      </c>
    </row>
    <row r="27" spans="2:22" x14ac:dyDescent="0.2">
      <c r="B27">
        <f t="shared" si="18"/>
        <v>3</v>
      </c>
      <c r="C27">
        <f t="shared" si="19"/>
        <v>2</v>
      </c>
      <c r="D27">
        <f t="shared" si="20"/>
        <v>1</v>
      </c>
      <c r="E27">
        <f t="shared" si="6"/>
        <v>1.8312422236168475E-2</v>
      </c>
      <c r="F27">
        <f>J31</f>
        <v>3.7006555494402509E-2</v>
      </c>
      <c r="G27">
        <f t="shared" si="7"/>
        <v>6.5117204093188066E-2</v>
      </c>
      <c r="H27">
        <f t="shared" si="8"/>
        <v>4.4128605362941925E-5</v>
      </c>
      <c r="J27">
        <f>SUM(K27:K29)</f>
        <v>1.7522851486752766E-2</v>
      </c>
      <c r="K27">
        <f t="shared" si="3"/>
        <v>1.616451453402222E-2</v>
      </c>
      <c r="L27">
        <f t="shared" si="14"/>
        <v>2</v>
      </c>
      <c r="M27">
        <f t="shared" si="15"/>
        <v>0</v>
      </c>
      <c r="N27">
        <f t="shared" si="16"/>
        <v>2</v>
      </c>
      <c r="O27">
        <f t="shared" si="17"/>
        <v>2</v>
      </c>
      <c r="P27">
        <f t="shared" si="9"/>
        <v>2</v>
      </c>
      <c r="Q27">
        <f t="shared" si="10"/>
        <v>0</v>
      </c>
      <c r="R27">
        <f t="shared" si="4"/>
        <v>2.4738007490027865E-2</v>
      </c>
      <c r="S27">
        <f t="shared" si="5"/>
        <v>0.6534283143271864</v>
      </c>
      <c r="T27">
        <f t="shared" si="11"/>
        <v>3.3330274544058326E-2</v>
      </c>
      <c r="U27">
        <f t="shared" si="12"/>
        <v>0.70420958258079047</v>
      </c>
      <c r="V27">
        <f t="shared" si="13"/>
        <v>3.7940538225896914E-4</v>
      </c>
    </row>
    <row r="28" spans="2:22" x14ac:dyDescent="0.2">
      <c r="B28">
        <f t="shared" si="18"/>
        <v>3</v>
      </c>
      <c r="C28">
        <f t="shared" si="19"/>
        <v>1</v>
      </c>
      <c r="D28">
        <f t="shared" si="20"/>
        <v>2</v>
      </c>
      <c r="E28">
        <f t="shared" si="6"/>
        <v>3.3330274544058326E-2</v>
      </c>
      <c r="F28">
        <f>J33</f>
        <v>3.3906670623442839E-2</v>
      </c>
      <c r="G28">
        <f t="shared" si="7"/>
        <v>0.33976993554769891</v>
      </c>
      <c r="H28">
        <f t="shared" si="8"/>
        <v>3.8398033773034404E-4</v>
      </c>
      <c r="K28">
        <f t="shared" si="3"/>
        <v>1.349883762068578E-3</v>
      </c>
      <c r="L28">
        <f t="shared" si="14"/>
        <v>2</v>
      </c>
      <c r="M28">
        <f t="shared" si="15"/>
        <v>0</v>
      </c>
      <c r="N28">
        <f t="shared" si="16"/>
        <v>2</v>
      </c>
      <c r="O28">
        <f t="shared" si="17"/>
        <v>1</v>
      </c>
      <c r="P28">
        <f t="shared" si="9"/>
        <v>1</v>
      </c>
      <c r="Q28">
        <f t="shared" si="10"/>
        <v>1</v>
      </c>
      <c r="R28">
        <f t="shared" si="4"/>
        <v>4.3566894644522037E-3</v>
      </c>
      <c r="S28">
        <f t="shared" si="5"/>
        <v>0.30984162931114673</v>
      </c>
      <c r="T28">
        <f t="shared" si="11"/>
        <v>3.3330274544058326E-2</v>
      </c>
      <c r="U28">
        <f t="shared" si="12"/>
        <v>0.70420958258079047</v>
      </c>
      <c r="V28">
        <f t="shared" si="13"/>
        <v>3.168379499890647E-5</v>
      </c>
    </row>
    <row r="29" spans="2:22" x14ac:dyDescent="0.2">
      <c r="B29">
        <f t="shared" si="18"/>
        <v>3</v>
      </c>
      <c r="C29">
        <f t="shared" si="19"/>
        <v>0</v>
      </c>
      <c r="D29">
        <f t="shared" si="20"/>
        <v>3</v>
      </c>
      <c r="E29">
        <f t="shared" si="6"/>
        <v>1.7295906611056538E-2</v>
      </c>
      <c r="F29">
        <f>J36</f>
        <v>3.0766697415307256E-2</v>
      </c>
      <c r="G29">
        <f t="shared" si="7"/>
        <v>0.59095293739822408</v>
      </c>
      <c r="H29">
        <f t="shared" si="8"/>
        <v>3.1446847001317648E-4</v>
      </c>
      <c r="K29">
        <f t="shared" si="3"/>
        <v>8.4531906619659993E-6</v>
      </c>
      <c r="L29">
        <f t="shared" si="14"/>
        <v>2</v>
      </c>
      <c r="M29">
        <f t="shared" si="15"/>
        <v>0</v>
      </c>
      <c r="N29">
        <f t="shared" si="16"/>
        <v>2</v>
      </c>
      <c r="O29">
        <f t="shared" si="17"/>
        <v>0</v>
      </c>
      <c r="P29">
        <f t="shared" si="9"/>
        <v>0</v>
      </c>
      <c r="Q29">
        <f t="shared" si="10"/>
        <v>2</v>
      </c>
      <c r="R29">
        <f t="shared" si="4"/>
        <v>2.3014368882886145E-4</v>
      </c>
      <c r="S29">
        <f t="shared" si="5"/>
        <v>3.6730056361666853E-2</v>
      </c>
      <c r="T29">
        <f t="shared" si="11"/>
        <v>3.3330274544058326E-2</v>
      </c>
      <c r="U29">
        <f t="shared" si="12"/>
        <v>0.70420958258079047</v>
      </c>
      <c r="V29">
        <f t="shared" si="13"/>
        <v>1.9840905383584777E-7</v>
      </c>
    </row>
    <row r="30" spans="2:22" x14ac:dyDescent="0.2">
      <c r="B30">
        <f t="shared" si="18"/>
        <v>4</v>
      </c>
      <c r="C30">
        <f t="shared" si="19"/>
        <v>4</v>
      </c>
      <c r="D30">
        <f t="shared" si="20"/>
        <v>0</v>
      </c>
      <c r="E30">
        <f t="shared" si="6"/>
        <v>1.6826273848964375E-3</v>
      </c>
      <c r="F30">
        <f>J40</f>
        <v>7.1404964512523372E-2</v>
      </c>
      <c r="G30">
        <f t="shared" si="7"/>
        <v>6.6903224611284014E-4</v>
      </c>
      <c r="H30">
        <f t="shared" si="8"/>
        <v>8.0382851988846355E-8</v>
      </c>
      <c r="J30">
        <f>K30</f>
        <v>3.9915296070537128E-2</v>
      </c>
      <c r="K30">
        <f t="shared" si="3"/>
        <v>3.9915296070537128E-2</v>
      </c>
      <c r="L30">
        <f t="shared" si="14"/>
        <v>3</v>
      </c>
      <c r="M30">
        <f t="shared" si="15"/>
        <v>3</v>
      </c>
      <c r="N30">
        <f t="shared" si="16"/>
        <v>0</v>
      </c>
      <c r="O30">
        <f t="shared" si="17"/>
        <v>0</v>
      </c>
      <c r="P30">
        <f t="shared" si="9"/>
        <v>3</v>
      </c>
      <c r="Q30">
        <f t="shared" si="10"/>
        <v>0</v>
      </c>
      <c r="R30">
        <f t="shared" si="4"/>
        <v>3.9915296070537128E-2</v>
      </c>
      <c r="S30">
        <f t="shared" si="5"/>
        <v>1</v>
      </c>
      <c r="T30">
        <f t="shared" si="11"/>
        <v>1.6826273848964375E-3</v>
      </c>
      <c r="U30">
        <f t="shared" si="12"/>
        <v>4.1599229608889629E-3</v>
      </c>
      <c r="V30">
        <f t="shared" si="13"/>
        <v>2.7939111807255874E-7</v>
      </c>
    </row>
    <row r="31" spans="2:22" x14ac:dyDescent="0.2">
      <c r="B31">
        <f t="shared" si="18"/>
        <v>4</v>
      </c>
      <c r="C31">
        <f t="shared" si="19"/>
        <v>3</v>
      </c>
      <c r="D31">
        <f t="shared" si="20"/>
        <v>1</v>
      </c>
      <c r="E31">
        <f t="shared" si="6"/>
        <v>1.8312422236168475E-2</v>
      </c>
      <c r="F31">
        <f>J41</f>
        <v>2.4523478168240211E-2</v>
      </c>
      <c r="G31">
        <f t="shared" si="7"/>
        <v>1.39635628591045E-2</v>
      </c>
      <c r="H31">
        <f t="shared" si="8"/>
        <v>6.2708166693915151E-6</v>
      </c>
      <c r="J31">
        <f>SUM(K31:K32)</f>
        <v>3.7006555494402509E-2</v>
      </c>
      <c r="K31">
        <f t="shared" si="3"/>
        <v>3.2265494811707658E-2</v>
      </c>
      <c r="L31">
        <f t="shared" si="14"/>
        <v>3</v>
      </c>
      <c r="M31">
        <f t="shared" si="15"/>
        <v>2</v>
      </c>
      <c r="N31">
        <f t="shared" si="16"/>
        <v>1</v>
      </c>
      <c r="O31">
        <f t="shared" si="17"/>
        <v>1</v>
      </c>
      <c r="P31">
        <f t="shared" si="9"/>
        <v>3</v>
      </c>
      <c r="Q31">
        <f t="shared" si="10"/>
        <v>0</v>
      </c>
      <c r="R31">
        <f t="shared" si="4"/>
        <v>3.9915296070537128E-2</v>
      </c>
      <c r="S31">
        <f t="shared" si="5"/>
        <v>0.80834912898275979</v>
      </c>
      <c r="T31">
        <f t="shared" si="11"/>
        <v>1.8312422236168475E-2</v>
      </c>
      <c r="U31">
        <f t="shared" si="12"/>
        <v>6.5117204093188066E-2</v>
      </c>
      <c r="V31">
        <f t="shared" si="13"/>
        <v>3.8475109838343688E-5</v>
      </c>
    </row>
    <row r="32" spans="2:22" x14ac:dyDescent="0.2">
      <c r="B32">
        <f t="shared" si="18"/>
        <v>4</v>
      </c>
      <c r="C32">
        <f t="shared" si="19"/>
        <v>2</v>
      </c>
      <c r="D32">
        <f t="shared" si="20"/>
        <v>2</v>
      </c>
      <c r="E32">
        <f t="shared" si="6"/>
        <v>3.3330274544058326E-2</v>
      </c>
      <c r="F32">
        <f>J43</f>
        <v>2.6915870810774779E-2</v>
      </c>
      <c r="G32">
        <f t="shared" si="7"/>
        <v>0.10928906389771936</v>
      </c>
      <c r="H32">
        <f t="shared" si="8"/>
        <v>9.8044679730604416E-5</v>
      </c>
      <c r="K32">
        <f t="shared" si="3"/>
        <v>4.741060682694853E-3</v>
      </c>
      <c r="L32">
        <f t="shared" si="14"/>
        <v>3</v>
      </c>
      <c r="M32">
        <f t="shared" si="15"/>
        <v>2</v>
      </c>
      <c r="N32">
        <f t="shared" si="16"/>
        <v>1</v>
      </c>
      <c r="O32">
        <f t="shared" si="17"/>
        <v>0</v>
      </c>
      <c r="P32">
        <f t="shared" si="9"/>
        <v>2</v>
      </c>
      <c r="Q32">
        <f t="shared" si="10"/>
        <v>1</v>
      </c>
      <c r="R32">
        <f t="shared" si="4"/>
        <v>2.4738007490027865E-2</v>
      </c>
      <c r="S32">
        <f t="shared" si="5"/>
        <v>0.19165087101724024</v>
      </c>
      <c r="T32">
        <f t="shared" si="11"/>
        <v>1.8312422236168475E-2</v>
      </c>
      <c r="U32">
        <f t="shared" si="12"/>
        <v>6.5117204093188066E-2</v>
      </c>
      <c r="V32">
        <f t="shared" si="13"/>
        <v>5.6534955245982463E-6</v>
      </c>
    </row>
    <row r="33" spans="2:22" x14ac:dyDescent="0.2">
      <c r="B33">
        <f t="shared" si="18"/>
        <v>4</v>
      </c>
      <c r="C33">
        <f t="shared" si="19"/>
        <v>1</v>
      </c>
      <c r="D33">
        <f t="shared" si="20"/>
        <v>3</v>
      </c>
      <c r="E33">
        <f t="shared" si="6"/>
        <v>1.7295906611056538E-2</v>
      </c>
      <c r="F33">
        <f>J46</f>
        <v>2.8255663683979772E-2</v>
      </c>
      <c r="G33">
        <f t="shared" si="7"/>
        <v>0.38016720479845217</v>
      </c>
      <c r="H33">
        <f t="shared" si="8"/>
        <v>1.8579049592737842E-4</v>
      </c>
      <c r="J33">
        <f>SUM(K33:K35)</f>
        <v>3.3906670623442839E-2</v>
      </c>
      <c r="K33">
        <f t="shared" si="3"/>
        <v>2.6081784627241641E-2</v>
      </c>
      <c r="L33">
        <f t="shared" si="14"/>
        <v>3</v>
      </c>
      <c r="M33">
        <f t="shared" si="15"/>
        <v>1</v>
      </c>
      <c r="N33">
        <f t="shared" si="16"/>
        <v>2</v>
      </c>
      <c r="O33">
        <f t="shared" si="17"/>
        <v>2</v>
      </c>
      <c r="P33">
        <f t="shared" si="9"/>
        <v>3</v>
      </c>
      <c r="Q33">
        <f t="shared" si="10"/>
        <v>0</v>
      </c>
      <c r="R33">
        <f t="shared" si="4"/>
        <v>3.9915296070537128E-2</v>
      </c>
      <c r="S33">
        <f t="shared" si="5"/>
        <v>0.6534283143271864</v>
      </c>
      <c r="T33">
        <f t="shared" si="11"/>
        <v>3.3330274544058326E-2</v>
      </c>
      <c r="U33">
        <f t="shared" si="12"/>
        <v>0.33976993554769891</v>
      </c>
      <c r="V33">
        <f t="shared" si="13"/>
        <v>2.9536643632755002E-4</v>
      </c>
    </row>
    <row r="34" spans="2:22" x14ac:dyDescent="0.2">
      <c r="B34">
        <f t="shared" si="18"/>
        <v>4</v>
      </c>
      <c r="C34">
        <f t="shared" si="19"/>
        <v>0</v>
      </c>
      <c r="D34">
        <f t="shared" si="20"/>
        <v>4</v>
      </c>
      <c r="E34">
        <f t="shared" si="6"/>
        <v>5.6762886839486094E-4</v>
      </c>
      <c r="F34">
        <f>J50</f>
        <v>2.8736905485742349E-2</v>
      </c>
      <c r="G34">
        <f t="shared" si="7"/>
        <v>0.4959111361986111</v>
      </c>
      <c r="H34">
        <f t="shared" si="8"/>
        <v>8.0892514452649254E-6</v>
      </c>
      <c r="K34">
        <f t="shared" si="3"/>
        <v>7.6648645466215852E-3</v>
      </c>
      <c r="L34">
        <f t="shared" si="14"/>
        <v>3</v>
      </c>
      <c r="M34">
        <f t="shared" si="15"/>
        <v>1</v>
      </c>
      <c r="N34">
        <f t="shared" si="16"/>
        <v>2</v>
      </c>
      <c r="O34">
        <f t="shared" si="17"/>
        <v>1</v>
      </c>
      <c r="P34">
        <f t="shared" si="9"/>
        <v>2</v>
      </c>
      <c r="Q34">
        <f t="shared" si="10"/>
        <v>1</v>
      </c>
      <c r="R34">
        <f t="shared" si="4"/>
        <v>2.4738007490027865E-2</v>
      </c>
      <c r="S34">
        <f t="shared" si="5"/>
        <v>0.30984162931114673</v>
      </c>
      <c r="T34">
        <f t="shared" si="11"/>
        <v>3.3330274544058326E-2</v>
      </c>
      <c r="U34">
        <f t="shared" si="12"/>
        <v>0.33976993554769891</v>
      </c>
      <c r="V34">
        <f t="shared" si="13"/>
        <v>8.6801718456963977E-5</v>
      </c>
    </row>
    <row r="35" spans="2:22" x14ac:dyDescent="0.2">
      <c r="B35">
        <f t="shared" si="18"/>
        <v>5</v>
      </c>
      <c r="C35">
        <f t="shared" si="19"/>
        <v>5</v>
      </c>
      <c r="D35">
        <f t="shared" si="20"/>
        <v>0</v>
      </c>
      <c r="E35">
        <f t="shared" si="6"/>
        <v>1.6826273848964375E-3</v>
      </c>
      <c r="F35">
        <f>J55</f>
        <v>1.5749593421185524E-3</v>
      </c>
      <c r="G35">
        <f t="shared" si="7"/>
        <v>1.0759914319257969E-4</v>
      </c>
      <c r="H35">
        <f t="shared" si="8"/>
        <v>2.8514523118083402E-10</v>
      </c>
      <c r="K35">
        <f t="shared" si="3"/>
        <v>1.6002144957960962E-4</v>
      </c>
      <c r="L35">
        <f t="shared" si="14"/>
        <v>3</v>
      </c>
      <c r="M35">
        <f t="shared" si="15"/>
        <v>1</v>
      </c>
      <c r="N35">
        <f t="shared" si="16"/>
        <v>2</v>
      </c>
      <c r="O35">
        <f t="shared" si="17"/>
        <v>0</v>
      </c>
      <c r="P35">
        <f t="shared" si="9"/>
        <v>1</v>
      </c>
      <c r="Q35">
        <f t="shared" si="10"/>
        <v>2</v>
      </c>
      <c r="R35">
        <f t="shared" si="4"/>
        <v>4.3566894644522037E-3</v>
      </c>
      <c r="S35">
        <f t="shared" si="5"/>
        <v>3.6730056361666853E-2</v>
      </c>
      <c r="T35">
        <f t="shared" si="11"/>
        <v>3.3330274544058326E-2</v>
      </c>
      <c r="U35">
        <f t="shared" si="12"/>
        <v>0.33976993554769891</v>
      </c>
      <c r="V35">
        <f t="shared" si="13"/>
        <v>1.8121829458299869E-6</v>
      </c>
    </row>
    <row r="36" spans="2:22" x14ac:dyDescent="0.2">
      <c r="B36">
        <f t="shared" si="18"/>
        <v>5</v>
      </c>
      <c r="C36">
        <f t="shared" si="19"/>
        <v>4</v>
      </c>
      <c r="D36">
        <f t="shared" si="20"/>
        <v>1</v>
      </c>
      <c r="E36">
        <f t="shared" si="6"/>
        <v>1.8312422236168475E-2</v>
      </c>
      <c r="F36">
        <f>J56</f>
        <v>5.273684045866478E-3</v>
      </c>
      <c r="G36">
        <f t="shared" si="7"/>
        <v>2.8071655146013016E-3</v>
      </c>
      <c r="H36">
        <f t="shared" si="8"/>
        <v>2.7109900306481519E-7</v>
      </c>
      <c r="J36">
        <f>SUM(K36:K39)</f>
        <v>3.0766697415307256E-2</v>
      </c>
      <c r="K36">
        <f t="shared" si="3"/>
        <v>2.1083187885746712E-2</v>
      </c>
      <c r="L36">
        <f t="shared" si="14"/>
        <v>3</v>
      </c>
      <c r="M36">
        <f t="shared" si="15"/>
        <v>0</v>
      </c>
      <c r="N36">
        <f t="shared" si="16"/>
        <v>3</v>
      </c>
      <c r="O36">
        <f t="shared" si="17"/>
        <v>3</v>
      </c>
      <c r="P36">
        <f t="shared" si="9"/>
        <v>3</v>
      </c>
      <c r="Q36">
        <f t="shared" si="10"/>
        <v>0</v>
      </c>
      <c r="R36">
        <f t="shared" si="4"/>
        <v>3.9915296070537128E-2</v>
      </c>
      <c r="S36">
        <f t="shared" si="5"/>
        <v>0.52819820873905399</v>
      </c>
      <c r="T36">
        <f t="shared" si="11"/>
        <v>1.7295906611056538E-2</v>
      </c>
      <c r="U36">
        <f t="shared" si="12"/>
        <v>0.59095293739822408</v>
      </c>
      <c r="V36">
        <f t="shared" si="13"/>
        <v>2.1549267209071662E-4</v>
      </c>
    </row>
    <row r="37" spans="2:22" x14ac:dyDescent="0.2">
      <c r="B37">
        <f t="shared" si="18"/>
        <v>5</v>
      </c>
      <c r="C37">
        <f t="shared" si="19"/>
        <v>3</v>
      </c>
      <c r="D37">
        <f t="shared" si="20"/>
        <v>2</v>
      </c>
      <c r="E37">
        <f t="shared" si="6"/>
        <v>3.3330274544058326E-2</v>
      </c>
      <c r="F37">
        <f>J58</f>
        <v>8.9629238563219537E-3</v>
      </c>
      <c r="G37">
        <f t="shared" si="7"/>
        <v>2.9294576118558634E-2</v>
      </c>
      <c r="H37">
        <f t="shared" si="8"/>
        <v>8.7513653739542566E-6</v>
      </c>
      <c r="K37">
        <f t="shared" si="3"/>
        <v>9.2938298700485939E-3</v>
      </c>
      <c r="L37">
        <f t="shared" si="14"/>
        <v>3</v>
      </c>
      <c r="M37">
        <f t="shared" si="15"/>
        <v>0</v>
      </c>
      <c r="N37">
        <f t="shared" si="16"/>
        <v>3</v>
      </c>
      <c r="O37">
        <f t="shared" si="17"/>
        <v>2</v>
      </c>
      <c r="P37">
        <f t="shared" si="9"/>
        <v>2</v>
      </c>
      <c r="Q37">
        <f t="shared" si="10"/>
        <v>1</v>
      </c>
      <c r="R37">
        <f t="shared" si="4"/>
        <v>2.4738007490027865E-2</v>
      </c>
      <c r="S37">
        <f t="shared" si="5"/>
        <v>0.37569031676439696</v>
      </c>
      <c r="T37">
        <f t="shared" si="11"/>
        <v>1.7295906611056538E-2</v>
      </c>
      <c r="U37">
        <f t="shared" si="12"/>
        <v>0.59095293739822408</v>
      </c>
      <c r="V37">
        <f t="shared" si="13"/>
        <v>9.4992856085452312E-5</v>
      </c>
    </row>
    <row r="38" spans="2:22" x14ac:dyDescent="0.2">
      <c r="B38">
        <f t="shared" si="18"/>
        <v>5</v>
      </c>
      <c r="C38">
        <f t="shared" si="19"/>
        <v>2</v>
      </c>
      <c r="D38">
        <f t="shared" si="20"/>
        <v>3</v>
      </c>
      <c r="E38">
        <f t="shared" si="6"/>
        <v>1.7295906611056538E-2</v>
      </c>
      <c r="F38">
        <f>J61</f>
        <v>1.240362177746915E-2</v>
      </c>
      <c r="G38">
        <f t="shared" si="7"/>
        <v>0.15285386371097362</v>
      </c>
      <c r="H38">
        <f t="shared" si="8"/>
        <v>3.2792027343610673E-5</v>
      </c>
      <c r="K38">
        <f t="shared" si="3"/>
        <v>3.8805959815870823E-4</v>
      </c>
      <c r="L38">
        <f t="shared" si="14"/>
        <v>3</v>
      </c>
      <c r="M38">
        <f t="shared" si="15"/>
        <v>0</v>
      </c>
      <c r="N38">
        <f t="shared" si="16"/>
        <v>3</v>
      </c>
      <c r="O38">
        <f t="shared" si="17"/>
        <v>1</v>
      </c>
      <c r="P38">
        <f t="shared" si="9"/>
        <v>1</v>
      </c>
      <c r="Q38">
        <f t="shared" si="10"/>
        <v>2</v>
      </c>
      <c r="R38">
        <f t="shared" si="4"/>
        <v>4.3566894644522037E-3</v>
      </c>
      <c r="S38">
        <f t="shared" si="5"/>
        <v>8.9072127202323242E-2</v>
      </c>
      <c r="T38">
        <f t="shared" si="11"/>
        <v>1.7295906611056538E-2</v>
      </c>
      <c r="U38">
        <f t="shared" si="12"/>
        <v>0.59095293739822408</v>
      </c>
      <c r="V38">
        <f t="shared" si="13"/>
        <v>3.9663830816687721E-6</v>
      </c>
    </row>
    <row r="39" spans="2:22" x14ac:dyDescent="0.2">
      <c r="B39">
        <f t="shared" si="18"/>
        <v>5</v>
      </c>
      <c r="C39">
        <f t="shared" si="19"/>
        <v>1</v>
      </c>
      <c r="D39">
        <f t="shared" si="20"/>
        <v>4</v>
      </c>
      <c r="E39">
        <f t="shared" si="6"/>
        <v>5.6762886839486094E-4</v>
      </c>
      <c r="F39">
        <f>J65</f>
        <v>1.5441679416253701E-2</v>
      </c>
      <c r="G39">
        <f t="shared" si="7"/>
        <v>0.39878207414257844</v>
      </c>
      <c r="H39">
        <f t="shared" si="8"/>
        <v>3.4953819109459916E-6</v>
      </c>
      <c r="K39">
        <f t="shared" si="3"/>
        <v>1.6200613532405849E-6</v>
      </c>
      <c r="L39">
        <f t="shared" si="14"/>
        <v>3</v>
      </c>
      <c r="M39">
        <f t="shared" si="15"/>
        <v>0</v>
      </c>
      <c r="N39">
        <f t="shared" si="16"/>
        <v>3</v>
      </c>
      <c r="O39">
        <f t="shared" si="17"/>
        <v>0</v>
      </c>
      <c r="P39">
        <f t="shared" si="9"/>
        <v>0</v>
      </c>
      <c r="Q39">
        <f t="shared" si="10"/>
        <v>3</v>
      </c>
      <c r="R39">
        <f t="shared" si="4"/>
        <v>2.3014368882886145E-4</v>
      </c>
      <c r="S39">
        <f t="shared" si="5"/>
        <v>7.039347294225777E-3</v>
      </c>
      <c r="T39">
        <f t="shared" si="11"/>
        <v>1.7295906611056538E-2</v>
      </c>
      <c r="U39">
        <f t="shared" si="12"/>
        <v>0.59095293739822408</v>
      </c>
      <c r="V39">
        <f t="shared" si="13"/>
        <v>1.6558755338737589E-8</v>
      </c>
    </row>
    <row r="40" spans="2:22" x14ac:dyDescent="0.2">
      <c r="B40">
        <f t="shared" si="18"/>
        <v>5</v>
      </c>
      <c r="C40">
        <f t="shared" si="19"/>
        <v>0</v>
      </c>
      <c r="D40">
        <f t="shared" si="20"/>
        <v>5</v>
      </c>
      <c r="E40">
        <f t="shared" si="6"/>
        <v>0</v>
      </c>
      <c r="F40">
        <f>J70</f>
        <v>1.7989721072842323E-2</v>
      </c>
      <c r="G40">
        <f t="shared" si="7"/>
        <v>0.41615472137009546</v>
      </c>
      <c r="H40">
        <f t="shared" si="8"/>
        <v>0</v>
      </c>
      <c r="J40">
        <f>SUM(K40:K44)</f>
        <v>7.1404964512523372E-2</v>
      </c>
      <c r="K40">
        <f t="shared" si="3"/>
        <v>2.0874243942892428E-2</v>
      </c>
      <c r="L40">
        <f t="shared" si="14"/>
        <v>4</v>
      </c>
      <c r="M40">
        <f t="shared" si="15"/>
        <v>4</v>
      </c>
      <c r="N40">
        <f t="shared" si="16"/>
        <v>0</v>
      </c>
      <c r="O40">
        <f t="shared" si="17"/>
        <v>0</v>
      </c>
      <c r="P40">
        <f t="shared" si="9"/>
        <v>4</v>
      </c>
      <c r="Q40">
        <f t="shared" si="10"/>
        <v>0</v>
      </c>
      <c r="R40">
        <f t="shared" si="4"/>
        <v>2.0874243942892428E-2</v>
      </c>
      <c r="S40">
        <f t="shared" si="5"/>
        <v>1</v>
      </c>
      <c r="T40">
        <f t="shared" si="11"/>
        <v>1.6826273848964375E-3</v>
      </c>
      <c r="U40">
        <f t="shared" si="12"/>
        <v>6.6903224611284014E-4</v>
      </c>
      <c r="V40">
        <f t="shared" si="13"/>
        <v>2.3498803937453262E-8</v>
      </c>
    </row>
    <row r="41" spans="2:22" x14ac:dyDescent="0.2">
      <c r="B41">
        <f t="shared" si="18"/>
        <v>6</v>
      </c>
      <c r="C41">
        <f t="shared" si="19"/>
        <v>6</v>
      </c>
      <c r="D41">
        <f t="shared" si="20"/>
        <v>0</v>
      </c>
      <c r="E41">
        <f t="shared" si="6"/>
        <v>1.6826273848964375E-3</v>
      </c>
      <c r="F41">
        <f>J76</f>
        <v>2.9655534484370052E-5</v>
      </c>
      <c r="G41">
        <f t="shared" si="7"/>
        <v>1.7304959040531196E-5</v>
      </c>
      <c r="H41">
        <f t="shared" si="8"/>
        <v>8.6350386198942016E-13</v>
      </c>
      <c r="J41">
        <f>SUM(K41:K42)</f>
        <v>2.4523478168240211E-2</v>
      </c>
      <c r="K41">
        <f t="shared" si="3"/>
        <v>1.6873676909410745E-2</v>
      </c>
      <c r="L41">
        <f t="shared" si="14"/>
        <v>4</v>
      </c>
      <c r="M41">
        <f t="shared" si="15"/>
        <v>3</v>
      </c>
      <c r="N41">
        <f t="shared" si="16"/>
        <v>1</v>
      </c>
      <c r="O41">
        <f t="shared" si="17"/>
        <v>1</v>
      </c>
      <c r="P41">
        <f t="shared" si="9"/>
        <v>4</v>
      </c>
      <c r="Q41">
        <f t="shared" si="10"/>
        <v>0</v>
      </c>
      <c r="R41">
        <f t="shared" si="4"/>
        <v>2.0874243942892428E-2</v>
      </c>
      <c r="S41">
        <f t="shared" si="5"/>
        <v>0.80834912898275979</v>
      </c>
      <c r="T41">
        <f t="shared" si="11"/>
        <v>1.8312422236168475E-2</v>
      </c>
      <c r="U41">
        <f t="shared" si="12"/>
        <v>1.39635628591045E-2</v>
      </c>
      <c r="V41">
        <f t="shared" si="13"/>
        <v>4.3147115475036458E-6</v>
      </c>
    </row>
    <row r="42" spans="2:22" x14ac:dyDescent="0.2">
      <c r="B42">
        <f t="shared" si="18"/>
        <v>6</v>
      </c>
      <c r="C42">
        <f t="shared" si="19"/>
        <v>5</v>
      </c>
      <c r="D42">
        <f t="shared" si="20"/>
        <v>1</v>
      </c>
      <c r="E42">
        <f t="shared" si="6"/>
        <v>1.8312422236168475E-2</v>
      </c>
      <c r="F42">
        <f>J77</f>
        <v>3.2581435520371899E-4</v>
      </c>
      <c r="G42">
        <f t="shared" si="7"/>
        <v>5.4176510491229157E-4</v>
      </c>
      <c r="H42">
        <f t="shared" si="8"/>
        <v>3.2324144335515679E-9</v>
      </c>
      <c r="K42">
        <f t="shared" si="3"/>
        <v>7.6498012588294669E-3</v>
      </c>
      <c r="L42">
        <f t="shared" si="14"/>
        <v>4</v>
      </c>
      <c r="M42">
        <f t="shared" si="15"/>
        <v>3</v>
      </c>
      <c r="N42">
        <f t="shared" si="16"/>
        <v>1</v>
      </c>
      <c r="O42">
        <f t="shared" si="17"/>
        <v>0</v>
      </c>
      <c r="P42">
        <f t="shared" si="9"/>
        <v>3</v>
      </c>
      <c r="Q42">
        <f t="shared" si="10"/>
        <v>1</v>
      </c>
      <c r="R42">
        <f t="shared" si="4"/>
        <v>3.9915296070537128E-2</v>
      </c>
      <c r="S42">
        <f t="shared" si="5"/>
        <v>0.19165087101724024</v>
      </c>
      <c r="T42">
        <f t="shared" si="11"/>
        <v>1.8312422236168475E-2</v>
      </c>
      <c r="U42">
        <f t="shared" si="12"/>
        <v>1.39635628591045E-2</v>
      </c>
      <c r="V42">
        <f t="shared" si="13"/>
        <v>1.9561051218878693E-6</v>
      </c>
    </row>
    <row r="43" spans="2:22" x14ac:dyDescent="0.2">
      <c r="B43">
        <f t="shared" si="18"/>
        <v>6</v>
      </c>
      <c r="C43">
        <f t="shared" si="19"/>
        <v>4</v>
      </c>
      <c r="D43">
        <f t="shared" si="20"/>
        <v>2</v>
      </c>
      <c r="E43">
        <f t="shared" si="6"/>
        <v>3.3330274544058326E-2</v>
      </c>
      <c r="F43">
        <f>J79</f>
        <v>1.2740778910990396E-3</v>
      </c>
      <c r="G43">
        <f t="shared" si="7"/>
        <v>7.0670837815231796E-3</v>
      </c>
      <c r="H43">
        <f t="shared" si="8"/>
        <v>3.001062986343151E-7</v>
      </c>
      <c r="J43">
        <f>SUM(K43:K45)</f>
        <v>2.6915870810774779E-2</v>
      </c>
      <c r="K43">
        <f t="shared" si="3"/>
        <v>1.3639822032458681E-2</v>
      </c>
      <c r="L43">
        <f t="shared" si="14"/>
        <v>4</v>
      </c>
      <c r="M43">
        <f t="shared" si="15"/>
        <v>2</v>
      </c>
      <c r="N43">
        <f t="shared" si="16"/>
        <v>2</v>
      </c>
      <c r="O43">
        <f t="shared" si="17"/>
        <v>2</v>
      </c>
      <c r="P43">
        <f t="shared" si="9"/>
        <v>4</v>
      </c>
      <c r="Q43">
        <f t="shared" si="10"/>
        <v>0</v>
      </c>
      <c r="R43">
        <f t="shared" si="4"/>
        <v>2.0874243942892428E-2</v>
      </c>
      <c r="S43">
        <f t="shared" si="5"/>
        <v>0.6534283143271864</v>
      </c>
      <c r="T43">
        <f t="shared" si="11"/>
        <v>3.3330274544058326E-2</v>
      </c>
      <c r="U43">
        <f t="shared" si="12"/>
        <v>0.10928906389771936</v>
      </c>
      <c r="V43">
        <f t="shared" si="13"/>
        <v>4.9684886368956321E-5</v>
      </c>
    </row>
    <row r="44" spans="2:22" x14ac:dyDescent="0.2">
      <c r="B44">
        <f t="shared" si="18"/>
        <v>6</v>
      </c>
      <c r="C44">
        <f t="shared" si="19"/>
        <v>3</v>
      </c>
      <c r="D44">
        <f t="shared" si="20"/>
        <v>3</v>
      </c>
      <c r="E44">
        <f t="shared" si="6"/>
        <v>1.7295906611056538E-2</v>
      </c>
      <c r="F44">
        <f>J82</f>
        <v>2.7476519174514046E-3</v>
      </c>
      <c r="G44">
        <f t="shared" si="7"/>
        <v>4.9166373861752995E-2</v>
      </c>
      <c r="H44">
        <f t="shared" si="8"/>
        <v>2.3365400240536285E-6</v>
      </c>
      <c r="K44">
        <f t="shared" si="3"/>
        <v>1.2367420368932036E-2</v>
      </c>
      <c r="L44">
        <f t="shared" si="14"/>
        <v>4</v>
      </c>
      <c r="M44">
        <f t="shared" si="15"/>
        <v>2</v>
      </c>
      <c r="N44">
        <f t="shared" si="16"/>
        <v>2</v>
      </c>
      <c r="O44">
        <f t="shared" si="17"/>
        <v>1</v>
      </c>
      <c r="P44">
        <f t="shared" si="9"/>
        <v>3</v>
      </c>
      <c r="Q44">
        <f t="shared" si="10"/>
        <v>1</v>
      </c>
      <c r="R44">
        <f t="shared" si="4"/>
        <v>3.9915296070537128E-2</v>
      </c>
      <c r="S44">
        <f t="shared" si="5"/>
        <v>0.30984162931114673</v>
      </c>
      <c r="T44">
        <f t="shared" si="11"/>
        <v>3.3330274544058326E-2</v>
      </c>
      <c r="U44">
        <f t="shared" si="12"/>
        <v>0.10928906389771936</v>
      </c>
      <c r="V44">
        <f t="shared" si="13"/>
        <v>4.5049992165971141E-5</v>
      </c>
    </row>
    <row r="45" spans="2:22" x14ac:dyDescent="0.2">
      <c r="B45">
        <f t="shared" si="18"/>
        <v>6</v>
      </c>
      <c r="C45">
        <f t="shared" si="19"/>
        <v>2</v>
      </c>
      <c r="D45">
        <f t="shared" si="20"/>
        <v>4</v>
      </c>
      <c r="E45">
        <f t="shared" si="6"/>
        <v>5.6762886839486094E-4</v>
      </c>
      <c r="F45">
        <f>J86</f>
        <v>4.5982269516400241E-3</v>
      </c>
      <c r="G45">
        <f t="shared" si="7"/>
        <v>0.19240601517014572</v>
      </c>
      <c r="H45">
        <f t="shared" si="8"/>
        <v>5.0219631600500852E-7</v>
      </c>
      <c r="K45">
        <f t="shared" si="3"/>
        <v>9.0862840938406026E-4</v>
      </c>
      <c r="L45">
        <f t="shared" si="14"/>
        <v>4</v>
      </c>
      <c r="M45">
        <f t="shared" si="15"/>
        <v>2</v>
      </c>
      <c r="N45">
        <f t="shared" si="16"/>
        <v>2</v>
      </c>
      <c r="O45">
        <f t="shared" si="17"/>
        <v>0</v>
      </c>
      <c r="P45">
        <f t="shared" si="9"/>
        <v>2</v>
      </c>
      <c r="Q45">
        <f t="shared" si="10"/>
        <v>2</v>
      </c>
      <c r="R45">
        <f t="shared" si="4"/>
        <v>2.4738007490027865E-2</v>
      </c>
      <c r="S45">
        <f t="shared" si="5"/>
        <v>3.6730056361666853E-2</v>
      </c>
      <c r="T45">
        <f t="shared" si="11"/>
        <v>3.3330274544058326E-2</v>
      </c>
      <c r="U45">
        <f t="shared" si="12"/>
        <v>0.10928906389771936</v>
      </c>
      <c r="V45">
        <f t="shared" si="13"/>
        <v>3.3098011956769507E-6</v>
      </c>
    </row>
    <row r="46" spans="2:22" x14ac:dyDescent="0.2">
      <c r="B46">
        <f t="shared" si="18"/>
        <v>6</v>
      </c>
      <c r="C46">
        <f t="shared" si="19"/>
        <v>1</v>
      </c>
      <c r="D46">
        <f t="shared" si="20"/>
        <v>5</v>
      </c>
      <c r="E46">
        <f t="shared" si="6"/>
        <v>0</v>
      </c>
      <c r="F46">
        <f>J91</f>
        <v>6.6763840613172755E-3</v>
      </c>
      <c r="G46">
        <f t="shared" si="7"/>
        <v>0.40157608290303587</v>
      </c>
      <c r="H46">
        <f t="shared" si="8"/>
        <v>0</v>
      </c>
      <c r="J46">
        <f>SUM(K46:K49)</f>
        <v>2.8255663683979772E-2</v>
      </c>
      <c r="K46">
        <f t="shared" si="3"/>
        <v>1.1025738259417828E-2</v>
      </c>
      <c r="L46">
        <f t="shared" si="14"/>
        <v>4</v>
      </c>
      <c r="M46">
        <f t="shared" si="15"/>
        <v>1</v>
      </c>
      <c r="N46">
        <f t="shared" si="16"/>
        <v>3</v>
      </c>
      <c r="O46">
        <f t="shared" si="17"/>
        <v>3</v>
      </c>
      <c r="P46">
        <f t="shared" si="9"/>
        <v>4</v>
      </c>
      <c r="Q46">
        <f t="shared" si="10"/>
        <v>0</v>
      </c>
      <c r="R46">
        <f t="shared" si="4"/>
        <v>2.0874243942892428E-2</v>
      </c>
      <c r="S46">
        <f t="shared" si="5"/>
        <v>0.52819820873905399</v>
      </c>
      <c r="T46">
        <f t="shared" si="11"/>
        <v>1.7295906611056538E-2</v>
      </c>
      <c r="U46">
        <f t="shared" si="12"/>
        <v>0.38016720479845217</v>
      </c>
      <c r="V46">
        <f t="shared" si="13"/>
        <v>7.2497938894429225E-5</v>
      </c>
    </row>
    <row r="47" spans="2:22" x14ac:dyDescent="0.2">
      <c r="B47">
        <f t="shared" si="18"/>
        <v>6</v>
      </c>
      <c r="C47">
        <f t="shared" si="19"/>
        <v>0</v>
      </c>
      <c r="D47">
        <f t="shared" si="20"/>
        <v>6</v>
      </c>
      <c r="E47">
        <f t="shared" si="6"/>
        <v>0</v>
      </c>
      <c r="F47">
        <f>J97</f>
        <v>8.8445949536876331E-3</v>
      </c>
      <c r="G47">
        <f t="shared" si="7"/>
        <v>0.34922537421958938</v>
      </c>
      <c r="H47">
        <f t="shared" si="8"/>
        <v>0</v>
      </c>
      <c r="K47">
        <f t="shared" si="3"/>
        <v>1.4995790224484783E-2</v>
      </c>
      <c r="L47">
        <f t="shared" si="14"/>
        <v>4</v>
      </c>
      <c r="M47">
        <f t="shared" si="15"/>
        <v>1</v>
      </c>
      <c r="N47">
        <f t="shared" si="16"/>
        <v>3</v>
      </c>
      <c r="O47">
        <f t="shared" si="17"/>
        <v>2</v>
      </c>
      <c r="P47">
        <f t="shared" si="9"/>
        <v>3</v>
      </c>
      <c r="Q47">
        <f t="shared" si="10"/>
        <v>1</v>
      </c>
      <c r="R47">
        <f t="shared" si="4"/>
        <v>3.9915296070537128E-2</v>
      </c>
      <c r="S47">
        <f t="shared" si="5"/>
        <v>0.37569031676439696</v>
      </c>
      <c r="T47">
        <f t="shared" si="11"/>
        <v>1.7295906611056538E-2</v>
      </c>
      <c r="U47">
        <f t="shared" si="12"/>
        <v>0.38016720479845217</v>
      </c>
      <c r="V47">
        <f t="shared" si="13"/>
        <v>9.8602366371227507E-5</v>
      </c>
    </row>
    <row r="48" spans="2:22" x14ac:dyDescent="0.2">
      <c r="B48">
        <f t="shared" si="18"/>
        <v>7</v>
      </c>
      <c r="C48">
        <f t="shared" si="19"/>
        <v>7</v>
      </c>
      <c r="D48">
        <f t="shared" si="20"/>
        <v>0</v>
      </c>
      <c r="E48">
        <f t="shared" si="6"/>
        <v>1.6826273848964375E-3</v>
      </c>
      <c r="F48">
        <f>J104</f>
        <v>0</v>
      </c>
      <c r="G48">
        <f t="shared" si="7"/>
        <v>2.7831226021799222E-6</v>
      </c>
      <c r="H48">
        <f t="shared" si="8"/>
        <v>0</v>
      </c>
      <c r="K48">
        <f t="shared" si="3"/>
        <v>2.2034669498837869E-3</v>
      </c>
      <c r="L48">
        <f t="shared" si="14"/>
        <v>4</v>
      </c>
      <c r="M48">
        <f t="shared" si="15"/>
        <v>1</v>
      </c>
      <c r="N48">
        <f t="shared" si="16"/>
        <v>3</v>
      </c>
      <c r="O48">
        <f t="shared" si="17"/>
        <v>1</v>
      </c>
      <c r="P48">
        <f t="shared" si="9"/>
        <v>2</v>
      </c>
      <c r="Q48">
        <f t="shared" si="10"/>
        <v>2</v>
      </c>
      <c r="R48">
        <f t="shared" si="4"/>
        <v>2.4738007490027865E-2</v>
      </c>
      <c r="S48">
        <f t="shared" si="5"/>
        <v>8.9072127202323242E-2</v>
      </c>
      <c r="T48">
        <f t="shared" si="11"/>
        <v>1.7295906611056538E-2</v>
      </c>
      <c r="U48">
        <f t="shared" si="12"/>
        <v>0.38016720479845217</v>
      </c>
      <c r="V48">
        <f t="shared" si="13"/>
        <v>1.4488536597730189E-5</v>
      </c>
    </row>
    <row r="49" spans="2:22" x14ac:dyDescent="0.2">
      <c r="B49">
        <f t="shared" si="18"/>
        <v>7</v>
      </c>
      <c r="C49">
        <f t="shared" si="19"/>
        <v>6</v>
      </c>
      <c r="D49">
        <f t="shared" si="20"/>
        <v>1</v>
      </c>
      <c r="E49">
        <f t="shared" si="6"/>
        <v>1.8312422236168475E-2</v>
      </c>
      <c r="F49">
        <f>J105</f>
        <v>5.6835090144113249E-6</v>
      </c>
      <c r="G49">
        <f t="shared" si="7"/>
        <v>1.0165285506845892E-4</v>
      </c>
      <c r="H49">
        <f t="shared" si="8"/>
        <v>1.0579908885454937E-11</v>
      </c>
      <c r="K49">
        <f t="shared" si="3"/>
        <v>3.0668250193373572E-5</v>
      </c>
      <c r="L49">
        <f t="shared" si="14"/>
        <v>4</v>
      </c>
      <c r="M49">
        <f t="shared" si="15"/>
        <v>1</v>
      </c>
      <c r="N49">
        <f t="shared" si="16"/>
        <v>3</v>
      </c>
      <c r="O49">
        <f t="shared" si="17"/>
        <v>0</v>
      </c>
      <c r="P49">
        <f t="shared" si="9"/>
        <v>1</v>
      </c>
      <c r="Q49">
        <f t="shared" si="10"/>
        <v>3</v>
      </c>
      <c r="R49">
        <f t="shared" si="4"/>
        <v>4.3566894644522037E-3</v>
      </c>
      <c r="S49">
        <f t="shared" si="5"/>
        <v>7.039347294225777E-3</v>
      </c>
      <c r="T49">
        <f t="shared" si="11"/>
        <v>1.7295906611056538E-2</v>
      </c>
      <c r="U49">
        <f t="shared" si="12"/>
        <v>0.38016720479845217</v>
      </c>
      <c r="V49">
        <f t="shared" si="13"/>
        <v>2.0165406399150837E-7</v>
      </c>
    </row>
    <row r="50" spans="2:22" x14ac:dyDescent="0.2">
      <c r="B50">
        <f t="shared" si="18"/>
        <v>7</v>
      </c>
      <c r="C50">
        <f t="shared" si="19"/>
        <v>5</v>
      </c>
      <c r="D50">
        <f t="shared" si="20"/>
        <v>2</v>
      </c>
      <c r="E50">
        <f t="shared" si="6"/>
        <v>3.3330274544058326E-2</v>
      </c>
      <c r="F50">
        <f>J107</f>
        <v>6.7036864526078289E-5</v>
      </c>
      <c r="G50">
        <f t="shared" si="7"/>
        <v>1.5912193019876444E-3</v>
      </c>
      <c r="H50">
        <f t="shared" si="8"/>
        <v>3.5553521438231785E-9</v>
      </c>
      <c r="J50">
        <f>SUM(K50:K54)</f>
        <v>2.8736905485742349E-2</v>
      </c>
      <c r="K50">
        <f t="shared" si="3"/>
        <v>8.9126459183922913E-3</v>
      </c>
      <c r="L50">
        <f t="shared" si="14"/>
        <v>4</v>
      </c>
      <c r="M50">
        <f t="shared" si="15"/>
        <v>0</v>
      </c>
      <c r="N50">
        <f t="shared" si="16"/>
        <v>4</v>
      </c>
      <c r="O50">
        <f t="shared" si="17"/>
        <v>4</v>
      </c>
      <c r="P50">
        <f t="shared" si="9"/>
        <v>4</v>
      </c>
      <c r="Q50">
        <f t="shared" si="10"/>
        <v>0</v>
      </c>
      <c r="R50">
        <f t="shared" si="4"/>
        <v>2.0874243942892428E-2</v>
      </c>
      <c r="S50">
        <f t="shared" si="5"/>
        <v>0.42696856196446825</v>
      </c>
      <c r="T50">
        <f t="shared" si="11"/>
        <v>5.6762886839486094E-4</v>
      </c>
      <c r="U50">
        <f t="shared" si="12"/>
        <v>0.4959111361986111</v>
      </c>
      <c r="V50">
        <f t="shared" si="13"/>
        <v>2.5088516894158875E-6</v>
      </c>
    </row>
    <row r="51" spans="2:22" x14ac:dyDescent="0.2">
      <c r="B51">
        <f t="shared" si="18"/>
        <v>7</v>
      </c>
      <c r="C51">
        <f t="shared" si="19"/>
        <v>4</v>
      </c>
      <c r="D51">
        <f t="shared" si="20"/>
        <v>3</v>
      </c>
      <c r="E51">
        <f t="shared" si="6"/>
        <v>1.7295906611056538E-2</v>
      </c>
      <c r="F51">
        <f>J110</f>
        <v>2.9836732862233015E-4</v>
      </c>
      <c r="G51">
        <f t="shared" si="7"/>
        <v>1.383782998690801E-2</v>
      </c>
      <c r="H51">
        <f t="shared" si="8"/>
        <v>7.1410584545576863E-8</v>
      </c>
      <c r="K51">
        <f t="shared" si="3"/>
        <v>1.6162445288493942E-2</v>
      </c>
      <c r="L51">
        <f t="shared" si="14"/>
        <v>4</v>
      </c>
      <c r="M51">
        <f t="shared" si="15"/>
        <v>0</v>
      </c>
      <c r="N51">
        <f t="shared" si="16"/>
        <v>4</v>
      </c>
      <c r="O51">
        <f t="shared" si="17"/>
        <v>3</v>
      </c>
      <c r="P51">
        <f t="shared" si="9"/>
        <v>3</v>
      </c>
      <c r="Q51">
        <f t="shared" si="10"/>
        <v>1</v>
      </c>
      <c r="R51">
        <f t="shared" si="4"/>
        <v>3.9915296070537128E-2</v>
      </c>
      <c r="S51">
        <f t="shared" si="5"/>
        <v>0.40491858709834311</v>
      </c>
      <c r="T51">
        <f t="shared" si="11"/>
        <v>5.6762886839486094E-4</v>
      </c>
      <c r="U51">
        <f t="shared" si="12"/>
        <v>0.4959111361986111</v>
      </c>
      <c r="V51">
        <f t="shared" si="13"/>
        <v>4.5496229221281963E-6</v>
      </c>
    </row>
    <row r="52" spans="2:22" x14ac:dyDescent="0.2">
      <c r="B52">
        <f>IF(C51=0,B51+1,B51)</f>
        <v>7</v>
      </c>
      <c r="C52">
        <f>IF(C51=0,B52,C51-1)</f>
        <v>3</v>
      </c>
      <c r="D52">
        <f>B52-C52</f>
        <v>4</v>
      </c>
      <c r="E52">
        <f t="shared" si="6"/>
        <v>5.6762886839486094E-4</v>
      </c>
      <c r="F52">
        <f>J114</f>
        <v>7.6777485344052543E-4</v>
      </c>
      <c r="G52">
        <f t="shared" si="7"/>
        <v>7.2203324271159802E-2</v>
      </c>
      <c r="H52">
        <f t="shared" si="8"/>
        <v>3.1467015318070018E-8</v>
      </c>
      <c r="K52">
        <f t="shared" si="3"/>
        <v>3.562341179361714E-3</v>
      </c>
      <c r="L52">
        <f t="shared" si="14"/>
        <v>4</v>
      </c>
      <c r="M52">
        <f t="shared" si="15"/>
        <v>0</v>
      </c>
      <c r="N52">
        <f t="shared" si="16"/>
        <v>4</v>
      </c>
      <c r="O52">
        <f t="shared" si="17"/>
        <v>2</v>
      </c>
      <c r="P52">
        <f t="shared" si="9"/>
        <v>2</v>
      </c>
      <c r="Q52">
        <f t="shared" si="10"/>
        <v>2</v>
      </c>
      <c r="R52">
        <f t="shared" si="4"/>
        <v>2.4738007490027865E-2</v>
      </c>
      <c r="S52">
        <f t="shared" si="5"/>
        <v>0.14400275288127909</v>
      </c>
      <c r="T52">
        <f t="shared" si="11"/>
        <v>5.6762886839486094E-4</v>
      </c>
      <c r="U52">
        <f t="shared" si="12"/>
        <v>0.4959111361986111</v>
      </c>
      <c r="V52">
        <f t="shared" si="13"/>
        <v>1.0027758050697468E-6</v>
      </c>
    </row>
    <row r="53" spans="2:22" x14ac:dyDescent="0.2">
      <c r="B53">
        <f t="shared" ref="B53:B68" si="21">IF(C52=0,B52+1,B52)</f>
        <v>7</v>
      </c>
      <c r="C53">
        <f t="shared" ref="C53:C68" si="22">IF(C52=0,B53,C52-1)</f>
        <v>2</v>
      </c>
      <c r="D53">
        <f t="shared" ref="D53:D68" si="23">B53-C53</f>
        <v>5</v>
      </c>
      <c r="E53">
        <f t="shared" si="6"/>
        <v>0</v>
      </c>
      <c r="F53">
        <f>J119</f>
        <v>1.5018843344502739E-3</v>
      </c>
      <c r="G53">
        <f t="shared" si="7"/>
        <v>0.22604642667550823</v>
      </c>
      <c r="H53">
        <f t="shared" si="8"/>
        <v>0</v>
      </c>
      <c r="K53">
        <f t="shared" si="3"/>
        <v>9.9162613324955558E-5</v>
      </c>
      <c r="L53">
        <f t="shared" si="14"/>
        <v>4</v>
      </c>
      <c r="M53">
        <f t="shared" si="15"/>
        <v>0</v>
      </c>
      <c r="N53">
        <f t="shared" si="16"/>
        <v>4</v>
      </c>
      <c r="O53">
        <f t="shared" si="17"/>
        <v>1</v>
      </c>
      <c r="P53">
        <f t="shared" si="9"/>
        <v>1</v>
      </c>
      <c r="Q53">
        <f t="shared" si="10"/>
        <v>3</v>
      </c>
      <c r="R53">
        <f t="shared" si="4"/>
        <v>4.3566894644522037E-3</v>
      </c>
      <c r="S53">
        <f t="shared" si="5"/>
        <v>2.2761001015578226E-2</v>
      </c>
      <c r="T53">
        <f t="shared" si="11"/>
        <v>5.6762886839486094E-4</v>
      </c>
      <c r="U53">
        <f t="shared" si="12"/>
        <v>0.4959111361986111</v>
      </c>
      <c r="V53">
        <f t="shared" si="13"/>
        <v>2.7913628819676723E-8</v>
      </c>
    </row>
    <row r="54" spans="2:22" x14ac:dyDescent="0.2">
      <c r="B54">
        <f t="shared" si="21"/>
        <v>7</v>
      </c>
      <c r="C54">
        <f t="shared" si="22"/>
        <v>1</v>
      </c>
      <c r="D54">
        <f t="shared" si="23"/>
        <v>6</v>
      </c>
      <c r="E54">
        <f t="shared" si="6"/>
        <v>0</v>
      </c>
      <c r="F54">
        <f>J125</f>
        <v>2.4935817141828066E-3</v>
      </c>
      <c r="G54">
        <f t="shared" si="7"/>
        <v>0.3931566211617058</v>
      </c>
      <c r="H54">
        <f t="shared" si="8"/>
        <v>0</v>
      </c>
      <c r="K54">
        <f t="shared" si="3"/>
        <v>3.1048616944992706E-7</v>
      </c>
      <c r="L54">
        <f t="shared" si="14"/>
        <v>4</v>
      </c>
      <c r="M54">
        <f t="shared" si="15"/>
        <v>0</v>
      </c>
      <c r="N54">
        <f t="shared" si="16"/>
        <v>4</v>
      </c>
      <c r="O54">
        <f t="shared" si="17"/>
        <v>0</v>
      </c>
      <c r="P54">
        <f t="shared" si="9"/>
        <v>0</v>
      </c>
      <c r="Q54">
        <f t="shared" si="10"/>
        <v>4</v>
      </c>
      <c r="R54">
        <f t="shared" si="4"/>
        <v>2.3014368882886145E-4</v>
      </c>
      <c r="S54">
        <f t="shared" si="5"/>
        <v>1.3490970403312237E-3</v>
      </c>
      <c r="T54">
        <f t="shared" si="11"/>
        <v>5.6762886839486094E-4</v>
      </c>
      <c r="U54">
        <f t="shared" si="12"/>
        <v>0.4959111361986111</v>
      </c>
      <c r="V54">
        <f t="shared" si="13"/>
        <v>8.7399831418999152E-11</v>
      </c>
    </row>
    <row r="55" spans="2:22" x14ac:dyDescent="0.2">
      <c r="B55">
        <f t="shared" si="21"/>
        <v>7</v>
      </c>
      <c r="C55">
        <f t="shared" si="22"/>
        <v>0</v>
      </c>
      <c r="D55">
        <f t="shared" si="23"/>
        <v>7</v>
      </c>
      <c r="E55">
        <f t="shared" si="6"/>
        <v>0</v>
      </c>
      <c r="F55">
        <f>J132</f>
        <v>3.7107589333759319E-3</v>
      </c>
      <c r="G55">
        <f t="shared" si="7"/>
        <v>0.29306014262506003</v>
      </c>
      <c r="H55">
        <f t="shared" si="8"/>
        <v>0</v>
      </c>
      <c r="J55">
        <f>K55</f>
        <v>1.5749593421185524E-3</v>
      </c>
      <c r="K55">
        <f t="shared" si="3"/>
        <v>1.5749593421185524E-3</v>
      </c>
      <c r="L55">
        <f t="shared" si="14"/>
        <v>5</v>
      </c>
      <c r="M55">
        <f t="shared" si="15"/>
        <v>5</v>
      </c>
      <c r="N55">
        <f t="shared" si="16"/>
        <v>0</v>
      </c>
      <c r="O55">
        <f t="shared" si="17"/>
        <v>0</v>
      </c>
      <c r="P55">
        <f t="shared" si="9"/>
        <v>5</v>
      </c>
      <c r="Q55">
        <f t="shared" si="10"/>
        <v>0</v>
      </c>
      <c r="R55">
        <f t="shared" si="4"/>
        <v>1.5749593421185524E-3</v>
      </c>
      <c r="S55">
        <f t="shared" si="5"/>
        <v>1</v>
      </c>
      <c r="T55">
        <f t="shared" si="11"/>
        <v>1.6826273848964375E-3</v>
      </c>
      <c r="U55">
        <f t="shared" si="12"/>
        <v>1.0759914319257969E-4</v>
      </c>
      <c r="V55">
        <f t="shared" si="13"/>
        <v>2.8514523118083402E-10</v>
      </c>
    </row>
    <row r="56" spans="2:22" x14ac:dyDescent="0.2">
      <c r="B56">
        <f t="shared" si="21"/>
        <v>8</v>
      </c>
      <c r="C56">
        <f t="shared" si="22"/>
        <v>8</v>
      </c>
      <c r="D56">
        <f t="shared" si="23"/>
        <v>0</v>
      </c>
      <c r="E56">
        <f t="shared" si="6"/>
        <v>1.6826273848964375E-3</v>
      </c>
      <c r="F56">
        <f>J140</f>
        <v>0</v>
      </c>
      <c r="G56">
        <f t="shared" si="7"/>
        <v>4.4760414633879197E-7</v>
      </c>
      <c r="H56">
        <f t="shared" si="8"/>
        <v>0</v>
      </c>
      <c r="J56">
        <f>SUM(K56:K57)</f>
        <v>5.273684045866478E-3</v>
      </c>
      <c r="K56">
        <f t="shared" si="3"/>
        <v>1.2731170123847922E-3</v>
      </c>
      <c r="L56">
        <f t="shared" si="14"/>
        <v>5</v>
      </c>
      <c r="M56">
        <f t="shared" si="15"/>
        <v>4</v>
      </c>
      <c r="N56">
        <f t="shared" si="16"/>
        <v>1</v>
      </c>
      <c r="O56">
        <f t="shared" si="17"/>
        <v>1</v>
      </c>
      <c r="P56">
        <f t="shared" si="9"/>
        <v>5</v>
      </c>
      <c r="Q56">
        <f t="shared" si="10"/>
        <v>0</v>
      </c>
      <c r="R56">
        <f t="shared" si="4"/>
        <v>1.5749593421185524E-3</v>
      </c>
      <c r="S56">
        <f t="shared" si="5"/>
        <v>0.80834912898275979</v>
      </c>
      <c r="T56">
        <f t="shared" si="11"/>
        <v>1.8312422236168475E-2</v>
      </c>
      <c r="U56">
        <f t="shared" si="12"/>
        <v>2.8071655146013016E-3</v>
      </c>
      <c r="V56">
        <f t="shared" si="13"/>
        <v>6.5445853380787009E-8</v>
      </c>
    </row>
    <row r="57" spans="2:22" x14ac:dyDescent="0.2">
      <c r="B57">
        <f t="shared" si="21"/>
        <v>8</v>
      </c>
      <c r="C57">
        <f t="shared" si="22"/>
        <v>7</v>
      </c>
      <c r="D57">
        <f t="shared" si="23"/>
        <v>1</v>
      </c>
      <c r="E57">
        <f t="shared" si="6"/>
        <v>1.8312422236168475E-2</v>
      </c>
      <c r="F57">
        <f>J141</f>
        <v>0</v>
      </c>
      <c r="G57">
        <f t="shared" si="7"/>
        <v>1.8684147646729054E-5</v>
      </c>
      <c r="H57">
        <f t="shared" si="8"/>
        <v>0</v>
      </c>
      <c r="K57">
        <f t="shared" si="3"/>
        <v>4.0005670334816853E-3</v>
      </c>
      <c r="L57">
        <f t="shared" si="14"/>
        <v>5</v>
      </c>
      <c r="M57">
        <f t="shared" si="15"/>
        <v>4</v>
      </c>
      <c r="N57">
        <f t="shared" si="16"/>
        <v>1</v>
      </c>
      <c r="O57">
        <f t="shared" si="17"/>
        <v>0</v>
      </c>
      <c r="P57">
        <f t="shared" si="9"/>
        <v>4</v>
      </c>
      <c r="Q57">
        <f t="shared" si="10"/>
        <v>1</v>
      </c>
      <c r="R57">
        <f t="shared" si="4"/>
        <v>2.0874243942892428E-2</v>
      </c>
      <c r="S57">
        <f t="shared" si="5"/>
        <v>0.19165087101724024</v>
      </c>
      <c r="T57">
        <f t="shared" si="11"/>
        <v>1.8312422236168475E-2</v>
      </c>
      <c r="U57">
        <f t="shared" si="12"/>
        <v>2.8071655146013016E-3</v>
      </c>
      <c r="V57">
        <f t="shared" si="13"/>
        <v>2.0565314968402813E-7</v>
      </c>
    </row>
    <row r="58" spans="2:22" x14ac:dyDescent="0.2">
      <c r="B58">
        <f t="shared" si="21"/>
        <v>8</v>
      </c>
      <c r="C58">
        <f t="shared" si="22"/>
        <v>6</v>
      </c>
      <c r="D58">
        <f t="shared" si="23"/>
        <v>2</v>
      </c>
      <c r="E58">
        <f t="shared" si="6"/>
        <v>3.3330274544058326E-2</v>
      </c>
      <c r="F58">
        <f>J143</f>
        <v>1.0892494530462671E-6</v>
      </c>
      <c r="G58">
        <f t="shared" si="7"/>
        <v>3.4121690351028464E-4</v>
      </c>
      <c r="H58">
        <f t="shared" si="8"/>
        <v>1.2387873989418412E-11</v>
      </c>
      <c r="J58">
        <f>SUM(K58:K60)</f>
        <v>8.9629238563219537E-3</v>
      </c>
      <c r="K58">
        <f t="shared" si="3"/>
        <v>1.0291230280543801E-3</v>
      </c>
      <c r="L58">
        <f t="shared" si="14"/>
        <v>5</v>
      </c>
      <c r="M58">
        <f t="shared" si="15"/>
        <v>3</v>
      </c>
      <c r="N58">
        <f t="shared" si="16"/>
        <v>2</v>
      </c>
      <c r="O58">
        <f t="shared" si="17"/>
        <v>2</v>
      </c>
      <c r="P58">
        <f t="shared" si="9"/>
        <v>5</v>
      </c>
      <c r="Q58">
        <f t="shared" si="10"/>
        <v>0</v>
      </c>
      <c r="R58">
        <f t="shared" si="4"/>
        <v>1.5749593421185524E-3</v>
      </c>
      <c r="S58">
        <f t="shared" si="5"/>
        <v>0.6534283143271864</v>
      </c>
      <c r="T58">
        <f t="shared" si="11"/>
        <v>3.3330274544058326E-2</v>
      </c>
      <c r="U58">
        <f t="shared" si="12"/>
        <v>2.9294576118558634E-2</v>
      </c>
      <c r="V58">
        <f t="shared" si="13"/>
        <v>1.0048318804919395E-6</v>
      </c>
    </row>
    <row r="59" spans="2:22" x14ac:dyDescent="0.2">
      <c r="B59">
        <f t="shared" si="21"/>
        <v>8</v>
      </c>
      <c r="C59">
        <f t="shared" si="22"/>
        <v>5</v>
      </c>
      <c r="D59">
        <f t="shared" si="23"/>
        <v>3</v>
      </c>
      <c r="E59">
        <f t="shared" si="6"/>
        <v>1.7295906611056538E-2</v>
      </c>
      <c r="F59">
        <f>J146</f>
        <v>1.3728167323302533E-5</v>
      </c>
      <c r="G59">
        <f t="shared" si="7"/>
        <v>3.5608176649464828E-3</v>
      </c>
      <c r="H59">
        <f t="shared" si="8"/>
        <v>8.4548446313897866E-10</v>
      </c>
      <c r="K59">
        <f t="shared" si="3"/>
        <v>6.4677097539041252E-3</v>
      </c>
      <c r="L59">
        <f t="shared" si="14"/>
        <v>5</v>
      </c>
      <c r="M59">
        <f t="shared" si="15"/>
        <v>3</v>
      </c>
      <c r="N59">
        <f t="shared" si="16"/>
        <v>2</v>
      </c>
      <c r="O59">
        <f t="shared" si="17"/>
        <v>1</v>
      </c>
      <c r="P59">
        <f t="shared" si="9"/>
        <v>4</v>
      </c>
      <c r="Q59">
        <f t="shared" si="10"/>
        <v>1</v>
      </c>
      <c r="R59">
        <f t="shared" si="4"/>
        <v>2.0874243942892428E-2</v>
      </c>
      <c r="S59">
        <f t="shared" si="5"/>
        <v>0.30984162931114673</v>
      </c>
      <c r="T59">
        <f t="shared" si="11"/>
        <v>3.3330274544058326E-2</v>
      </c>
      <c r="U59">
        <f t="shared" si="12"/>
        <v>2.9294576118558634E-2</v>
      </c>
      <c r="V59">
        <f t="shared" si="13"/>
        <v>6.3150476447682107E-6</v>
      </c>
    </row>
    <row r="60" spans="2:22" x14ac:dyDescent="0.2">
      <c r="B60">
        <f t="shared" si="21"/>
        <v>8</v>
      </c>
      <c r="C60">
        <f t="shared" si="22"/>
        <v>4</v>
      </c>
      <c r="D60">
        <f t="shared" si="23"/>
        <v>4</v>
      </c>
      <c r="E60">
        <f t="shared" si="6"/>
        <v>5.6762886839486094E-4</v>
      </c>
      <c r="F60">
        <f>J150</f>
        <v>6.8279510511877917E-5</v>
      </c>
      <c r="G60">
        <f t="shared" si="7"/>
        <v>2.3224637892632908E-2</v>
      </c>
      <c r="H60">
        <f t="shared" si="8"/>
        <v>9.0012707502914775E-10</v>
      </c>
      <c r="K60">
        <f t="shared" si="3"/>
        <v>1.4660910743634482E-3</v>
      </c>
      <c r="L60">
        <f t="shared" si="14"/>
        <v>5</v>
      </c>
      <c r="M60">
        <f t="shared" si="15"/>
        <v>3</v>
      </c>
      <c r="N60">
        <f t="shared" si="16"/>
        <v>2</v>
      </c>
      <c r="O60">
        <f t="shared" si="17"/>
        <v>0</v>
      </c>
      <c r="P60">
        <f t="shared" si="9"/>
        <v>3</v>
      </c>
      <c r="Q60">
        <f t="shared" si="10"/>
        <v>2</v>
      </c>
      <c r="R60">
        <f t="shared" si="4"/>
        <v>3.9915296070537128E-2</v>
      </c>
      <c r="S60">
        <f t="shared" si="5"/>
        <v>3.6730056361666853E-2</v>
      </c>
      <c r="T60">
        <f t="shared" si="11"/>
        <v>3.3330274544058326E-2</v>
      </c>
      <c r="U60">
        <f t="shared" si="12"/>
        <v>2.9294576118558634E-2</v>
      </c>
      <c r="V60">
        <f t="shared" si="13"/>
        <v>1.4314858486941053E-6</v>
      </c>
    </row>
    <row r="61" spans="2:22" x14ac:dyDescent="0.2">
      <c r="B61">
        <f t="shared" si="21"/>
        <v>8</v>
      </c>
      <c r="C61">
        <f t="shared" si="22"/>
        <v>3</v>
      </c>
      <c r="D61">
        <f t="shared" si="23"/>
        <v>5</v>
      </c>
      <c r="E61">
        <f t="shared" si="6"/>
        <v>0</v>
      </c>
      <c r="F61">
        <f>J155</f>
        <v>2.0233840225665625E-4</v>
      </c>
      <c r="G61">
        <f t="shared" si="7"/>
        <v>9.6945608519749302E-2</v>
      </c>
      <c r="H61">
        <f t="shared" si="8"/>
        <v>0</v>
      </c>
      <c r="J61">
        <f>SUM(K61:K64)</f>
        <v>1.240362177746915E-2</v>
      </c>
      <c r="K61">
        <f t="shared" si="3"/>
        <v>8.3189070334385826E-4</v>
      </c>
      <c r="L61">
        <f t="shared" si="14"/>
        <v>5</v>
      </c>
      <c r="M61">
        <f t="shared" si="15"/>
        <v>2</v>
      </c>
      <c r="N61">
        <f t="shared" si="16"/>
        <v>3</v>
      </c>
      <c r="O61">
        <f t="shared" si="17"/>
        <v>3</v>
      </c>
      <c r="P61">
        <f t="shared" si="9"/>
        <v>5</v>
      </c>
      <c r="Q61">
        <f t="shared" si="10"/>
        <v>0</v>
      </c>
      <c r="R61">
        <f t="shared" si="4"/>
        <v>1.5749593421185524E-3</v>
      </c>
      <c r="S61">
        <f t="shared" si="5"/>
        <v>0.52819820873905399</v>
      </c>
      <c r="T61">
        <f t="shared" si="11"/>
        <v>1.7295906611056538E-2</v>
      </c>
      <c r="U61">
        <f t="shared" si="12"/>
        <v>0.15285386371097362</v>
      </c>
      <c r="V61">
        <f t="shared" si="13"/>
        <v>2.1993078457535356E-6</v>
      </c>
    </row>
    <row r="62" spans="2:22" x14ac:dyDescent="0.2">
      <c r="B62">
        <f t="shared" si="21"/>
        <v>8</v>
      </c>
      <c r="C62">
        <f t="shared" si="22"/>
        <v>2</v>
      </c>
      <c r="D62">
        <f t="shared" si="23"/>
        <v>6</v>
      </c>
      <c r="E62">
        <f t="shared" si="6"/>
        <v>0</v>
      </c>
      <c r="F62">
        <f>J161</f>
        <v>4.5139751208847479E-4</v>
      </c>
      <c r="G62">
        <f t="shared" si="7"/>
        <v>0.25292243130746955</v>
      </c>
      <c r="H62">
        <f t="shared" si="8"/>
        <v>0</v>
      </c>
      <c r="K62">
        <f t="shared" si="3"/>
        <v>7.842251319122551E-3</v>
      </c>
      <c r="L62">
        <f t="shared" si="14"/>
        <v>5</v>
      </c>
      <c r="M62">
        <f t="shared" si="15"/>
        <v>2</v>
      </c>
      <c r="N62">
        <f t="shared" si="16"/>
        <v>3</v>
      </c>
      <c r="O62">
        <f t="shared" si="17"/>
        <v>2</v>
      </c>
      <c r="P62">
        <f t="shared" si="9"/>
        <v>4</v>
      </c>
      <c r="Q62">
        <f t="shared" si="10"/>
        <v>1</v>
      </c>
      <c r="R62">
        <f t="shared" si="4"/>
        <v>2.0874243942892428E-2</v>
      </c>
      <c r="S62">
        <f t="shared" si="5"/>
        <v>0.37569031676439696</v>
      </c>
      <c r="T62">
        <f t="shared" si="11"/>
        <v>1.7295906611056538E-2</v>
      </c>
      <c r="U62">
        <f t="shared" si="12"/>
        <v>0.15285386371097362</v>
      </c>
      <c r="V62">
        <f t="shared" si="13"/>
        <v>2.0732921747038753E-5</v>
      </c>
    </row>
    <row r="63" spans="2:22" x14ac:dyDescent="0.2">
      <c r="B63">
        <f t="shared" si="21"/>
        <v>8</v>
      </c>
      <c r="C63">
        <f t="shared" si="22"/>
        <v>1</v>
      </c>
      <c r="D63">
        <f t="shared" si="23"/>
        <v>7</v>
      </c>
      <c r="E63">
        <f t="shared" si="6"/>
        <v>0</v>
      </c>
      <c r="F63">
        <f>J168</f>
        <v>8.4278389319750115E-4</v>
      </c>
      <c r="G63">
        <f t="shared" si="7"/>
        <v>0.37705830095410103</v>
      </c>
      <c r="H63">
        <f t="shared" si="8"/>
        <v>0</v>
      </c>
      <c r="K63">
        <f t="shared" si="3"/>
        <v>3.5553403289132761E-3</v>
      </c>
      <c r="L63">
        <f t="shared" si="14"/>
        <v>5</v>
      </c>
      <c r="M63">
        <f t="shared" si="15"/>
        <v>2</v>
      </c>
      <c r="N63">
        <f t="shared" si="16"/>
        <v>3</v>
      </c>
      <c r="O63">
        <f t="shared" si="17"/>
        <v>1</v>
      </c>
      <c r="P63">
        <f t="shared" si="9"/>
        <v>3</v>
      </c>
      <c r="Q63">
        <f t="shared" si="10"/>
        <v>2</v>
      </c>
      <c r="R63">
        <f t="shared" si="4"/>
        <v>3.9915296070537128E-2</v>
      </c>
      <c r="S63">
        <f t="shared" si="5"/>
        <v>8.9072127202323242E-2</v>
      </c>
      <c r="T63">
        <f t="shared" si="11"/>
        <v>1.7295906611056538E-2</v>
      </c>
      <c r="U63">
        <f t="shared" si="12"/>
        <v>0.15285386371097362</v>
      </c>
      <c r="V63">
        <f t="shared" si="13"/>
        <v>9.3994173132030513E-6</v>
      </c>
    </row>
    <row r="64" spans="2:22" x14ac:dyDescent="0.2">
      <c r="B64">
        <f t="shared" si="21"/>
        <v>8</v>
      </c>
      <c r="C64">
        <f t="shared" si="22"/>
        <v>0</v>
      </c>
      <c r="D64">
        <f t="shared" si="23"/>
        <v>8</v>
      </c>
      <c r="E64">
        <f t="shared" si="6"/>
        <v>0</v>
      </c>
      <c r="F64">
        <f>J176</f>
        <v>1.3924338077034022E-3</v>
      </c>
      <c r="G64">
        <f t="shared" si="7"/>
        <v>0.24592785500579742</v>
      </c>
      <c r="H64">
        <f t="shared" si="8"/>
        <v>0</v>
      </c>
      <c r="K64">
        <f t="shared" si="3"/>
        <v>1.7413942608946465E-4</v>
      </c>
      <c r="L64">
        <f t="shared" si="14"/>
        <v>5</v>
      </c>
      <c r="M64">
        <f t="shared" si="15"/>
        <v>2</v>
      </c>
      <c r="N64">
        <f t="shared" si="16"/>
        <v>3</v>
      </c>
      <c r="O64">
        <f t="shared" si="17"/>
        <v>0</v>
      </c>
      <c r="P64">
        <f t="shared" si="9"/>
        <v>2</v>
      </c>
      <c r="Q64">
        <f t="shared" si="10"/>
        <v>3</v>
      </c>
      <c r="R64">
        <f t="shared" si="4"/>
        <v>2.4738007490027865E-2</v>
      </c>
      <c r="S64">
        <f t="shared" si="5"/>
        <v>7.039347294225777E-3</v>
      </c>
      <c r="T64">
        <f t="shared" si="11"/>
        <v>1.7295906611056538E-2</v>
      </c>
      <c r="U64">
        <f t="shared" si="12"/>
        <v>0.15285386371097362</v>
      </c>
      <c r="V64">
        <f t="shared" si="13"/>
        <v>4.6038043761533894E-7</v>
      </c>
    </row>
    <row r="65" spans="2:22" x14ac:dyDescent="0.2">
      <c r="B65">
        <f t="shared" si="21"/>
        <v>9</v>
      </c>
      <c r="C65">
        <f t="shared" si="22"/>
        <v>9</v>
      </c>
      <c r="D65">
        <f t="shared" si="23"/>
        <v>0</v>
      </c>
      <c r="E65">
        <f t="shared" si="6"/>
        <v>1.6826273848964375E-3</v>
      </c>
      <c r="F65">
        <f>J185</f>
        <v>0</v>
      </c>
      <c r="G65">
        <f t="shared" si="7"/>
        <v>7.1987296449948702E-8</v>
      </c>
      <c r="H65">
        <f t="shared" si="8"/>
        <v>0</v>
      </c>
      <c r="J65">
        <f>SUM(K65:K69)</f>
        <v>1.5441679416253701E-2</v>
      </c>
      <c r="K65">
        <f t="shared" si="3"/>
        <v>6.7245812545686323E-4</v>
      </c>
      <c r="L65">
        <f t="shared" si="14"/>
        <v>5</v>
      </c>
      <c r="M65">
        <f t="shared" si="15"/>
        <v>1</v>
      </c>
      <c r="N65">
        <f t="shared" si="16"/>
        <v>4</v>
      </c>
      <c r="O65">
        <f t="shared" si="17"/>
        <v>4</v>
      </c>
      <c r="P65">
        <f t="shared" si="9"/>
        <v>5</v>
      </c>
      <c r="Q65">
        <f t="shared" si="10"/>
        <v>0</v>
      </c>
      <c r="R65">
        <f t="shared" si="4"/>
        <v>1.5749593421185524E-3</v>
      </c>
      <c r="S65">
        <f t="shared" si="5"/>
        <v>0.42696856196446825</v>
      </c>
      <c r="T65">
        <f t="shared" si="11"/>
        <v>5.6762886839486094E-4</v>
      </c>
      <c r="U65">
        <f t="shared" si="12"/>
        <v>0.39878207414257844</v>
      </c>
      <c r="V65">
        <f t="shared" si="13"/>
        <v>1.5221776752575679E-7</v>
      </c>
    </row>
    <row r="66" spans="2:22" x14ac:dyDescent="0.2">
      <c r="B66">
        <f t="shared" si="21"/>
        <v>9</v>
      </c>
      <c r="C66">
        <f t="shared" si="22"/>
        <v>8</v>
      </c>
      <c r="D66">
        <f t="shared" si="23"/>
        <v>1</v>
      </c>
      <c r="E66">
        <f t="shared" si="6"/>
        <v>1.8312422236168475E-2</v>
      </c>
      <c r="F66">
        <f>J186</f>
        <v>0</v>
      </c>
      <c r="G66">
        <f t="shared" si="7"/>
        <v>3.380551648999588E-6</v>
      </c>
      <c r="H66">
        <f t="shared" si="8"/>
        <v>0</v>
      </c>
      <c r="K66">
        <f t="shared" si="3"/>
        <v>8.452369364102149E-3</v>
      </c>
      <c r="L66">
        <f t="shared" si="14"/>
        <v>5</v>
      </c>
      <c r="M66">
        <f t="shared" si="15"/>
        <v>1</v>
      </c>
      <c r="N66">
        <f t="shared" si="16"/>
        <v>4</v>
      </c>
      <c r="O66">
        <f t="shared" si="17"/>
        <v>3</v>
      </c>
      <c r="P66">
        <f t="shared" si="9"/>
        <v>4</v>
      </c>
      <c r="Q66">
        <f t="shared" si="10"/>
        <v>1</v>
      </c>
      <c r="R66">
        <f t="shared" si="4"/>
        <v>2.0874243942892428E-2</v>
      </c>
      <c r="S66">
        <f t="shared" si="5"/>
        <v>0.40491858709834311</v>
      </c>
      <c r="T66">
        <f t="shared" si="11"/>
        <v>5.6762886839486094E-4</v>
      </c>
      <c r="U66">
        <f t="shared" si="12"/>
        <v>0.39878207414257844</v>
      </c>
      <c r="V66">
        <f t="shared" si="13"/>
        <v>1.913280167493883E-6</v>
      </c>
    </row>
    <row r="67" spans="2:22" x14ac:dyDescent="0.2">
      <c r="B67">
        <f t="shared" si="21"/>
        <v>9</v>
      </c>
      <c r="C67">
        <f t="shared" si="22"/>
        <v>7</v>
      </c>
      <c r="D67">
        <f t="shared" si="23"/>
        <v>2</v>
      </c>
      <c r="E67">
        <f t="shared" si="6"/>
        <v>3.3330274544058326E-2</v>
      </c>
      <c r="F67">
        <f>J188</f>
        <v>0</v>
      </c>
      <c r="G67">
        <f t="shared" si="7"/>
        <v>7.0556457814282327E-5</v>
      </c>
      <c r="H67">
        <f t="shared" si="8"/>
        <v>0</v>
      </c>
      <c r="K67">
        <f t="shared" si="3"/>
        <v>5.7479125162286484E-3</v>
      </c>
      <c r="L67">
        <f t="shared" si="14"/>
        <v>5</v>
      </c>
      <c r="M67">
        <f t="shared" si="15"/>
        <v>1</v>
      </c>
      <c r="N67">
        <f t="shared" si="16"/>
        <v>4</v>
      </c>
      <c r="O67">
        <f t="shared" si="17"/>
        <v>2</v>
      </c>
      <c r="P67">
        <f t="shared" si="9"/>
        <v>3</v>
      </c>
      <c r="Q67">
        <f t="shared" si="10"/>
        <v>2</v>
      </c>
      <c r="R67">
        <f t="shared" si="4"/>
        <v>3.9915296070537128E-2</v>
      </c>
      <c r="S67">
        <f t="shared" si="5"/>
        <v>0.14400275288127909</v>
      </c>
      <c r="T67">
        <f t="shared" si="11"/>
        <v>5.6762886839486094E-4</v>
      </c>
      <c r="U67">
        <f t="shared" si="12"/>
        <v>0.39878207414257844</v>
      </c>
      <c r="V67">
        <f t="shared" si="13"/>
        <v>1.3010987272393445E-6</v>
      </c>
    </row>
    <row r="68" spans="2:22" x14ac:dyDescent="0.2">
      <c r="B68">
        <f t="shared" si="21"/>
        <v>9</v>
      </c>
      <c r="C68">
        <f t="shared" si="22"/>
        <v>6</v>
      </c>
      <c r="D68">
        <f t="shared" si="23"/>
        <v>3</v>
      </c>
      <c r="E68">
        <f t="shared" si="6"/>
        <v>1.7295906611056538E-2</v>
      </c>
      <c r="F68">
        <f>J191</f>
        <v>2.0875560643136955E-7</v>
      </c>
      <c r="G68">
        <f t="shared" si="7"/>
        <v>8.5901897563086063E-4</v>
      </c>
      <c r="H68">
        <f t="shared" si="8"/>
        <v>3.101588923370422E-12</v>
      </c>
      <c r="K68">
        <f t="shared" si="3"/>
        <v>5.6306181360390594E-4</v>
      </c>
      <c r="L68">
        <f t="shared" si="14"/>
        <v>5</v>
      </c>
      <c r="M68">
        <f t="shared" si="15"/>
        <v>1</v>
      </c>
      <c r="N68">
        <f t="shared" si="16"/>
        <v>4</v>
      </c>
      <c r="O68">
        <f t="shared" si="17"/>
        <v>1</v>
      </c>
      <c r="P68">
        <f t="shared" si="9"/>
        <v>2</v>
      </c>
      <c r="Q68">
        <f t="shared" si="10"/>
        <v>3</v>
      </c>
      <c r="R68">
        <f t="shared" si="4"/>
        <v>2.4738007490027865E-2</v>
      </c>
      <c r="S68">
        <f t="shared" si="5"/>
        <v>2.2761001015578226E-2</v>
      </c>
      <c r="T68">
        <f t="shared" si="11"/>
        <v>5.6762886839486094E-4</v>
      </c>
      <c r="U68">
        <f t="shared" si="12"/>
        <v>0.39878207414257844</v>
      </c>
      <c r="V68">
        <f t="shared" si="13"/>
        <v>1.2745479458302471E-7</v>
      </c>
    </row>
    <row r="69" spans="2:22" x14ac:dyDescent="0.2">
      <c r="B69">
        <f>IF(C68=0,B68+1,B68)</f>
        <v>9</v>
      </c>
      <c r="C69">
        <f>IF(C68=0,B69,C68-1)</f>
        <v>5</v>
      </c>
      <c r="D69">
        <f>B69-C69</f>
        <v>4</v>
      </c>
      <c r="E69">
        <f t="shared" si="6"/>
        <v>5.6762886839486094E-4</v>
      </c>
      <c r="F69">
        <f>J195</f>
        <v>2.7997626376104119E-6</v>
      </c>
      <c r="G69">
        <f t="shared" si="7"/>
        <v>6.7233112826833004E-3</v>
      </c>
      <c r="H69">
        <f t="shared" si="8"/>
        <v>1.0684861753811349E-11</v>
      </c>
      <c r="K69">
        <f t="shared" si="3"/>
        <v>5.8775968621346919E-6</v>
      </c>
      <c r="L69">
        <f t="shared" si="14"/>
        <v>5</v>
      </c>
      <c r="M69">
        <f t="shared" si="15"/>
        <v>1</v>
      </c>
      <c r="N69">
        <f t="shared" si="16"/>
        <v>4</v>
      </c>
      <c r="O69">
        <f t="shared" si="17"/>
        <v>0</v>
      </c>
      <c r="P69">
        <f t="shared" si="9"/>
        <v>1</v>
      </c>
      <c r="Q69">
        <f t="shared" si="10"/>
        <v>4</v>
      </c>
      <c r="R69">
        <f t="shared" si="4"/>
        <v>4.3566894644522037E-3</v>
      </c>
      <c r="S69">
        <f t="shared" si="5"/>
        <v>1.3490970403312237E-3</v>
      </c>
      <c r="T69">
        <f t="shared" si="11"/>
        <v>5.6762886839486094E-4</v>
      </c>
      <c r="U69">
        <f t="shared" si="12"/>
        <v>0.39878207414257844</v>
      </c>
      <c r="V69">
        <f t="shared" si="13"/>
        <v>1.3304541039826095E-9</v>
      </c>
    </row>
    <row r="70" spans="2:22" x14ac:dyDescent="0.2">
      <c r="B70">
        <f t="shared" ref="B70:B72" si="24">IF(C69=0,B69+1,B69)</f>
        <v>9</v>
      </c>
      <c r="C70">
        <f t="shared" ref="C70:C72" si="25">IF(C69=0,B70,C69-1)</f>
        <v>4</v>
      </c>
      <c r="D70">
        <f t="shared" ref="D70:D72" si="26">B70-C70</f>
        <v>5</v>
      </c>
      <c r="E70">
        <f t="shared" si="6"/>
        <v>0</v>
      </c>
      <c r="F70">
        <f>J200</f>
        <v>1.5349013351703059E-5</v>
      </c>
      <c r="G70">
        <f t="shared" si="7"/>
        <v>3.5081036924055981E-2</v>
      </c>
      <c r="H70">
        <f t="shared" si="8"/>
        <v>0</v>
      </c>
      <c r="J70">
        <f>SUM(K70:K75)</f>
        <v>1.7989721072842323E-2</v>
      </c>
      <c r="K70">
        <f t="shared" si="3"/>
        <v>5.4358093999043477E-4</v>
      </c>
      <c r="L70">
        <f t="shared" si="14"/>
        <v>5</v>
      </c>
      <c r="M70">
        <f t="shared" si="15"/>
        <v>0</v>
      </c>
      <c r="N70">
        <f t="shared" si="16"/>
        <v>5</v>
      </c>
      <c r="O70">
        <f t="shared" si="17"/>
        <v>5</v>
      </c>
      <c r="P70">
        <f t="shared" si="9"/>
        <v>5</v>
      </c>
      <c r="Q70">
        <f t="shared" si="10"/>
        <v>0</v>
      </c>
      <c r="R70">
        <f t="shared" si="4"/>
        <v>1.5749593421185524E-3</v>
      </c>
      <c r="S70">
        <f t="shared" si="5"/>
        <v>0.3451396651669994</v>
      </c>
      <c r="T70">
        <f t="shared" si="11"/>
        <v>0</v>
      </c>
      <c r="U70">
        <f t="shared" si="12"/>
        <v>0.41615472137009546</v>
      </c>
      <c r="V70">
        <f t="shared" si="13"/>
        <v>0</v>
      </c>
    </row>
    <row r="71" spans="2:22" x14ac:dyDescent="0.2">
      <c r="B71">
        <f t="shared" si="24"/>
        <v>9</v>
      </c>
      <c r="C71">
        <f t="shared" si="25"/>
        <v>3</v>
      </c>
      <c r="D71">
        <f t="shared" si="26"/>
        <v>6</v>
      </c>
      <c r="E71">
        <f t="shared" si="6"/>
        <v>0</v>
      </c>
      <c r="F71">
        <f>J206</f>
        <v>5.1185692606318833E-5</v>
      </c>
      <c r="G71">
        <f t="shared" si="7"/>
        <v>0.12203105483025328</v>
      </c>
      <c r="H71">
        <f t="shared" si="8"/>
        <v>0</v>
      </c>
      <c r="K71">
        <f t="shared" si="3"/>
        <v>8.5405817666406696E-3</v>
      </c>
      <c r="L71">
        <f t="shared" si="14"/>
        <v>5</v>
      </c>
      <c r="M71">
        <f t="shared" si="15"/>
        <v>0</v>
      </c>
      <c r="N71">
        <f t="shared" si="16"/>
        <v>5</v>
      </c>
      <c r="O71">
        <f t="shared" si="17"/>
        <v>4</v>
      </c>
      <c r="P71">
        <f t="shared" si="9"/>
        <v>4</v>
      </c>
      <c r="Q71">
        <f t="shared" si="10"/>
        <v>1</v>
      </c>
      <c r="R71">
        <f t="shared" si="4"/>
        <v>2.0874243942892428E-2</v>
      </c>
      <c r="S71">
        <f t="shared" si="5"/>
        <v>0.40914448398734427</v>
      </c>
      <c r="T71">
        <f t="shared" si="11"/>
        <v>0</v>
      </c>
      <c r="U71">
        <f t="shared" si="12"/>
        <v>0.41615472137009546</v>
      </c>
      <c r="V71">
        <f t="shared" si="13"/>
        <v>0</v>
      </c>
    </row>
    <row r="72" spans="2:22" x14ac:dyDescent="0.2">
      <c r="B72">
        <f t="shared" si="24"/>
        <v>9</v>
      </c>
      <c r="C72">
        <f t="shared" si="25"/>
        <v>2</v>
      </c>
      <c r="D72">
        <f t="shared" si="26"/>
        <v>7</v>
      </c>
      <c r="E72">
        <f t="shared" si="6"/>
        <v>0</v>
      </c>
      <c r="F72">
        <f>J213</f>
        <v>1.2788663640146849E-4</v>
      </c>
      <c r="G72">
        <f t="shared" si="7"/>
        <v>0.27288695961092374</v>
      </c>
      <c r="H72">
        <f t="shared" si="8"/>
        <v>0</v>
      </c>
      <c r="K72">
        <f t="shared" si="3"/>
        <v>7.7438667932708868E-3</v>
      </c>
      <c r="L72">
        <f t="shared" si="14"/>
        <v>5</v>
      </c>
      <c r="M72">
        <f t="shared" si="15"/>
        <v>0</v>
      </c>
      <c r="N72">
        <f t="shared" si="16"/>
        <v>5</v>
      </c>
      <c r="O72">
        <f t="shared" si="17"/>
        <v>3</v>
      </c>
      <c r="P72">
        <f t="shared" si="9"/>
        <v>3</v>
      </c>
      <c r="Q72">
        <f t="shared" si="10"/>
        <v>2</v>
      </c>
      <c r="R72">
        <f t="shared" si="4"/>
        <v>3.9915296070537128E-2</v>
      </c>
      <c r="S72">
        <f t="shared" si="5"/>
        <v>0.1940074997711693</v>
      </c>
      <c r="T72">
        <f t="shared" si="11"/>
        <v>0</v>
      </c>
      <c r="U72">
        <f t="shared" si="12"/>
        <v>0.41615472137009546</v>
      </c>
      <c r="V72">
        <f t="shared" si="13"/>
        <v>0</v>
      </c>
    </row>
    <row r="73" spans="2:22" x14ac:dyDescent="0.2">
      <c r="B73">
        <f>IF(C72=0,B72+1,B72)</f>
        <v>9</v>
      </c>
      <c r="C73">
        <f>IF(C72=0,B73,C72-1)</f>
        <v>1</v>
      </c>
      <c r="D73">
        <f>B73-C73</f>
        <v>8</v>
      </c>
      <c r="E73">
        <f t="shared" si="6"/>
        <v>0</v>
      </c>
      <c r="F73">
        <f>J221</f>
        <v>2.648973183542639E-4</v>
      </c>
      <c r="G73">
        <f t="shared" si="7"/>
        <v>0.35596884867063283</v>
      </c>
      <c r="H73">
        <f t="shared" si="8"/>
        <v>0</v>
      </c>
      <c r="K73">
        <f t="shared" si="3"/>
        <v>1.1378763164754248E-3</v>
      </c>
      <c r="L73">
        <f t="shared" si="14"/>
        <v>5</v>
      </c>
      <c r="M73">
        <f t="shared" si="15"/>
        <v>0</v>
      </c>
      <c r="N73">
        <f t="shared" si="16"/>
        <v>5</v>
      </c>
      <c r="O73">
        <f t="shared" si="17"/>
        <v>2</v>
      </c>
      <c r="P73">
        <f t="shared" si="9"/>
        <v>2</v>
      </c>
      <c r="Q73">
        <f t="shared" si="10"/>
        <v>3</v>
      </c>
      <c r="R73">
        <f t="shared" si="4"/>
        <v>2.4738007490027865E-2</v>
      </c>
      <c r="S73">
        <f t="shared" si="5"/>
        <v>4.599708836429587E-2</v>
      </c>
      <c r="T73">
        <f t="shared" si="11"/>
        <v>0</v>
      </c>
      <c r="U73">
        <f t="shared" si="12"/>
        <v>0.41615472137009546</v>
      </c>
      <c r="V73">
        <f t="shared" si="13"/>
        <v>0</v>
      </c>
    </row>
    <row r="74" spans="2:22" x14ac:dyDescent="0.2">
      <c r="B74">
        <f t="shared" ref="B74:B76" si="27">IF(C73=0,B73+1,B73)</f>
        <v>9</v>
      </c>
      <c r="C74">
        <f t="shared" ref="C74:C76" si="28">IF(C73=0,B74,C73-1)</f>
        <v>0</v>
      </c>
      <c r="D74">
        <f t="shared" ref="D74:D76" si="29">B74-C74</f>
        <v>9</v>
      </c>
      <c r="E74">
        <f t="shared" si="6"/>
        <v>0</v>
      </c>
      <c r="F74">
        <f>J230</f>
        <v>4.8099066864174748E-4</v>
      </c>
      <c r="G74">
        <f t="shared" si="7"/>
        <v>0.20637576070906044</v>
      </c>
      <c r="H74">
        <f t="shared" si="8"/>
        <v>0</v>
      </c>
      <c r="K74">
        <f t="shared" si="3"/>
        <v>2.375575152009189E-5</v>
      </c>
      <c r="L74">
        <f t="shared" si="14"/>
        <v>5</v>
      </c>
      <c r="M74">
        <f t="shared" si="15"/>
        <v>0</v>
      </c>
      <c r="N74">
        <f t="shared" si="16"/>
        <v>5</v>
      </c>
      <c r="O74">
        <f t="shared" si="17"/>
        <v>1</v>
      </c>
      <c r="P74">
        <f t="shared" si="9"/>
        <v>1</v>
      </c>
      <c r="Q74">
        <f t="shared" si="10"/>
        <v>4</v>
      </c>
      <c r="R74">
        <f t="shared" si="4"/>
        <v>4.3566894644522037E-3</v>
      </c>
      <c r="S74">
        <f t="shared" si="5"/>
        <v>5.4527070873248169E-3</v>
      </c>
      <c r="T74">
        <f t="shared" si="11"/>
        <v>0</v>
      </c>
      <c r="U74">
        <f t="shared" si="12"/>
        <v>0.41615472137009546</v>
      </c>
      <c r="V74">
        <f t="shared" si="13"/>
        <v>0</v>
      </c>
    </row>
    <row r="75" spans="2:22" x14ac:dyDescent="0.2">
      <c r="B75">
        <f t="shared" si="27"/>
        <v>10</v>
      </c>
      <c r="C75">
        <f t="shared" si="28"/>
        <v>10</v>
      </c>
      <c r="D75">
        <f t="shared" si="29"/>
        <v>0</v>
      </c>
      <c r="E75">
        <f t="shared" si="6"/>
        <v>1.6826273848964375E-3</v>
      </c>
      <c r="F75">
        <f>J240</f>
        <v>0</v>
      </c>
      <c r="G75">
        <f t="shared" si="7"/>
        <v>1.1577575615777266E-8</v>
      </c>
      <c r="H75">
        <f t="shared" si="8"/>
        <v>0</v>
      </c>
      <c r="K75">
        <f t="shared" si="3"/>
        <v>5.9504944813884986E-8</v>
      </c>
      <c r="L75">
        <f t="shared" si="14"/>
        <v>5</v>
      </c>
      <c r="M75">
        <f t="shared" si="15"/>
        <v>0</v>
      </c>
      <c r="N75">
        <f t="shared" si="16"/>
        <v>5</v>
      </c>
      <c r="O75">
        <f t="shared" si="17"/>
        <v>0</v>
      </c>
      <c r="P75">
        <f t="shared" si="9"/>
        <v>0</v>
      </c>
      <c r="Q75">
        <f t="shared" si="10"/>
        <v>5</v>
      </c>
      <c r="R75">
        <f t="shared" si="4"/>
        <v>2.3014368882886145E-4</v>
      </c>
      <c r="S75">
        <f t="shared" si="5"/>
        <v>2.5855562286625997E-4</v>
      </c>
      <c r="T75">
        <f t="shared" si="11"/>
        <v>0</v>
      </c>
      <c r="U75">
        <f t="shared" si="12"/>
        <v>0.41615472137009546</v>
      </c>
      <c r="V75">
        <f t="shared" si="13"/>
        <v>0</v>
      </c>
    </row>
    <row r="76" spans="2:22" x14ac:dyDescent="0.2">
      <c r="B76">
        <f t="shared" si="27"/>
        <v>10</v>
      </c>
      <c r="C76">
        <f t="shared" si="28"/>
        <v>9</v>
      </c>
      <c r="D76">
        <f t="shared" si="29"/>
        <v>1</v>
      </c>
      <c r="E76">
        <f t="shared" si="6"/>
        <v>1.8312422236168475E-2</v>
      </c>
      <c r="F76">
        <f>J241</f>
        <v>0</v>
      </c>
      <c r="G76">
        <f t="shared" si="7"/>
        <v>6.0409720834171363E-7</v>
      </c>
      <c r="H76">
        <f t="shared" si="8"/>
        <v>0</v>
      </c>
      <c r="J76">
        <f>K76</f>
        <v>2.9655534484370052E-5</v>
      </c>
      <c r="K76">
        <f t="shared" si="3"/>
        <v>2.9655534484370052E-5</v>
      </c>
      <c r="L76">
        <f t="shared" si="14"/>
        <v>6</v>
      </c>
      <c r="M76">
        <f t="shared" si="15"/>
        <v>6</v>
      </c>
      <c r="N76">
        <f t="shared" si="16"/>
        <v>0</v>
      </c>
      <c r="O76">
        <f t="shared" si="17"/>
        <v>0</v>
      </c>
      <c r="P76">
        <f t="shared" si="9"/>
        <v>6</v>
      </c>
      <c r="Q76">
        <f t="shared" si="10"/>
        <v>0</v>
      </c>
      <c r="R76">
        <f t="shared" si="4"/>
        <v>2.9655534484370052E-5</v>
      </c>
      <c r="S76">
        <f t="shared" si="5"/>
        <v>1</v>
      </c>
      <c r="T76">
        <f t="shared" si="11"/>
        <v>1.6826273848964375E-3</v>
      </c>
      <c r="U76">
        <f t="shared" si="12"/>
        <v>1.7304959040531196E-5</v>
      </c>
      <c r="V76">
        <f t="shared" si="13"/>
        <v>8.6350386198942016E-13</v>
      </c>
    </row>
    <row r="77" spans="2:22" x14ac:dyDescent="0.2">
      <c r="B77">
        <f>IF(C76=0,B76+1,B76)</f>
        <v>10</v>
      </c>
      <c r="C77">
        <f>IF(C76=0,B77,C76-1)</f>
        <v>8</v>
      </c>
      <c r="D77">
        <f>B77-C77</f>
        <v>2</v>
      </c>
      <c r="E77">
        <f t="shared" si="6"/>
        <v>3.3330274544058326E-2</v>
      </c>
      <c r="F77">
        <f>J243</f>
        <v>0</v>
      </c>
      <c r="G77">
        <f t="shared" si="7"/>
        <v>1.4184320807460231E-5</v>
      </c>
      <c r="H77">
        <f t="shared" si="8"/>
        <v>0</v>
      </c>
      <c r="J77">
        <f>SUM(K77:K78)</f>
        <v>3.2581435520371899E-4</v>
      </c>
      <c r="K77">
        <f t="shared" si="3"/>
        <v>2.397202546995873E-5</v>
      </c>
      <c r="L77">
        <f t="shared" si="14"/>
        <v>6</v>
      </c>
      <c r="M77">
        <f t="shared" si="15"/>
        <v>5</v>
      </c>
      <c r="N77">
        <f t="shared" si="16"/>
        <v>1</v>
      </c>
      <c r="O77">
        <f t="shared" si="17"/>
        <v>1</v>
      </c>
      <c r="P77">
        <f t="shared" si="9"/>
        <v>6</v>
      </c>
      <c r="Q77">
        <f t="shared" si="10"/>
        <v>0</v>
      </c>
      <c r="R77">
        <f t="shared" si="4"/>
        <v>2.9655534484370052E-5</v>
      </c>
      <c r="S77">
        <f t="shared" si="5"/>
        <v>0.80834912898275979</v>
      </c>
      <c r="T77">
        <f t="shared" si="11"/>
        <v>1.8312422236168475E-2</v>
      </c>
      <c r="U77">
        <f t="shared" si="12"/>
        <v>5.4176510491229157E-4</v>
      </c>
      <c r="V77">
        <f t="shared" si="13"/>
        <v>2.378272163057717E-10</v>
      </c>
    </row>
    <row r="78" spans="2:22" x14ac:dyDescent="0.2">
      <c r="B78">
        <f t="shared" ref="B78:B85" si="30">IF(C77=0,B77+1,B77)</f>
        <v>10</v>
      </c>
      <c r="C78">
        <f t="shared" ref="C78:C85" si="31">IF(C77=0,B78,C77-1)</f>
        <v>7</v>
      </c>
      <c r="D78">
        <f t="shared" ref="D78:D85" si="32">B78-C78</f>
        <v>3</v>
      </c>
      <c r="E78">
        <f t="shared" si="6"/>
        <v>1.7295906611056538E-2</v>
      </c>
      <c r="F78">
        <f>J246</f>
        <v>0</v>
      </c>
      <c r="G78">
        <f t="shared" si="7"/>
        <v>1.9736333722771373E-4</v>
      </c>
      <c r="H78">
        <f t="shared" si="8"/>
        <v>0</v>
      </c>
      <c r="K78">
        <f t="shared" si="3"/>
        <v>3.0184232973376024E-4</v>
      </c>
      <c r="L78">
        <f t="shared" si="14"/>
        <v>6</v>
      </c>
      <c r="M78">
        <f t="shared" si="15"/>
        <v>5</v>
      </c>
      <c r="N78">
        <f t="shared" si="16"/>
        <v>1</v>
      </c>
      <c r="O78">
        <f t="shared" si="17"/>
        <v>0</v>
      </c>
      <c r="P78">
        <f t="shared" si="9"/>
        <v>5</v>
      </c>
      <c r="Q78">
        <f t="shared" si="10"/>
        <v>1</v>
      </c>
      <c r="R78">
        <f t="shared" si="4"/>
        <v>1.5749593421185524E-3</v>
      </c>
      <c r="S78">
        <f t="shared" si="5"/>
        <v>0.19165087101724024</v>
      </c>
      <c r="T78">
        <f t="shared" si="11"/>
        <v>1.8312422236168475E-2</v>
      </c>
      <c r="U78">
        <f t="shared" si="12"/>
        <v>5.4176510491229157E-4</v>
      </c>
      <c r="V78">
        <f t="shared" si="13"/>
        <v>2.994587217245796E-9</v>
      </c>
    </row>
    <row r="79" spans="2:22" x14ac:dyDescent="0.2">
      <c r="B79">
        <f t="shared" si="30"/>
        <v>10</v>
      </c>
      <c r="C79">
        <f t="shared" si="31"/>
        <v>6</v>
      </c>
      <c r="D79">
        <f t="shared" si="32"/>
        <v>4</v>
      </c>
      <c r="E79">
        <f t="shared" si="6"/>
        <v>5.6762886839486094E-4</v>
      </c>
      <c r="F79">
        <f>J250</f>
        <v>4.0008193802304177E-8</v>
      </c>
      <c r="G79">
        <f t="shared" si="7"/>
        <v>1.8021615989286543E-3</v>
      </c>
      <c r="H79">
        <f t="shared" si="8"/>
        <v>4.0926739885975737E-14</v>
      </c>
      <c r="J79">
        <f>SUM(K79:K81)</f>
        <v>1.2740778910990396E-3</v>
      </c>
      <c r="K79">
        <f t="shared" si="3"/>
        <v>1.9377765908593669E-5</v>
      </c>
      <c r="L79">
        <f t="shared" si="14"/>
        <v>6</v>
      </c>
      <c r="M79">
        <f t="shared" si="15"/>
        <v>4</v>
      </c>
      <c r="N79">
        <f t="shared" si="16"/>
        <v>2</v>
      </c>
      <c r="O79">
        <f t="shared" si="17"/>
        <v>2</v>
      </c>
      <c r="P79">
        <f t="shared" si="9"/>
        <v>6</v>
      </c>
      <c r="Q79">
        <f t="shared" si="10"/>
        <v>0</v>
      </c>
      <c r="R79">
        <f t="shared" si="4"/>
        <v>2.9655534484370052E-5</v>
      </c>
      <c r="S79">
        <f t="shared" si="5"/>
        <v>0.6534283143271864</v>
      </c>
      <c r="T79">
        <f t="shared" si="11"/>
        <v>3.3330274544058326E-2</v>
      </c>
      <c r="U79">
        <f t="shared" si="12"/>
        <v>7.0670837815231796E-3</v>
      </c>
      <c r="V79">
        <f t="shared" si="13"/>
        <v>4.5643909554178164E-9</v>
      </c>
    </row>
    <row r="80" spans="2:22" x14ac:dyDescent="0.2">
      <c r="B80">
        <f t="shared" si="30"/>
        <v>10</v>
      </c>
      <c r="C80">
        <f t="shared" si="31"/>
        <v>5</v>
      </c>
      <c r="D80">
        <f t="shared" si="32"/>
        <v>5</v>
      </c>
      <c r="E80">
        <f t="shared" si="6"/>
        <v>0</v>
      </c>
      <c r="F80">
        <f>J255</f>
        <v>5.6891753675182745E-7</v>
      </c>
      <c r="G80">
        <f t="shared" si="7"/>
        <v>1.1284028646652192E-2</v>
      </c>
      <c r="H80">
        <f t="shared" si="8"/>
        <v>0</v>
      </c>
      <c r="K80">
        <f t="shared" si="3"/>
        <v>4.8798796866082403E-4</v>
      </c>
      <c r="L80">
        <f t="shared" si="14"/>
        <v>6</v>
      </c>
      <c r="M80">
        <f t="shared" si="15"/>
        <v>4</v>
      </c>
      <c r="N80">
        <f t="shared" si="16"/>
        <v>2</v>
      </c>
      <c r="O80">
        <f t="shared" si="17"/>
        <v>1</v>
      </c>
      <c r="P80">
        <f t="shared" si="9"/>
        <v>5</v>
      </c>
      <c r="Q80">
        <f t="shared" si="10"/>
        <v>1</v>
      </c>
      <c r="R80">
        <f t="shared" si="4"/>
        <v>1.5749593421185524E-3</v>
      </c>
      <c r="S80">
        <f t="shared" si="5"/>
        <v>0.30984162931114673</v>
      </c>
      <c r="T80">
        <f t="shared" si="11"/>
        <v>3.3330274544058326E-2</v>
      </c>
      <c r="U80">
        <f t="shared" si="12"/>
        <v>7.0670837815231796E-3</v>
      </c>
      <c r="V80">
        <f t="shared" si="13"/>
        <v>1.1494451326405914E-7</v>
      </c>
    </row>
    <row r="81" spans="2:22" x14ac:dyDescent="0.2">
      <c r="B81">
        <f t="shared" si="30"/>
        <v>10</v>
      </c>
      <c r="C81">
        <f t="shared" si="31"/>
        <v>4</v>
      </c>
      <c r="D81">
        <f t="shared" si="32"/>
        <v>6</v>
      </c>
      <c r="E81">
        <f t="shared" si="6"/>
        <v>0</v>
      </c>
      <c r="F81">
        <f>J261</f>
        <v>3.401535773405498E-6</v>
      </c>
      <c r="G81">
        <f t="shared" si="7"/>
        <v>4.9065037667883102E-2</v>
      </c>
      <c r="H81">
        <f t="shared" si="8"/>
        <v>0</v>
      </c>
      <c r="K81">
        <f t="shared" si="3"/>
        <v>7.6671215652962185E-4</v>
      </c>
      <c r="L81">
        <f t="shared" si="14"/>
        <v>6</v>
      </c>
      <c r="M81">
        <f t="shared" si="15"/>
        <v>4</v>
      </c>
      <c r="N81">
        <f t="shared" si="16"/>
        <v>2</v>
      </c>
      <c r="O81">
        <f t="shared" si="17"/>
        <v>0</v>
      </c>
      <c r="P81">
        <f t="shared" si="9"/>
        <v>4</v>
      </c>
      <c r="Q81">
        <f t="shared" si="10"/>
        <v>2</v>
      </c>
      <c r="R81">
        <f t="shared" si="4"/>
        <v>2.0874243942892428E-2</v>
      </c>
      <c r="S81">
        <f t="shared" si="5"/>
        <v>3.6730056361666853E-2</v>
      </c>
      <c r="T81">
        <f t="shared" si="11"/>
        <v>3.3330274544058326E-2</v>
      </c>
      <c r="U81">
        <f t="shared" si="12"/>
        <v>7.0670837815231796E-3</v>
      </c>
      <c r="V81">
        <f t="shared" si="13"/>
        <v>1.805973944148381E-7</v>
      </c>
    </row>
    <row r="82" spans="2:22" x14ac:dyDescent="0.2">
      <c r="B82">
        <f t="shared" si="30"/>
        <v>10</v>
      </c>
      <c r="C82">
        <f t="shared" si="31"/>
        <v>3</v>
      </c>
      <c r="D82">
        <f t="shared" si="32"/>
        <v>7</v>
      </c>
      <c r="E82">
        <f t="shared" si="6"/>
        <v>0</v>
      </c>
      <c r="F82">
        <f>J268</f>
        <v>1.2559411051257752E-5</v>
      </c>
      <c r="G82">
        <f t="shared" si="7"/>
        <v>0.1462929139472858</v>
      </c>
      <c r="H82">
        <f t="shared" si="8"/>
        <v>0</v>
      </c>
      <c r="J82">
        <f>SUM(K82:K85)</f>
        <v>2.7476519174514046E-3</v>
      </c>
      <c r="K82">
        <f t="shared" si="3"/>
        <v>1.5664000193843508E-5</v>
      </c>
      <c r="L82">
        <f t="shared" si="14"/>
        <v>6</v>
      </c>
      <c r="M82">
        <f t="shared" si="15"/>
        <v>3</v>
      </c>
      <c r="N82">
        <f t="shared" si="16"/>
        <v>3</v>
      </c>
      <c r="O82">
        <f t="shared" si="17"/>
        <v>3</v>
      </c>
      <c r="P82">
        <f t="shared" si="9"/>
        <v>6</v>
      </c>
      <c r="Q82">
        <f t="shared" si="10"/>
        <v>0</v>
      </c>
      <c r="R82">
        <f t="shared" si="4"/>
        <v>2.9655534484370052E-5</v>
      </c>
      <c r="S82">
        <f t="shared" si="5"/>
        <v>0.52819820873905399</v>
      </c>
      <c r="T82">
        <f t="shared" si="11"/>
        <v>1.7295906611056538E-2</v>
      </c>
      <c r="U82">
        <f t="shared" si="12"/>
        <v>4.9166373861752995E-2</v>
      </c>
      <c r="V82">
        <f t="shared" si="13"/>
        <v>1.3320305660713829E-8</v>
      </c>
    </row>
    <row r="83" spans="2:22" x14ac:dyDescent="0.2">
      <c r="B83">
        <f t="shared" si="30"/>
        <v>10</v>
      </c>
      <c r="C83">
        <f t="shared" si="31"/>
        <v>2</v>
      </c>
      <c r="D83">
        <f t="shared" si="32"/>
        <v>8</v>
      </c>
      <c r="E83">
        <f t="shared" si="6"/>
        <v>0</v>
      </c>
      <c r="F83">
        <f>J276</f>
        <v>3.4661974241627204E-5</v>
      </c>
      <c r="G83">
        <f t="shared" si="7"/>
        <v>0.28624885678342255</v>
      </c>
      <c r="H83">
        <f t="shared" si="8"/>
        <v>0</v>
      </c>
      <c r="K83">
        <f t="shared" si="3"/>
        <v>5.9169697413156519E-4</v>
      </c>
      <c r="L83">
        <f t="shared" si="14"/>
        <v>6</v>
      </c>
      <c r="M83">
        <f t="shared" si="15"/>
        <v>3</v>
      </c>
      <c r="N83">
        <f t="shared" si="16"/>
        <v>3</v>
      </c>
      <c r="O83">
        <f t="shared" si="17"/>
        <v>2</v>
      </c>
      <c r="P83">
        <f t="shared" si="9"/>
        <v>5</v>
      </c>
      <c r="Q83">
        <f t="shared" si="10"/>
        <v>1</v>
      </c>
      <c r="R83">
        <f t="shared" si="4"/>
        <v>1.5749593421185524E-3</v>
      </c>
      <c r="S83">
        <f t="shared" si="5"/>
        <v>0.37569031676439696</v>
      </c>
      <c r="T83">
        <f t="shared" si="11"/>
        <v>1.7295906611056538E-2</v>
      </c>
      <c r="U83">
        <f t="shared" si="12"/>
        <v>4.9166373861752995E-2</v>
      </c>
      <c r="V83">
        <f t="shared" si="13"/>
        <v>5.0316550411239568E-7</v>
      </c>
    </row>
    <row r="84" spans="2:22" x14ac:dyDescent="0.2">
      <c r="B84">
        <f t="shared" si="30"/>
        <v>10</v>
      </c>
      <c r="C84">
        <f t="shared" si="31"/>
        <v>1</v>
      </c>
      <c r="D84">
        <f t="shared" si="32"/>
        <v>9</v>
      </c>
      <c r="E84">
        <f t="shared" si="6"/>
        <v>0</v>
      </c>
      <c r="F84">
        <f>J285</f>
        <v>7.8786778479768036E-5</v>
      </c>
      <c r="G84">
        <f t="shared" si="7"/>
        <v>0.33191008590438692</v>
      </c>
      <c r="H84">
        <f t="shared" si="8"/>
        <v>0</v>
      </c>
      <c r="K84">
        <f t="shared" ref="K84:K147" si="33">R84*S84</f>
        <v>1.8593133117336398E-3</v>
      </c>
      <c r="L84">
        <f t="shared" si="14"/>
        <v>6</v>
      </c>
      <c r="M84">
        <f t="shared" si="15"/>
        <v>3</v>
      </c>
      <c r="N84">
        <f t="shared" si="16"/>
        <v>3</v>
      </c>
      <c r="O84">
        <f t="shared" si="17"/>
        <v>1</v>
      </c>
      <c r="P84">
        <f t="shared" si="9"/>
        <v>4</v>
      </c>
      <c r="Q84">
        <f t="shared" si="10"/>
        <v>2</v>
      </c>
      <c r="R84">
        <f t="shared" ref="R84:R147" si="34">VLOOKUP(P84,K$2:L$12,2)</f>
        <v>2.0874243942892428E-2</v>
      </c>
      <c r="S84">
        <f t="shared" ref="S84:S147" si="35">_xlfn.BINOM.DIST(Q84,N84,F$2,FALSE)</f>
        <v>8.9072127202323242E-2</v>
      </c>
      <c r="T84">
        <f t="shared" si="11"/>
        <v>1.7295906611056538E-2</v>
      </c>
      <c r="U84">
        <f t="shared" si="12"/>
        <v>4.9166373861752995E-2</v>
      </c>
      <c r="V84">
        <f t="shared" si="13"/>
        <v>1.5811172960186962E-6</v>
      </c>
    </row>
    <row r="85" spans="2:22" x14ac:dyDescent="0.2">
      <c r="B85">
        <f t="shared" si="30"/>
        <v>10</v>
      </c>
      <c r="C85">
        <f t="shared" si="31"/>
        <v>0</v>
      </c>
      <c r="D85">
        <f t="shared" si="32"/>
        <v>10</v>
      </c>
      <c r="E85">
        <f t="shared" ref="E85" si="36">VLOOKUP(D85,K$2:M$12,3)</f>
        <v>0</v>
      </c>
      <c r="F85">
        <f>J295</f>
        <v>1.5586950435583376E-4</v>
      </c>
      <c r="G85">
        <f t="shared" ref="G85" si="37">_xlfn.BINOM.DIST(D85,B85,H$2,FALSE)</f>
        <v>0.17318475211862178</v>
      </c>
      <c r="H85">
        <f t="shared" ref="H85" si="38">E85*F85*G85</f>
        <v>0</v>
      </c>
      <c r="K85">
        <f t="shared" si="33"/>
        <v>2.8097763139235633E-4</v>
      </c>
      <c r="L85">
        <f t="shared" si="14"/>
        <v>6</v>
      </c>
      <c r="M85">
        <f t="shared" si="15"/>
        <v>3</v>
      </c>
      <c r="N85">
        <f t="shared" si="16"/>
        <v>3</v>
      </c>
      <c r="O85">
        <f t="shared" si="17"/>
        <v>0</v>
      </c>
      <c r="P85">
        <f t="shared" ref="P85:P148" si="39">M85+O85</f>
        <v>3</v>
      </c>
      <c r="Q85">
        <f t="shared" ref="Q85:Q148" si="40">N85-O85</f>
        <v>3</v>
      </c>
      <c r="R85">
        <f t="shared" si="34"/>
        <v>3.9915296070537128E-2</v>
      </c>
      <c r="S85">
        <f t="shared" si="35"/>
        <v>7.039347294225777E-3</v>
      </c>
      <c r="T85">
        <f t="shared" ref="T85:T148" si="41">VLOOKUP(N85,$K$2:$M$12,3)</f>
        <v>1.7295906611056538E-2</v>
      </c>
      <c r="U85">
        <f t="shared" ref="U85:U148" si="42">_xlfn.BINOM.DIST(N85,L85,$H$2,FALSE)</f>
        <v>4.9166373861752995E-2</v>
      </c>
      <c r="V85">
        <f t="shared" ref="V85:V148" si="43">R85*S85*T85*U85</f>
        <v>2.3893691826182316E-7</v>
      </c>
    </row>
    <row r="86" spans="2:22" x14ac:dyDescent="0.2">
      <c r="J86">
        <f>SUM(K86:K90)</f>
        <v>4.5982269516400241E-3</v>
      </c>
      <c r="K86">
        <f t="shared" si="33"/>
        <v>1.266198091307918E-5</v>
      </c>
      <c r="L86">
        <f t="shared" ref="L86:L149" si="44">IF(AND(M85=0,O85=0),L85+1,L85)</f>
        <v>6</v>
      </c>
      <c r="M86">
        <f t="shared" ref="M86:M149" si="45">IF(O85=0,IF(M85=0,L86,M85-1),M85)</f>
        <v>2</v>
      </c>
      <c r="N86">
        <f t="shared" ref="N86:N149" si="46">L86-M86</f>
        <v>4</v>
      </c>
      <c r="O86">
        <f t="shared" ref="O86:O149" si="47">IF(O85=0,N86,O85-1)</f>
        <v>4</v>
      </c>
      <c r="P86">
        <f t="shared" si="39"/>
        <v>6</v>
      </c>
      <c r="Q86">
        <f t="shared" si="40"/>
        <v>0</v>
      </c>
      <c r="R86">
        <f t="shared" si="34"/>
        <v>2.9655534484370052E-5</v>
      </c>
      <c r="S86">
        <f t="shared" si="35"/>
        <v>0.42696856196446825</v>
      </c>
      <c r="T86">
        <f t="shared" si="41"/>
        <v>5.6762886839486094E-4</v>
      </c>
      <c r="U86">
        <f t="shared" si="42"/>
        <v>0.19240601517014572</v>
      </c>
      <c r="V86">
        <f t="shared" si="43"/>
        <v>1.3828808875138581E-9</v>
      </c>
    </row>
    <row r="87" spans="2:22" x14ac:dyDescent="0.2">
      <c r="K87">
        <f t="shared" si="33"/>
        <v>6.3773031154798021E-4</v>
      </c>
      <c r="L87">
        <f t="shared" si="44"/>
        <v>6</v>
      </c>
      <c r="M87">
        <f t="shared" si="45"/>
        <v>2</v>
      </c>
      <c r="N87">
        <f t="shared" si="46"/>
        <v>4</v>
      </c>
      <c r="O87">
        <f t="shared" si="47"/>
        <v>3</v>
      </c>
      <c r="P87">
        <f t="shared" si="39"/>
        <v>5</v>
      </c>
      <c r="Q87">
        <f t="shared" si="40"/>
        <v>1</v>
      </c>
      <c r="R87">
        <f t="shared" si="34"/>
        <v>1.5749593421185524E-3</v>
      </c>
      <c r="S87">
        <f t="shared" si="35"/>
        <v>0.40491858709834311</v>
      </c>
      <c r="T87">
        <f t="shared" si="41"/>
        <v>5.6762886839486094E-4</v>
      </c>
      <c r="U87">
        <f t="shared" si="42"/>
        <v>0.19240601517014572</v>
      </c>
      <c r="V87">
        <f t="shared" si="43"/>
        <v>6.9649849046684088E-8</v>
      </c>
    </row>
    <row r="88" spans="2:22" x14ac:dyDescent="0.2">
      <c r="K88">
        <f t="shared" si="33"/>
        <v>3.0059485920918751E-3</v>
      </c>
      <c r="L88">
        <f t="shared" si="44"/>
        <v>6</v>
      </c>
      <c r="M88">
        <f t="shared" si="45"/>
        <v>2</v>
      </c>
      <c r="N88">
        <f t="shared" si="46"/>
        <v>4</v>
      </c>
      <c r="O88">
        <f t="shared" si="47"/>
        <v>2</v>
      </c>
      <c r="P88">
        <f t="shared" si="39"/>
        <v>4</v>
      </c>
      <c r="Q88">
        <f t="shared" si="40"/>
        <v>2</v>
      </c>
      <c r="R88">
        <f t="shared" si="34"/>
        <v>2.0874243942892428E-2</v>
      </c>
      <c r="S88">
        <f t="shared" si="35"/>
        <v>0.14400275288127909</v>
      </c>
      <c r="T88">
        <f t="shared" si="41"/>
        <v>5.6762886839486094E-4</v>
      </c>
      <c r="U88">
        <f t="shared" si="42"/>
        <v>0.19240601517014572</v>
      </c>
      <c r="V88">
        <f t="shared" si="43"/>
        <v>3.2829530271675033E-7</v>
      </c>
    </row>
    <row r="89" spans="2:22" x14ac:dyDescent="0.2">
      <c r="K89">
        <f t="shared" si="33"/>
        <v>9.0851209439860112E-4</v>
      </c>
      <c r="L89">
        <f t="shared" si="44"/>
        <v>6</v>
      </c>
      <c r="M89">
        <f t="shared" si="45"/>
        <v>2</v>
      </c>
      <c r="N89">
        <f t="shared" si="46"/>
        <v>4</v>
      </c>
      <c r="O89">
        <f t="shared" si="47"/>
        <v>1</v>
      </c>
      <c r="P89">
        <f t="shared" si="39"/>
        <v>3</v>
      </c>
      <c r="Q89">
        <f t="shared" si="40"/>
        <v>3</v>
      </c>
      <c r="R89">
        <f t="shared" si="34"/>
        <v>3.9915296070537128E-2</v>
      </c>
      <c r="S89">
        <f t="shared" si="35"/>
        <v>2.2761001015578226E-2</v>
      </c>
      <c r="T89">
        <f t="shared" si="41"/>
        <v>5.6762886839486094E-4</v>
      </c>
      <c r="U89">
        <f t="shared" si="42"/>
        <v>0.19240601517014572</v>
      </c>
      <c r="V89">
        <f t="shared" si="43"/>
        <v>9.9223337962960556E-8</v>
      </c>
    </row>
    <row r="90" spans="2:22" x14ac:dyDescent="0.2">
      <c r="K90">
        <f t="shared" si="33"/>
        <v>3.3373972688488233E-5</v>
      </c>
      <c r="L90">
        <f t="shared" si="44"/>
        <v>6</v>
      </c>
      <c r="M90">
        <f t="shared" si="45"/>
        <v>2</v>
      </c>
      <c r="N90">
        <f t="shared" si="46"/>
        <v>4</v>
      </c>
      <c r="O90">
        <f t="shared" si="47"/>
        <v>0</v>
      </c>
      <c r="P90">
        <f t="shared" si="39"/>
        <v>2</v>
      </c>
      <c r="Q90">
        <f t="shared" si="40"/>
        <v>4</v>
      </c>
      <c r="R90">
        <f t="shared" si="34"/>
        <v>2.4738007490027865E-2</v>
      </c>
      <c r="S90">
        <f t="shared" si="35"/>
        <v>1.3490970403312237E-3</v>
      </c>
      <c r="T90">
        <f t="shared" si="41"/>
        <v>5.6762886839486094E-4</v>
      </c>
      <c r="U90">
        <f t="shared" si="42"/>
        <v>0.19240601517014572</v>
      </c>
      <c r="V90">
        <f t="shared" si="43"/>
        <v>3.6449453910996637E-9</v>
      </c>
    </row>
    <row r="91" spans="2:22" x14ac:dyDescent="0.2">
      <c r="J91">
        <f>SUM(K91:K96)</f>
        <v>6.6763840613172755E-3</v>
      </c>
      <c r="K91">
        <f t="shared" si="33"/>
        <v>1.0235301242283884E-5</v>
      </c>
      <c r="L91">
        <f t="shared" si="44"/>
        <v>6</v>
      </c>
      <c r="M91">
        <f t="shared" si="45"/>
        <v>1</v>
      </c>
      <c r="N91">
        <f t="shared" si="46"/>
        <v>5</v>
      </c>
      <c r="O91">
        <f t="shared" si="47"/>
        <v>5</v>
      </c>
      <c r="P91">
        <f t="shared" si="39"/>
        <v>6</v>
      </c>
      <c r="Q91">
        <f t="shared" si="40"/>
        <v>0</v>
      </c>
      <c r="R91">
        <f t="shared" si="34"/>
        <v>2.9655534484370052E-5</v>
      </c>
      <c r="S91">
        <f t="shared" si="35"/>
        <v>0.3451396651669994</v>
      </c>
      <c r="T91">
        <f t="shared" si="41"/>
        <v>0</v>
      </c>
      <c r="U91">
        <f t="shared" si="42"/>
        <v>0.40157608290303587</v>
      </c>
      <c r="V91">
        <f t="shared" si="43"/>
        <v>0</v>
      </c>
    </row>
    <row r="92" spans="2:22" x14ac:dyDescent="0.2">
      <c r="K92">
        <f t="shared" si="33"/>
        <v>6.4438592733214231E-4</v>
      </c>
      <c r="L92">
        <f t="shared" si="44"/>
        <v>6</v>
      </c>
      <c r="M92">
        <f t="shared" si="45"/>
        <v>1</v>
      </c>
      <c r="N92">
        <f t="shared" si="46"/>
        <v>5</v>
      </c>
      <c r="O92">
        <f t="shared" si="47"/>
        <v>4</v>
      </c>
      <c r="P92">
        <f t="shared" si="39"/>
        <v>5</v>
      </c>
      <c r="Q92">
        <f t="shared" si="40"/>
        <v>1</v>
      </c>
      <c r="R92">
        <f t="shared" si="34"/>
        <v>1.5749593421185524E-3</v>
      </c>
      <c r="S92">
        <f t="shared" si="35"/>
        <v>0.40914448398734427</v>
      </c>
      <c r="T92">
        <f t="shared" si="41"/>
        <v>0</v>
      </c>
      <c r="U92">
        <f t="shared" si="42"/>
        <v>0.40157608290303587</v>
      </c>
      <c r="V92">
        <f t="shared" si="43"/>
        <v>0</v>
      </c>
    </row>
    <row r="93" spans="2:22" x14ac:dyDescent="0.2">
      <c r="K93">
        <f t="shared" si="33"/>
        <v>4.0497598769740351E-3</v>
      </c>
      <c r="L93">
        <f t="shared" si="44"/>
        <v>6</v>
      </c>
      <c r="M93">
        <f t="shared" si="45"/>
        <v>1</v>
      </c>
      <c r="N93">
        <f t="shared" si="46"/>
        <v>5</v>
      </c>
      <c r="O93">
        <f t="shared" si="47"/>
        <v>3</v>
      </c>
      <c r="P93">
        <f t="shared" si="39"/>
        <v>4</v>
      </c>
      <c r="Q93">
        <f t="shared" si="40"/>
        <v>2</v>
      </c>
      <c r="R93">
        <f t="shared" si="34"/>
        <v>2.0874243942892428E-2</v>
      </c>
      <c r="S93">
        <f t="shared" si="35"/>
        <v>0.1940074997711693</v>
      </c>
      <c r="T93">
        <f t="shared" si="41"/>
        <v>0</v>
      </c>
      <c r="U93">
        <f t="shared" si="42"/>
        <v>0.40157608290303587</v>
      </c>
      <c r="V93">
        <f t="shared" si="43"/>
        <v>0</v>
      </c>
    </row>
    <row r="94" spans="2:22" x14ac:dyDescent="0.2">
      <c r="K94">
        <f t="shared" si="33"/>
        <v>1.835987400443528E-3</v>
      </c>
      <c r="L94">
        <f t="shared" si="44"/>
        <v>6</v>
      </c>
      <c r="M94">
        <f t="shared" si="45"/>
        <v>1</v>
      </c>
      <c r="N94">
        <f t="shared" si="46"/>
        <v>5</v>
      </c>
      <c r="O94">
        <f t="shared" si="47"/>
        <v>2</v>
      </c>
      <c r="P94">
        <f t="shared" si="39"/>
        <v>3</v>
      </c>
      <c r="Q94">
        <f t="shared" si="40"/>
        <v>3</v>
      </c>
      <c r="R94">
        <f t="shared" si="34"/>
        <v>3.9915296070537128E-2</v>
      </c>
      <c r="S94">
        <f t="shared" si="35"/>
        <v>4.599708836429587E-2</v>
      </c>
      <c r="T94">
        <f t="shared" si="41"/>
        <v>0</v>
      </c>
      <c r="U94">
        <f t="shared" si="42"/>
        <v>0.40157608290303587</v>
      </c>
      <c r="V94">
        <f t="shared" si="43"/>
        <v>0</v>
      </c>
    </row>
    <row r="95" spans="2:22" x14ac:dyDescent="0.2">
      <c r="K95">
        <f t="shared" si="33"/>
        <v>1.3488910876716933E-4</v>
      </c>
      <c r="L95">
        <f t="shared" si="44"/>
        <v>6</v>
      </c>
      <c r="M95">
        <f t="shared" si="45"/>
        <v>1</v>
      </c>
      <c r="N95">
        <f t="shared" si="46"/>
        <v>5</v>
      </c>
      <c r="O95">
        <f t="shared" si="47"/>
        <v>1</v>
      </c>
      <c r="P95">
        <f t="shared" si="39"/>
        <v>2</v>
      </c>
      <c r="Q95">
        <f t="shared" si="40"/>
        <v>4</v>
      </c>
      <c r="R95">
        <f t="shared" si="34"/>
        <v>2.4738007490027865E-2</v>
      </c>
      <c r="S95">
        <f t="shared" si="35"/>
        <v>5.4527070873248169E-3</v>
      </c>
      <c r="T95">
        <f t="shared" si="41"/>
        <v>0</v>
      </c>
      <c r="U95">
        <f t="shared" si="42"/>
        <v>0.40157608290303587</v>
      </c>
      <c r="V95">
        <f t="shared" si="43"/>
        <v>0</v>
      </c>
    </row>
    <row r="96" spans="2:22" x14ac:dyDescent="0.2">
      <c r="K96">
        <f t="shared" si="33"/>
        <v>1.1264465581163121E-6</v>
      </c>
      <c r="L96">
        <f t="shared" si="44"/>
        <v>6</v>
      </c>
      <c r="M96">
        <f t="shared" si="45"/>
        <v>1</v>
      </c>
      <c r="N96">
        <f t="shared" si="46"/>
        <v>5</v>
      </c>
      <c r="O96">
        <f t="shared" si="47"/>
        <v>0</v>
      </c>
      <c r="P96">
        <f t="shared" si="39"/>
        <v>1</v>
      </c>
      <c r="Q96">
        <f t="shared" si="40"/>
        <v>5</v>
      </c>
      <c r="R96">
        <f t="shared" si="34"/>
        <v>4.3566894644522037E-3</v>
      </c>
      <c r="S96">
        <f t="shared" si="35"/>
        <v>2.5855562286625997E-4</v>
      </c>
      <c r="T96">
        <f t="shared" si="41"/>
        <v>0</v>
      </c>
      <c r="U96">
        <f t="shared" si="42"/>
        <v>0.40157608290303587</v>
      </c>
      <c r="V96">
        <f t="shared" si="43"/>
        <v>0</v>
      </c>
    </row>
    <row r="97" spans="10:22" x14ac:dyDescent="0.2">
      <c r="J97">
        <f>SUM(K97:K103)</f>
        <v>8.8445949536876331E-3</v>
      </c>
      <c r="K97">
        <f t="shared" si="33"/>
        <v>8.2736968440763355E-6</v>
      </c>
      <c r="L97">
        <f t="shared" si="44"/>
        <v>6</v>
      </c>
      <c r="M97">
        <f t="shared" si="45"/>
        <v>0</v>
      </c>
      <c r="N97">
        <f t="shared" si="46"/>
        <v>6</v>
      </c>
      <c r="O97">
        <f t="shared" si="47"/>
        <v>6</v>
      </c>
      <c r="P97">
        <f t="shared" si="39"/>
        <v>6</v>
      </c>
      <c r="Q97">
        <f t="shared" si="40"/>
        <v>0</v>
      </c>
      <c r="R97">
        <f t="shared" si="34"/>
        <v>2.9655534484370052E-5</v>
      </c>
      <c r="S97">
        <f t="shared" si="35"/>
        <v>0.27899334771514528</v>
      </c>
      <c r="T97">
        <f t="shared" si="41"/>
        <v>0</v>
      </c>
      <c r="U97">
        <f t="shared" si="42"/>
        <v>0.34922537421958938</v>
      </c>
      <c r="V97">
        <f t="shared" si="43"/>
        <v>0</v>
      </c>
    </row>
    <row r="98" spans="10:22" x14ac:dyDescent="0.2">
      <c r="K98">
        <f t="shared" si="33"/>
        <v>6.2506656370522223E-4</v>
      </c>
      <c r="L98">
        <f t="shared" si="44"/>
        <v>6</v>
      </c>
      <c r="M98">
        <f t="shared" si="45"/>
        <v>0</v>
      </c>
      <c r="N98">
        <f t="shared" si="46"/>
        <v>6</v>
      </c>
      <c r="O98">
        <f t="shared" si="47"/>
        <v>5</v>
      </c>
      <c r="P98">
        <f t="shared" si="39"/>
        <v>5</v>
      </c>
      <c r="Q98">
        <f t="shared" si="40"/>
        <v>1</v>
      </c>
      <c r="R98">
        <f t="shared" si="34"/>
        <v>1.5749593421185524E-3</v>
      </c>
      <c r="S98">
        <f t="shared" si="35"/>
        <v>0.39687790471112455</v>
      </c>
      <c r="T98">
        <f t="shared" si="41"/>
        <v>0</v>
      </c>
      <c r="U98">
        <f t="shared" si="42"/>
        <v>0.34922537421958938</v>
      </c>
      <c r="V98">
        <f t="shared" si="43"/>
        <v>0</v>
      </c>
    </row>
    <row r="99" spans="10:22" x14ac:dyDescent="0.2">
      <c r="K99">
        <f t="shared" si="33"/>
        <v>4.9104298037119338E-3</v>
      </c>
      <c r="L99">
        <f t="shared" si="44"/>
        <v>6</v>
      </c>
      <c r="M99">
        <f t="shared" si="45"/>
        <v>0</v>
      </c>
      <c r="N99">
        <f t="shared" si="46"/>
        <v>6</v>
      </c>
      <c r="O99">
        <f t="shared" si="47"/>
        <v>4</v>
      </c>
      <c r="P99">
        <f t="shared" si="39"/>
        <v>4</v>
      </c>
      <c r="Q99">
        <f t="shared" si="40"/>
        <v>2</v>
      </c>
      <c r="R99">
        <f t="shared" si="34"/>
        <v>2.0874243942892428E-2</v>
      </c>
      <c r="S99">
        <f t="shared" si="35"/>
        <v>0.2352386901842215</v>
      </c>
      <c r="T99">
        <f t="shared" si="41"/>
        <v>0</v>
      </c>
      <c r="U99">
        <f t="shared" si="42"/>
        <v>0.34922537421958938</v>
      </c>
      <c r="V99">
        <f t="shared" si="43"/>
        <v>0</v>
      </c>
    </row>
    <row r="100" spans="10:22" x14ac:dyDescent="0.2">
      <c r="K100">
        <f t="shared" si="33"/>
        <v>2.9682376319436956E-3</v>
      </c>
      <c r="L100">
        <f t="shared" si="44"/>
        <v>6</v>
      </c>
      <c r="M100">
        <f t="shared" si="45"/>
        <v>0</v>
      </c>
      <c r="N100">
        <f t="shared" si="46"/>
        <v>6</v>
      </c>
      <c r="O100">
        <f t="shared" si="47"/>
        <v>3</v>
      </c>
      <c r="P100">
        <f t="shared" si="39"/>
        <v>3</v>
      </c>
      <c r="Q100">
        <f t="shared" si="40"/>
        <v>3</v>
      </c>
      <c r="R100">
        <f t="shared" si="34"/>
        <v>3.9915296070537128E-2</v>
      </c>
      <c r="S100">
        <f t="shared" si="35"/>
        <v>7.436341263004323E-2</v>
      </c>
      <c r="T100">
        <f t="shared" si="41"/>
        <v>0</v>
      </c>
      <c r="U100">
        <f t="shared" si="42"/>
        <v>0.34922537421958938</v>
      </c>
      <c r="V100">
        <f t="shared" si="43"/>
        <v>0</v>
      </c>
    </row>
    <row r="101" spans="10:22" x14ac:dyDescent="0.2">
      <c r="K101">
        <f t="shared" si="33"/>
        <v>3.2711248074360644E-4</v>
      </c>
      <c r="L101">
        <f t="shared" si="44"/>
        <v>6</v>
      </c>
      <c r="M101">
        <f t="shared" si="45"/>
        <v>0</v>
      </c>
      <c r="N101">
        <f t="shared" si="46"/>
        <v>6</v>
      </c>
      <c r="O101">
        <f t="shared" si="47"/>
        <v>2</v>
      </c>
      <c r="P101">
        <f t="shared" si="39"/>
        <v>2</v>
      </c>
      <c r="Q101">
        <f t="shared" si="40"/>
        <v>4</v>
      </c>
      <c r="R101">
        <f t="shared" si="34"/>
        <v>2.4738007490027865E-2</v>
      </c>
      <c r="S101">
        <f t="shared" si="35"/>
        <v>1.3223073073911419E-2</v>
      </c>
      <c r="T101">
        <f t="shared" si="41"/>
        <v>0</v>
      </c>
      <c r="U101">
        <f t="shared" si="42"/>
        <v>0.34922537421958938</v>
      </c>
      <c r="V101">
        <f t="shared" si="43"/>
        <v>0</v>
      </c>
    </row>
    <row r="102" spans="10:22" x14ac:dyDescent="0.2">
      <c r="K102">
        <f t="shared" si="33"/>
        <v>5.463372564593688E-6</v>
      </c>
      <c r="L102">
        <f t="shared" si="44"/>
        <v>6</v>
      </c>
      <c r="M102">
        <f t="shared" si="45"/>
        <v>0</v>
      </c>
      <c r="N102">
        <f t="shared" si="46"/>
        <v>6</v>
      </c>
      <c r="O102">
        <f t="shared" si="47"/>
        <v>1</v>
      </c>
      <c r="P102">
        <f t="shared" si="39"/>
        <v>1</v>
      </c>
      <c r="Q102">
        <f t="shared" si="40"/>
        <v>5</v>
      </c>
      <c r="R102">
        <f t="shared" si="34"/>
        <v>4.3566894644522037E-3</v>
      </c>
      <c r="S102">
        <f t="shared" si="35"/>
        <v>1.2540192752252162E-3</v>
      </c>
      <c r="T102">
        <f t="shared" si="41"/>
        <v>0</v>
      </c>
      <c r="U102">
        <f t="shared" si="42"/>
        <v>0.34922537421958938</v>
      </c>
      <c r="V102">
        <f t="shared" si="43"/>
        <v>0</v>
      </c>
    </row>
    <row r="103" spans="10:22" x14ac:dyDescent="0.2">
      <c r="K103">
        <f t="shared" si="33"/>
        <v>1.1404174503413862E-8</v>
      </c>
      <c r="L103">
        <f t="shared" si="44"/>
        <v>6</v>
      </c>
      <c r="M103">
        <f t="shared" si="45"/>
        <v>0</v>
      </c>
      <c r="N103">
        <f t="shared" si="46"/>
        <v>6</v>
      </c>
      <c r="O103">
        <f t="shared" si="47"/>
        <v>0</v>
      </c>
      <c r="P103">
        <f t="shared" si="39"/>
        <v>0</v>
      </c>
      <c r="Q103">
        <f t="shared" si="40"/>
        <v>6</v>
      </c>
      <c r="R103">
        <f t="shared" si="34"/>
        <v>2.3014368882886145E-4</v>
      </c>
      <c r="S103">
        <f t="shared" si="35"/>
        <v>4.9552410328723767E-5</v>
      </c>
      <c r="T103">
        <f t="shared" si="41"/>
        <v>0</v>
      </c>
      <c r="U103">
        <f t="shared" si="42"/>
        <v>0.34922537421958938</v>
      </c>
      <c r="V103">
        <f t="shared" si="43"/>
        <v>0</v>
      </c>
    </row>
    <row r="104" spans="10:22" x14ac:dyDescent="0.2">
      <c r="J104">
        <f>K104</f>
        <v>0</v>
      </c>
      <c r="K104">
        <f t="shared" si="33"/>
        <v>0</v>
      </c>
      <c r="L104">
        <f t="shared" si="44"/>
        <v>7</v>
      </c>
      <c r="M104">
        <f t="shared" si="45"/>
        <v>7</v>
      </c>
      <c r="N104">
        <f t="shared" si="46"/>
        <v>0</v>
      </c>
      <c r="O104">
        <f t="shared" si="47"/>
        <v>0</v>
      </c>
      <c r="P104">
        <f t="shared" si="39"/>
        <v>7</v>
      </c>
      <c r="Q104">
        <f t="shared" si="40"/>
        <v>0</v>
      </c>
      <c r="R104">
        <f t="shared" si="34"/>
        <v>0</v>
      </c>
      <c r="S104">
        <f t="shared" si="35"/>
        <v>1</v>
      </c>
      <c r="T104">
        <f t="shared" si="41"/>
        <v>1.6826273848964375E-3</v>
      </c>
      <c r="U104">
        <f t="shared" si="42"/>
        <v>2.7831226021799222E-6</v>
      </c>
      <c r="V104">
        <f t="shared" si="43"/>
        <v>0</v>
      </c>
    </row>
    <row r="105" spans="10:22" x14ac:dyDescent="0.2">
      <c r="J105">
        <f>SUM(K105:K106)</f>
        <v>5.6835090144113249E-6</v>
      </c>
      <c r="K105">
        <f t="shared" si="33"/>
        <v>0</v>
      </c>
      <c r="L105">
        <f t="shared" si="44"/>
        <v>7</v>
      </c>
      <c r="M105">
        <f t="shared" si="45"/>
        <v>6</v>
      </c>
      <c r="N105">
        <f t="shared" si="46"/>
        <v>1</v>
      </c>
      <c r="O105">
        <f t="shared" si="47"/>
        <v>1</v>
      </c>
      <c r="P105">
        <f t="shared" si="39"/>
        <v>7</v>
      </c>
      <c r="Q105">
        <f t="shared" si="40"/>
        <v>0</v>
      </c>
      <c r="R105">
        <f t="shared" si="34"/>
        <v>0</v>
      </c>
      <c r="S105">
        <f t="shared" si="35"/>
        <v>0.80834912898275979</v>
      </c>
      <c r="T105">
        <f t="shared" si="41"/>
        <v>1.8312422236168475E-2</v>
      </c>
      <c r="U105">
        <f t="shared" si="42"/>
        <v>1.0165285506845892E-4</v>
      </c>
      <c r="V105">
        <f t="shared" si="43"/>
        <v>0</v>
      </c>
    </row>
    <row r="106" spans="10:22" x14ac:dyDescent="0.2">
      <c r="K106">
        <f t="shared" si="33"/>
        <v>5.6835090144113249E-6</v>
      </c>
      <c r="L106">
        <f t="shared" si="44"/>
        <v>7</v>
      </c>
      <c r="M106">
        <f t="shared" si="45"/>
        <v>6</v>
      </c>
      <c r="N106">
        <f t="shared" si="46"/>
        <v>1</v>
      </c>
      <c r="O106">
        <f t="shared" si="47"/>
        <v>0</v>
      </c>
      <c r="P106">
        <f t="shared" si="39"/>
        <v>6</v>
      </c>
      <c r="Q106">
        <f t="shared" si="40"/>
        <v>1</v>
      </c>
      <c r="R106">
        <f t="shared" si="34"/>
        <v>2.9655534484370052E-5</v>
      </c>
      <c r="S106">
        <f t="shared" si="35"/>
        <v>0.19165087101724024</v>
      </c>
      <c r="T106">
        <f t="shared" si="41"/>
        <v>1.8312422236168475E-2</v>
      </c>
      <c r="U106">
        <f t="shared" si="42"/>
        <v>1.0165285506845892E-4</v>
      </c>
      <c r="V106">
        <f t="shared" si="43"/>
        <v>1.0579908885454937E-11</v>
      </c>
    </row>
    <row r="107" spans="10:22" x14ac:dyDescent="0.2">
      <c r="J107">
        <f>SUM(K107:K109)</f>
        <v>6.7036864526078289E-5</v>
      </c>
      <c r="K107">
        <f t="shared" si="33"/>
        <v>0</v>
      </c>
      <c r="L107">
        <f t="shared" si="44"/>
        <v>7</v>
      </c>
      <c r="M107">
        <f t="shared" si="45"/>
        <v>5</v>
      </c>
      <c r="N107">
        <f t="shared" si="46"/>
        <v>2</v>
      </c>
      <c r="O107">
        <f t="shared" si="47"/>
        <v>2</v>
      </c>
      <c r="P107">
        <f t="shared" si="39"/>
        <v>7</v>
      </c>
      <c r="Q107">
        <f t="shared" si="40"/>
        <v>0</v>
      </c>
      <c r="R107">
        <f t="shared" si="34"/>
        <v>0</v>
      </c>
      <c r="S107">
        <f t="shared" si="35"/>
        <v>0.6534283143271864</v>
      </c>
      <c r="T107">
        <f t="shared" si="41"/>
        <v>3.3330274544058326E-2</v>
      </c>
      <c r="U107">
        <f t="shared" si="42"/>
        <v>1.5912193019876444E-3</v>
      </c>
      <c r="V107">
        <f t="shared" si="43"/>
        <v>0</v>
      </c>
    </row>
    <row r="108" spans="10:22" x14ac:dyDescent="0.2">
      <c r="K108">
        <f t="shared" si="33"/>
        <v>9.1885191227301143E-6</v>
      </c>
      <c r="L108">
        <f t="shared" si="44"/>
        <v>7</v>
      </c>
      <c r="M108">
        <f t="shared" si="45"/>
        <v>5</v>
      </c>
      <c r="N108">
        <f t="shared" si="46"/>
        <v>2</v>
      </c>
      <c r="O108">
        <f t="shared" si="47"/>
        <v>1</v>
      </c>
      <c r="P108">
        <f t="shared" si="39"/>
        <v>6</v>
      </c>
      <c r="Q108">
        <f t="shared" si="40"/>
        <v>1</v>
      </c>
      <c r="R108">
        <f t="shared" si="34"/>
        <v>2.9655534484370052E-5</v>
      </c>
      <c r="S108">
        <f t="shared" si="35"/>
        <v>0.30984162931114673</v>
      </c>
      <c r="T108">
        <f t="shared" si="41"/>
        <v>3.3330274544058326E-2</v>
      </c>
      <c r="U108">
        <f t="shared" si="42"/>
        <v>1.5912193019876444E-3</v>
      </c>
      <c r="V108">
        <f t="shared" si="43"/>
        <v>4.8732024375707943E-10</v>
      </c>
    </row>
    <row r="109" spans="10:22" x14ac:dyDescent="0.2">
      <c r="K109">
        <f t="shared" si="33"/>
        <v>5.7848345403348175E-5</v>
      </c>
      <c r="L109">
        <f t="shared" si="44"/>
        <v>7</v>
      </c>
      <c r="M109">
        <f t="shared" si="45"/>
        <v>5</v>
      </c>
      <c r="N109">
        <f t="shared" si="46"/>
        <v>2</v>
      </c>
      <c r="O109">
        <f t="shared" si="47"/>
        <v>0</v>
      </c>
      <c r="P109">
        <f t="shared" si="39"/>
        <v>5</v>
      </c>
      <c r="Q109">
        <f t="shared" si="40"/>
        <v>2</v>
      </c>
      <c r="R109">
        <f t="shared" si="34"/>
        <v>1.5749593421185524E-3</v>
      </c>
      <c r="S109">
        <f t="shared" si="35"/>
        <v>3.6730056361666853E-2</v>
      </c>
      <c r="T109">
        <f t="shared" si="41"/>
        <v>3.3330274544058326E-2</v>
      </c>
      <c r="U109">
        <f t="shared" si="42"/>
        <v>1.5912193019876444E-3</v>
      </c>
      <c r="V109">
        <f t="shared" si="43"/>
        <v>3.0680319000660992E-9</v>
      </c>
    </row>
    <row r="110" spans="10:22" x14ac:dyDescent="0.2">
      <c r="J110">
        <f>SUM(K110:K113)</f>
        <v>2.9836732862233015E-4</v>
      </c>
      <c r="K110">
        <f t="shared" si="33"/>
        <v>0</v>
      </c>
      <c r="L110">
        <f t="shared" si="44"/>
        <v>7</v>
      </c>
      <c r="M110">
        <f t="shared" si="45"/>
        <v>4</v>
      </c>
      <c r="N110">
        <f t="shared" si="46"/>
        <v>3</v>
      </c>
      <c r="O110">
        <f t="shared" si="47"/>
        <v>3</v>
      </c>
      <c r="P110">
        <f t="shared" si="39"/>
        <v>7</v>
      </c>
      <c r="Q110">
        <f t="shared" si="40"/>
        <v>0</v>
      </c>
      <c r="R110">
        <f t="shared" si="34"/>
        <v>0</v>
      </c>
      <c r="S110">
        <f t="shared" si="35"/>
        <v>0.52819820873905399</v>
      </c>
      <c r="T110">
        <f t="shared" si="41"/>
        <v>1.7295906611056538E-2</v>
      </c>
      <c r="U110">
        <f t="shared" si="42"/>
        <v>1.383782998690801E-2</v>
      </c>
      <c r="V110">
        <f t="shared" si="43"/>
        <v>0</v>
      </c>
    </row>
    <row r="111" spans="10:22" x14ac:dyDescent="0.2">
      <c r="K111">
        <f t="shared" si="33"/>
        <v>1.1141297144250483E-5</v>
      </c>
      <c r="L111">
        <f t="shared" si="44"/>
        <v>7</v>
      </c>
      <c r="M111">
        <f t="shared" si="45"/>
        <v>4</v>
      </c>
      <c r="N111">
        <f t="shared" si="46"/>
        <v>3</v>
      </c>
      <c r="O111">
        <f t="shared" si="47"/>
        <v>2</v>
      </c>
      <c r="P111">
        <f t="shared" si="39"/>
        <v>6</v>
      </c>
      <c r="Q111">
        <f t="shared" si="40"/>
        <v>1</v>
      </c>
      <c r="R111">
        <f t="shared" si="34"/>
        <v>2.9655534484370052E-5</v>
      </c>
      <c r="S111">
        <f t="shared" si="35"/>
        <v>0.37569031676439696</v>
      </c>
      <c r="T111">
        <f t="shared" si="41"/>
        <v>1.7295906611056538E-2</v>
      </c>
      <c r="U111">
        <f t="shared" si="42"/>
        <v>1.383782998690801E-2</v>
      </c>
      <c r="V111">
        <f t="shared" si="43"/>
        <v>2.6665337164779277E-9</v>
      </c>
    </row>
    <row r="112" spans="10:22" x14ac:dyDescent="0.2">
      <c r="K112">
        <f t="shared" si="33"/>
        <v>1.4028497885967101E-4</v>
      </c>
      <c r="L112">
        <f t="shared" si="44"/>
        <v>7</v>
      </c>
      <c r="M112">
        <f t="shared" si="45"/>
        <v>4</v>
      </c>
      <c r="N112">
        <f t="shared" si="46"/>
        <v>3</v>
      </c>
      <c r="O112">
        <f t="shared" si="47"/>
        <v>1</v>
      </c>
      <c r="P112">
        <f t="shared" si="39"/>
        <v>5</v>
      </c>
      <c r="Q112">
        <f t="shared" si="40"/>
        <v>2</v>
      </c>
      <c r="R112">
        <f t="shared" si="34"/>
        <v>1.5749593421185524E-3</v>
      </c>
      <c r="S112">
        <f t="shared" si="35"/>
        <v>8.9072127202323242E-2</v>
      </c>
      <c r="T112">
        <f t="shared" si="41"/>
        <v>1.7295906611056538E-2</v>
      </c>
      <c r="U112">
        <f t="shared" si="42"/>
        <v>1.383782998690801E-2</v>
      </c>
      <c r="V112">
        <f t="shared" si="43"/>
        <v>3.3575500339091934E-8</v>
      </c>
    </row>
    <row r="113" spans="10:22" x14ac:dyDescent="0.2">
      <c r="K113">
        <f t="shared" si="33"/>
        <v>1.4694105261840864E-4</v>
      </c>
      <c r="L113">
        <f t="shared" si="44"/>
        <v>7</v>
      </c>
      <c r="M113">
        <f t="shared" si="45"/>
        <v>4</v>
      </c>
      <c r="N113">
        <f t="shared" si="46"/>
        <v>3</v>
      </c>
      <c r="O113">
        <f t="shared" si="47"/>
        <v>0</v>
      </c>
      <c r="P113">
        <f t="shared" si="39"/>
        <v>4</v>
      </c>
      <c r="Q113">
        <f t="shared" si="40"/>
        <v>3</v>
      </c>
      <c r="R113">
        <f t="shared" si="34"/>
        <v>2.0874243942892428E-2</v>
      </c>
      <c r="S113">
        <f t="shared" si="35"/>
        <v>7.039347294225777E-3</v>
      </c>
      <c r="T113">
        <f t="shared" si="41"/>
        <v>1.7295906611056538E-2</v>
      </c>
      <c r="U113">
        <f t="shared" si="42"/>
        <v>1.383782998690801E-2</v>
      </c>
      <c r="V113">
        <f t="shared" si="43"/>
        <v>3.5168550490007003E-8</v>
      </c>
    </row>
    <row r="114" spans="10:22" x14ac:dyDescent="0.2">
      <c r="J114">
        <f>SUM(K114:K118)</f>
        <v>7.6777485344052543E-4</v>
      </c>
      <c r="K114">
        <f t="shared" si="33"/>
        <v>0</v>
      </c>
      <c r="L114">
        <f t="shared" si="44"/>
        <v>7</v>
      </c>
      <c r="M114">
        <f t="shared" si="45"/>
        <v>3</v>
      </c>
      <c r="N114">
        <f t="shared" si="46"/>
        <v>4</v>
      </c>
      <c r="O114">
        <f t="shared" si="47"/>
        <v>4</v>
      </c>
      <c r="P114">
        <f t="shared" si="39"/>
        <v>7</v>
      </c>
      <c r="Q114">
        <f t="shared" si="40"/>
        <v>0</v>
      </c>
      <c r="R114">
        <f t="shared" si="34"/>
        <v>0</v>
      </c>
      <c r="S114">
        <f t="shared" si="35"/>
        <v>0.42696856196446825</v>
      </c>
      <c r="T114">
        <f t="shared" si="41"/>
        <v>5.6762886839486094E-4</v>
      </c>
      <c r="U114">
        <f t="shared" si="42"/>
        <v>7.2203324271159802E-2</v>
      </c>
      <c r="V114">
        <f t="shared" si="43"/>
        <v>0</v>
      </c>
    </row>
    <row r="115" spans="10:22" x14ac:dyDescent="0.2">
      <c r="K115">
        <f t="shared" si="33"/>
        <v>1.2008077123057312E-5</v>
      </c>
      <c r="L115">
        <f t="shared" si="44"/>
        <v>7</v>
      </c>
      <c r="M115">
        <f t="shared" si="45"/>
        <v>3</v>
      </c>
      <c r="N115">
        <f t="shared" si="46"/>
        <v>4</v>
      </c>
      <c r="O115">
        <f t="shared" si="47"/>
        <v>3</v>
      </c>
      <c r="P115">
        <f t="shared" si="39"/>
        <v>6</v>
      </c>
      <c r="Q115">
        <f t="shared" si="40"/>
        <v>1</v>
      </c>
      <c r="R115">
        <f t="shared" si="34"/>
        <v>2.9655534484370052E-5</v>
      </c>
      <c r="S115">
        <f t="shared" si="35"/>
        <v>0.40491858709834311</v>
      </c>
      <c r="T115">
        <f t="shared" si="41"/>
        <v>5.6762886839486094E-4</v>
      </c>
      <c r="U115">
        <f t="shared" si="42"/>
        <v>7.2203324271159802E-2</v>
      </c>
      <c r="V115">
        <f t="shared" si="43"/>
        <v>4.9214733339932292E-10</v>
      </c>
    </row>
    <row r="116" spans="10:22" x14ac:dyDescent="0.2">
      <c r="K116">
        <f t="shared" si="33"/>
        <v>2.2679848094115979E-4</v>
      </c>
      <c r="L116">
        <f t="shared" si="44"/>
        <v>7</v>
      </c>
      <c r="M116">
        <f t="shared" si="45"/>
        <v>3</v>
      </c>
      <c r="N116">
        <f t="shared" si="46"/>
        <v>4</v>
      </c>
      <c r="O116">
        <f t="shared" si="47"/>
        <v>2</v>
      </c>
      <c r="P116">
        <f t="shared" si="39"/>
        <v>5</v>
      </c>
      <c r="Q116">
        <f t="shared" si="40"/>
        <v>2</v>
      </c>
      <c r="R116">
        <f t="shared" si="34"/>
        <v>1.5749593421185524E-3</v>
      </c>
      <c r="S116">
        <f t="shared" si="35"/>
        <v>0.14400275288127909</v>
      </c>
      <c r="T116">
        <f t="shared" si="41"/>
        <v>5.6762886839486094E-4</v>
      </c>
      <c r="U116">
        <f t="shared" si="42"/>
        <v>7.2203324271159802E-2</v>
      </c>
      <c r="V116">
        <f t="shared" si="43"/>
        <v>9.2952657174299034E-9</v>
      </c>
    </row>
    <row r="117" spans="10:22" x14ac:dyDescent="0.2">
      <c r="K117">
        <f t="shared" si="33"/>
        <v>4.7511868758360216E-4</v>
      </c>
      <c r="L117">
        <f t="shared" si="44"/>
        <v>7</v>
      </c>
      <c r="M117">
        <f t="shared" si="45"/>
        <v>3</v>
      </c>
      <c r="N117">
        <f t="shared" si="46"/>
        <v>4</v>
      </c>
      <c r="O117">
        <f t="shared" si="47"/>
        <v>1</v>
      </c>
      <c r="P117">
        <f t="shared" si="39"/>
        <v>4</v>
      </c>
      <c r="Q117">
        <f t="shared" si="40"/>
        <v>3</v>
      </c>
      <c r="R117">
        <f t="shared" si="34"/>
        <v>2.0874243942892428E-2</v>
      </c>
      <c r="S117">
        <f t="shared" si="35"/>
        <v>2.2761001015578226E-2</v>
      </c>
      <c r="T117">
        <f t="shared" si="41"/>
        <v>5.6762886839486094E-4</v>
      </c>
      <c r="U117">
        <f t="shared" si="42"/>
        <v>7.2203324271159802E-2</v>
      </c>
      <c r="V117">
        <f t="shared" si="43"/>
        <v>1.9472592717902368E-8</v>
      </c>
    </row>
    <row r="118" spans="10:22" x14ac:dyDescent="0.2">
      <c r="K118">
        <f t="shared" si="33"/>
        <v>5.3849607792706158E-5</v>
      </c>
      <c r="L118">
        <f t="shared" si="44"/>
        <v>7</v>
      </c>
      <c r="M118">
        <f t="shared" si="45"/>
        <v>3</v>
      </c>
      <c r="N118">
        <f t="shared" si="46"/>
        <v>4</v>
      </c>
      <c r="O118">
        <f t="shared" si="47"/>
        <v>0</v>
      </c>
      <c r="P118">
        <f t="shared" si="39"/>
        <v>3</v>
      </c>
      <c r="Q118">
        <f t="shared" si="40"/>
        <v>4</v>
      </c>
      <c r="R118">
        <f t="shared" si="34"/>
        <v>3.9915296070537128E-2</v>
      </c>
      <c r="S118">
        <f t="shared" si="35"/>
        <v>1.3490970403312237E-3</v>
      </c>
      <c r="T118">
        <f t="shared" si="41"/>
        <v>5.6762886839486094E-4</v>
      </c>
      <c r="U118">
        <f t="shared" si="42"/>
        <v>7.2203324271159802E-2</v>
      </c>
      <c r="V118">
        <f t="shared" si="43"/>
        <v>2.2070095493384223E-9</v>
      </c>
    </row>
    <row r="119" spans="10:22" x14ac:dyDescent="0.2">
      <c r="J119">
        <f>SUM(K119:K124)</f>
        <v>1.5018843344502739E-3</v>
      </c>
      <c r="K119">
        <f t="shared" si="33"/>
        <v>0</v>
      </c>
      <c r="L119">
        <f t="shared" si="44"/>
        <v>7</v>
      </c>
      <c r="M119">
        <f t="shared" si="45"/>
        <v>2</v>
      </c>
      <c r="N119">
        <f t="shared" si="46"/>
        <v>5</v>
      </c>
      <c r="O119">
        <f t="shared" si="47"/>
        <v>5</v>
      </c>
      <c r="P119">
        <f t="shared" si="39"/>
        <v>7</v>
      </c>
      <c r="Q119">
        <f t="shared" si="40"/>
        <v>0</v>
      </c>
      <c r="R119">
        <f t="shared" si="34"/>
        <v>0</v>
      </c>
      <c r="S119">
        <f t="shared" si="35"/>
        <v>0.3451396651669994</v>
      </c>
      <c r="T119">
        <f t="shared" si="41"/>
        <v>0</v>
      </c>
      <c r="U119">
        <f t="shared" si="42"/>
        <v>0.22604642667550823</v>
      </c>
      <c r="V119">
        <f t="shared" si="43"/>
        <v>0</v>
      </c>
    </row>
    <row r="120" spans="10:22" x14ac:dyDescent="0.2">
      <c r="K120">
        <f t="shared" si="33"/>
        <v>1.2133398353976479E-5</v>
      </c>
      <c r="L120">
        <f t="shared" si="44"/>
        <v>7</v>
      </c>
      <c r="M120">
        <f t="shared" si="45"/>
        <v>2</v>
      </c>
      <c r="N120">
        <f t="shared" si="46"/>
        <v>5</v>
      </c>
      <c r="O120">
        <f t="shared" si="47"/>
        <v>4</v>
      </c>
      <c r="P120">
        <f t="shared" si="39"/>
        <v>6</v>
      </c>
      <c r="Q120">
        <f t="shared" si="40"/>
        <v>1</v>
      </c>
      <c r="R120">
        <f t="shared" si="34"/>
        <v>2.9655534484370052E-5</v>
      </c>
      <c r="S120">
        <f t="shared" si="35"/>
        <v>0.40914448398734427</v>
      </c>
      <c r="T120">
        <f t="shared" si="41"/>
        <v>0</v>
      </c>
      <c r="U120">
        <f t="shared" si="42"/>
        <v>0.22604642667550823</v>
      </c>
      <c r="V120">
        <f t="shared" si="43"/>
        <v>0</v>
      </c>
    </row>
    <row r="121" spans="10:22" x14ac:dyDescent="0.2">
      <c r="K121">
        <f t="shared" si="33"/>
        <v>3.0555392420566601E-4</v>
      </c>
      <c r="L121">
        <f t="shared" si="44"/>
        <v>7</v>
      </c>
      <c r="M121">
        <f t="shared" si="45"/>
        <v>2</v>
      </c>
      <c r="N121">
        <f t="shared" si="46"/>
        <v>5</v>
      </c>
      <c r="O121">
        <f t="shared" si="47"/>
        <v>3</v>
      </c>
      <c r="P121">
        <f t="shared" si="39"/>
        <v>5</v>
      </c>
      <c r="Q121">
        <f t="shared" si="40"/>
        <v>2</v>
      </c>
      <c r="R121">
        <f t="shared" si="34"/>
        <v>1.5749593421185524E-3</v>
      </c>
      <c r="S121">
        <f t="shared" si="35"/>
        <v>0.1940074997711693</v>
      </c>
      <c r="T121">
        <f t="shared" si="41"/>
        <v>0</v>
      </c>
      <c r="U121">
        <f t="shared" si="42"/>
        <v>0.22604642667550823</v>
      </c>
      <c r="V121">
        <f t="shared" si="43"/>
        <v>0</v>
      </c>
    </row>
    <row r="122" spans="10:22" x14ac:dyDescent="0.2">
      <c r="K122">
        <f t="shared" si="33"/>
        <v>9.6015444317909082E-4</v>
      </c>
      <c r="L122">
        <f t="shared" si="44"/>
        <v>7</v>
      </c>
      <c r="M122">
        <f t="shared" si="45"/>
        <v>2</v>
      </c>
      <c r="N122">
        <f t="shared" si="46"/>
        <v>5</v>
      </c>
      <c r="O122">
        <f t="shared" si="47"/>
        <v>2</v>
      </c>
      <c r="P122">
        <f t="shared" si="39"/>
        <v>4</v>
      </c>
      <c r="Q122">
        <f t="shared" si="40"/>
        <v>3</v>
      </c>
      <c r="R122">
        <f t="shared" si="34"/>
        <v>2.0874243942892428E-2</v>
      </c>
      <c r="S122">
        <f t="shared" si="35"/>
        <v>4.599708836429587E-2</v>
      </c>
      <c r="T122">
        <f t="shared" si="41"/>
        <v>0</v>
      </c>
      <c r="U122">
        <f t="shared" si="42"/>
        <v>0.22604642667550823</v>
      </c>
      <c r="V122">
        <f t="shared" si="43"/>
        <v>0</v>
      </c>
    </row>
    <row r="123" spans="10:22" x14ac:dyDescent="0.2">
      <c r="K123">
        <f t="shared" si="33"/>
        <v>2.176464177764862E-4</v>
      </c>
      <c r="L123">
        <f t="shared" si="44"/>
        <v>7</v>
      </c>
      <c r="M123">
        <f t="shared" si="45"/>
        <v>2</v>
      </c>
      <c r="N123">
        <f t="shared" si="46"/>
        <v>5</v>
      </c>
      <c r="O123">
        <f t="shared" si="47"/>
        <v>1</v>
      </c>
      <c r="P123">
        <f t="shared" si="39"/>
        <v>3</v>
      </c>
      <c r="Q123">
        <f t="shared" si="40"/>
        <v>4</v>
      </c>
      <c r="R123">
        <f t="shared" si="34"/>
        <v>3.9915296070537128E-2</v>
      </c>
      <c r="S123">
        <f t="shared" si="35"/>
        <v>5.4527070873248169E-3</v>
      </c>
      <c r="T123">
        <f t="shared" si="41"/>
        <v>0</v>
      </c>
      <c r="U123">
        <f t="shared" si="42"/>
        <v>0.22604642667550823</v>
      </c>
      <c r="V123">
        <f t="shared" si="43"/>
        <v>0</v>
      </c>
    </row>
    <row r="124" spans="10:22" x14ac:dyDescent="0.2">
      <c r="K124">
        <f t="shared" si="33"/>
        <v>6.3961509350543595E-6</v>
      </c>
      <c r="L124">
        <f t="shared" si="44"/>
        <v>7</v>
      </c>
      <c r="M124">
        <f t="shared" si="45"/>
        <v>2</v>
      </c>
      <c r="N124">
        <f t="shared" si="46"/>
        <v>5</v>
      </c>
      <c r="O124">
        <f t="shared" si="47"/>
        <v>0</v>
      </c>
      <c r="P124">
        <f t="shared" si="39"/>
        <v>2</v>
      </c>
      <c r="Q124">
        <f t="shared" si="40"/>
        <v>5</v>
      </c>
      <c r="R124">
        <f t="shared" si="34"/>
        <v>2.4738007490027865E-2</v>
      </c>
      <c r="S124">
        <f t="shared" si="35"/>
        <v>2.5855562286625997E-4</v>
      </c>
      <c r="T124">
        <f t="shared" si="41"/>
        <v>0</v>
      </c>
      <c r="U124">
        <f t="shared" si="42"/>
        <v>0.22604642667550823</v>
      </c>
      <c r="V124">
        <f t="shared" si="43"/>
        <v>0</v>
      </c>
    </row>
    <row r="125" spans="10:22" x14ac:dyDescent="0.2">
      <c r="J125">
        <f>SUM(K125:K131)</f>
        <v>2.4935817141828066E-3</v>
      </c>
      <c r="K125">
        <f t="shared" si="33"/>
        <v>0</v>
      </c>
      <c r="L125">
        <f t="shared" si="44"/>
        <v>7</v>
      </c>
      <c r="M125">
        <f t="shared" si="45"/>
        <v>1</v>
      </c>
      <c r="N125">
        <f t="shared" si="46"/>
        <v>6</v>
      </c>
      <c r="O125">
        <f t="shared" si="47"/>
        <v>6</v>
      </c>
      <c r="P125">
        <f t="shared" si="39"/>
        <v>7</v>
      </c>
      <c r="Q125">
        <f t="shared" si="40"/>
        <v>0</v>
      </c>
      <c r="R125">
        <f t="shared" si="34"/>
        <v>0</v>
      </c>
      <c r="S125">
        <f t="shared" si="35"/>
        <v>0.27899334771514528</v>
      </c>
      <c r="T125">
        <f t="shared" si="41"/>
        <v>0</v>
      </c>
      <c r="U125">
        <f t="shared" si="42"/>
        <v>0.3931566211617058</v>
      </c>
      <c r="V125">
        <f t="shared" si="43"/>
        <v>0</v>
      </c>
    </row>
    <row r="126" spans="10:22" x14ac:dyDescent="0.2">
      <c r="K126">
        <f t="shared" si="33"/>
        <v>1.1769626389245286E-5</v>
      </c>
      <c r="L126">
        <f t="shared" si="44"/>
        <v>7</v>
      </c>
      <c r="M126">
        <f t="shared" si="45"/>
        <v>1</v>
      </c>
      <c r="N126">
        <f t="shared" si="46"/>
        <v>6</v>
      </c>
      <c r="O126">
        <f t="shared" si="47"/>
        <v>5</v>
      </c>
      <c r="P126">
        <f t="shared" si="39"/>
        <v>6</v>
      </c>
      <c r="Q126">
        <f t="shared" si="40"/>
        <v>1</v>
      </c>
      <c r="R126">
        <f t="shared" si="34"/>
        <v>2.9655534484370052E-5</v>
      </c>
      <c r="S126">
        <f t="shared" si="35"/>
        <v>0.39687790471112455</v>
      </c>
      <c r="T126">
        <f t="shared" si="41"/>
        <v>0</v>
      </c>
      <c r="U126">
        <f t="shared" si="42"/>
        <v>0.3931566211617058</v>
      </c>
      <c r="V126">
        <f t="shared" si="43"/>
        <v>0</v>
      </c>
    </row>
    <row r="127" spans="10:22" x14ac:dyDescent="0.2">
      <c r="K127">
        <f t="shared" si="33"/>
        <v>3.7049137273337143E-4</v>
      </c>
      <c r="L127">
        <f t="shared" si="44"/>
        <v>7</v>
      </c>
      <c r="M127">
        <f t="shared" si="45"/>
        <v>1</v>
      </c>
      <c r="N127">
        <f t="shared" si="46"/>
        <v>6</v>
      </c>
      <c r="O127">
        <f t="shared" si="47"/>
        <v>4</v>
      </c>
      <c r="P127">
        <f t="shared" si="39"/>
        <v>5</v>
      </c>
      <c r="Q127">
        <f t="shared" si="40"/>
        <v>2</v>
      </c>
      <c r="R127">
        <f t="shared" si="34"/>
        <v>1.5749593421185524E-3</v>
      </c>
      <c r="S127">
        <f t="shared" si="35"/>
        <v>0.2352386901842215</v>
      </c>
      <c r="T127">
        <f t="shared" si="41"/>
        <v>0</v>
      </c>
      <c r="U127">
        <f t="shared" si="42"/>
        <v>0.3931566211617058</v>
      </c>
      <c r="V127">
        <f t="shared" si="43"/>
        <v>0</v>
      </c>
    </row>
    <row r="128" spans="10:22" x14ac:dyDescent="0.2">
      <c r="K128">
        <f t="shared" si="33"/>
        <v>1.5522800156654902E-3</v>
      </c>
      <c r="L128">
        <f t="shared" si="44"/>
        <v>7</v>
      </c>
      <c r="M128">
        <f t="shared" si="45"/>
        <v>1</v>
      </c>
      <c r="N128">
        <f t="shared" si="46"/>
        <v>6</v>
      </c>
      <c r="O128">
        <f t="shared" si="47"/>
        <v>3</v>
      </c>
      <c r="P128">
        <f t="shared" si="39"/>
        <v>4</v>
      </c>
      <c r="Q128">
        <f t="shared" si="40"/>
        <v>3</v>
      </c>
      <c r="R128">
        <f t="shared" si="34"/>
        <v>2.0874243942892428E-2</v>
      </c>
      <c r="S128">
        <f t="shared" si="35"/>
        <v>7.436341263004323E-2</v>
      </c>
      <c r="T128">
        <f t="shared" si="41"/>
        <v>0</v>
      </c>
      <c r="U128">
        <f t="shared" si="42"/>
        <v>0.3931566211617058</v>
      </c>
      <c r="V128">
        <f t="shared" si="43"/>
        <v>0</v>
      </c>
    </row>
    <row r="129" spans="10:22" x14ac:dyDescent="0.2">
      <c r="K129">
        <f t="shared" si="33"/>
        <v>5.2780287670752175E-4</v>
      </c>
      <c r="L129">
        <f t="shared" si="44"/>
        <v>7</v>
      </c>
      <c r="M129">
        <f t="shared" si="45"/>
        <v>1</v>
      </c>
      <c r="N129">
        <f t="shared" si="46"/>
        <v>6</v>
      </c>
      <c r="O129">
        <f t="shared" si="47"/>
        <v>2</v>
      </c>
      <c r="P129">
        <f t="shared" si="39"/>
        <v>3</v>
      </c>
      <c r="Q129">
        <f t="shared" si="40"/>
        <v>4</v>
      </c>
      <c r="R129">
        <f t="shared" si="34"/>
        <v>3.9915296070537128E-2</v>
      </c>
      <c r="S129">
        <f t="shared" si="35"/>
        <v>1.3223073073911419E-2</v>
      </c>
      <c r="T129">
        <f t="shared" si="41"/>
        <v>0</v>
      </c>
      <c r="U129">
        <f t="shared" si="42"/>
        <v>0.3931566211617058</v>
      </c>
      <c r="V129">
        <f t="shared" si="43"/>
        <v>0</v>
      </c>
    </row>
    <row r="130" spans="10:22" x14ac:dyDescent="0.2">
      <c r="K130">
        <f t="shared" si="33"/>
        <v>3.1021938223160716E-5</v>
      </c>
      <c r="L130">
        <f t="shared" si="44"/>
        <v>7</v>
      </c>
      <c r="M130">
        <f t="shared" si="45"/>
        <v>1</v>
      </c>
      <c r="N130">
        <f t="shared" si="46"/>
        <v>6</v>
      </c>
      <c r="O130">
        <f t="shared" si="47"/>
        <v>1</v>
      </c>
      <c r="P130">
        <f t="shared" si="39"/>
        <v>2</v>
      </c>
      <c r="Q130">
        <f t="shared" si="40"/>
        <v>5</v>
      </c>
      <c r="R130">
        <f t="shared" si="34"/>
        <v>2.4738007490027865E-2</v>
      </c>
      <c r="S130">
        <f t="shared" si="35"/>
        <v>1.2540192752252162E-3</v>
      </c>
      <c r="T130">
        <f t="shared" si="41"/>
        <v>0</v>
      </c>
      <c r="U130">
        <f t="shared" si="42"/>
        <v>0.3931566211617058</v>
      </c>
      <c r="V130">
        <f t="shared" si="43"/>
        <v>0</v>
      </c>
    </row>
    <row r="131" spans="10:22" x14ac:dyDescent="0.2">
      <c r="K131">
        <f t="shared" si="33"/>
        <v>2.158844640173634E-7</v>
      </c>
      <c r="L131">
        <f t="shared" si="44"/>
        <v>7</v>
      </c>
      <c r="M131">
        <f t="shared" si="45"/>
        <v>1</v>
      </c>
      <c r="N131">
        <f t="shared" si="46"/>
        <v>6</v>
      </c>
      <c r="O131">
        <f t="shared" si="47"/>
        <v>0</v>
      </c>
      <c r="P131">
        <f t="shared" si="39"/>
        <v>1</v>
      </c>
      <c r="Q131">
        <f t="shared" si="40"/>
        <v>6</v>
      </c>
      <c r="R131">
        <f t="shared" si="34"/>
        <v>4.3566894644522037E-3</v>
      </c>
      <c r="S131">
        <f t="shared" si="35"/>
        <v>4.9552410328723767E-5</v>
      </c>
      <c r="T131">
        <f t="shared" si="41"/>
        <v>0</v>
      </c>
      <c r="U131">
        <f t="shared" si="42"/>
        <v>0.3931566211617058</v>
      </c>
      <c r="V131">
        <f t="shared" si="43"/>
        <v>0</v>
      </c>
    </row>
    <row r="132" spans="10:22" x14ac:dyDescent="0.2">
      <c r="J132">
        <f>SUM(K132:K139)</f>
        <v>3.7107589333759319E-3</v>
      </c>
      <c r="K132">
        <f t="shared" si="33"/>
        <v>0</v>
      </c>
      <c r="L132">
        <f t="shared" si="44"/>
        <v>7</v>
      </c>
      <c r="M132">
        <f t="shared" si="45"/>
        <v>0</v>
      </c>
      <c r="N132">
        <f t="shared" si="46"/>
        <v>7</v>
      </c>
      <c r="O132">
        <f t="shared" si="47"/>
        <v>7</v>
      </c>
      <c r="P132">
        <f t="shared" si="39"/>
        <v>7</v>
      </c>
      <c r="Q132">
        <f t="shared" si="40"/>
        <v>0</v>
      </c>
      <c r="R132">
        <f t="shared" si="34"/>
        <v>0</v>
      </c>
      <c r="S132">
        <f t="shared" si="35"/>
        <v>0.22552402961752194</v>
      </c>
      <c r="T132">
        <f t="shared" si="41"/>
        <v>0</v>
      </c>
      <c r="U132">
        <f t="shared" si="42"/>
        <v>0.29306014262506003</v>
      </c>
      <c r="V132">
        <f t="shared" si="43"/>
        <v>0</v>
      </c>
    </row>
    <row r="133" spans="10:22" x14ac:dyDescent="0.2">
      <c r="K133">
        <f t="shared" si="33"/>
        <v>1.1099628446898752E-5</v>
      </c>
      <c r="L133">
        <f t="shared" si="44"/>
        <v>7</v>
      </c>
      <c r="M133">
        <f t="shared" si="45"/>
        <v>0</v>
      </c>
      <c r="N133">
        <f t="shared" si="46"/>
        <v>7</v>
      </c>
      <c r="O133">
        <f t="shared" si="47"/>
        <v>6</v>
      </c>
      <c r="P133">
        <f t="shared" si="39"/>
        <v>6</v>
      </c>
      <c r="Q133">
        <f t="shared" si="40"/>
        <v>1</v>
      </c>
      <c r="R133">
        <f t="shared" si="34"/>
        <v>2.9655534484370052E-5</v>
      </c>
      <c r="S133">
        <f t="shared" si="35"/>
        <v>0.37428522668336361</v>
      </c>
      <c r="T133">
        <f t="shared" si="41"/>
        <v>0</v>
      </c>
      <c r="U133">
        <f t="shared" si="42"/>
        <v>0.29306014262506003</v>
      </c>
      <c r="V133">
        <f t="shared" si="43"/>
        <v>0</v>
      </c>
    </row>
    <row r="134" spans="10:22" x14ac:dyDescent="0.2">
      <c r="K134">
        <f t="shared" si="33"/>
        <v>4.1928092982250698E-4</v>
      </c>
      <c r="L134">
        <f t="shared" si="44"/>
        <v>7</v>
      </c>
      <c r="M134">
        <f t="shared" si="45"/>
        <v>0</v>
      </c>
      <c r="N134">
        <f t="shared" si="46"/>
        <v>7</v>
      </c>
      <c r="O134">
        <f t="shared" si="47"/>
        <v>5</v>
      </c>
      <c r="P134">
        <f t="shared" si="39"/>
        <v>5</v>
      </c>
      <c r="Q134">
        <f t="shared" si="40"/>
        <v>2</v>
      </c>
      <c r="R134">
        <f t="shared" si="34"/>
        <v>1.5749593421185524E-3</v>
      </c>
      <c r="S134">
        <f t="shared" si="35"/>
        <v>0.26621698643884506</v>
      </c>
      <c r="T134">
        <f t="shared" si="41"/>
        <v>0</v>
      </c>
      <c r="U134">
        <f t="shared" si="42"/>
        <v>0.29306014262506003</v>
      </c>
      <c r="V134">
        <f t="shared" si="43"/>
        <v>0</v>
      </c>
    </row>
    <row r="135" spans="10:22" x14ac:dyDescent="0.2">
      <c r="K135">
        <f t="shared" si="33"/>
        <v>2.195872347550953E-3</v>
      </c>
      <c r="L135">
        <f t="shared" si="44"/>
        <v>7</v>
      </c>
      <c r="M135">
        <f t="shared" si="45"/>
        <v>0</v>
      </c>
      <c r="N135">
        <f t="shared" si="46"/>
        <v>7</v>
      </c>
      <c r="O135">
        <f t="shared" si="47"/>
        <v>4</v>
      </c>
      <c r="P135">
        <f t="shared" si="39"/>
        <v>4</v>
      </c>
      <c r="Q135">
        <f t="shared" si="40"/>
        <v>3</v>
      </c>
      <c r="R135">
        <f t="shared" si="34"/>
        <v>2.0874243942892428E-2</v>
      </c>
      <c r="S135">
        <f t="shared" si="35"/>
        <v>0.10519529969844184</v>
      </c>
      <c r="T135">
        <f t="shared" si="41"/>
        <v>0</v>
      </c>
      <c r="U135">
        <f t="shared" si="42"/>
        <v>0.29306014262506003</v>
      </c>
      <c r="V135">
        <f t="shared" si="43"/>
        <v>0</v>
      </c>
    </row>
    <row r="136" spans="10:22" x14ac:dyDescent="0.2">
      <c r="K136">
        <f t="shared" si="33"/>
        <v>9.9551432320927995E-4</v>
      </c>
      <c r="L136">
        <f t="shared" si="44"/>
        <v>7</v>
      </c>
      <c r="M136">
        <f t="shared" si="45"/>
        <v>0</v>
      </c>
      <c r="N136">
        <f t="shared" si="46"/>
        <v>7</v>
      </c>
      <c r="O136">
        <f t="shared" si="47"/>
        <v>3</v>
      </c>
      <c r="P136">
        <f t="shared" si="39"/>
        <v>3</v>
      </c>
      <c r="Q136">
        <f t="shared" si="40"/>
        <v>4</v>
      </c>
      <c r="R136">
        <f t="shared" si="34"/>
        <v>3.9915296070537128E-2</v>
      </c>
      <c r="S136">
        <f t="shared" si="35"/>
        <v>2.4940672404133907E-2</v>
      </c>
      <c r="T136">
        <f t="shared" si="41"/>
        <v>0</v>
      </c>
      <c r="U136">
        <f t="shared" si="42"/>
        <v>0.29306014262506003</v>
      </c>
      <c r="V136">
        <f t="shared" si="43"/>
        <v>0</v>
      </c>
    </row>
    <row r="137" spans="10:22" x14ac:dyDescent="0.2">
      <c r="K137">
        <f t="shared" si="33"/>
        <v>8.7767948597171328E-5</v>
      </c>
      <c r="L137">
        <f t="shared" si="44"/>
        <v>7</v>
      </c>
      <c r="M137">
        <f t="shared" si="45"/>
        <v>0</v>
      </c>
      <c r="N137">
        <f t="shared" si="46"/>
        <v>7</v>
      </c>
      <c r="O137">
        <f t="shared" si="47"/>
        <v>2</v>
      </c>
      <c r="P137">
        <f t="shared" si="39"/>
        <v>2</v>
      </c>
      <c r="Q137">
        <f t="shared" si="40"/>
        <v>5</v>
      </c>
      <c r="R137">
        <f t="shared" si="34"/>
        <v>2.4738007490027865E-2</v>
      </c>
      <c r="S137">
        <f t="shared" si="35"/>
        <v>3.547898860995634E-3</v>
      </c>
      <c r="T137">
        <f t="shared" si="41"/>
        <v>0</v>
      </c>
      <c r="U137">
        <f t="shared" si="42"/>
        <v>0.29306014262506003</v>
      </c>
      <c r="V137">
        <f t="shared" si="43"/>
        <v>0</v>
      </c>
    </row>
    <row r="138" spans="10:22" x14ac:dyDescent="0.2">
      <c r="K138">
        <f t="shared" si="33"/>
        <v>1.2215701291454201E-6</v>
      </c>
      <c r="L138">
        <f t="shared" si="44"/>
        <v>7</v>
      </c>
      <c r="M138">
        <f t="shared" si="45"/>
        <v>0</v>
      </c>
      <c r="N138">
        <f t="shared" si="46"/>
        <v>7</v>
      </c>
      <c r="O138">
        <f t="shared" si="47"/>
        <v>1</v>
      </c>
      <c r="P138">
        <f t="shared" si="39"/>
        <v>1</v>
      </c>
      <c r="Q138">
        <f t="shared" si="40"/>
        <v>6</v>
      </c>
      <c r="R138">
        <f t="shared" si="34"/>
        <v>4.3566894644522037E-3</v>
      </c>
      <c r="S138">
        <f t="shared" si="35"/>
        <v>2.8038953409754129E-4</v>
      </c>
      <c r="T138">
        <f t="shared" si="41"/>
        <v>0</v>
      </c>
      <c r="U138">
        <f t="shared" si="42"/>
        <v>0.29306014262506003</v>
      </c>
      <c r="V138">
        <f t="shared" si="43"/>
        <v>0</v>
      </c>
    </row>
    <row r="139" spans="10:22" x14ac:dyDescent="0.2">
      <c r="K139">
        <f t="shared" si="33"/>
        <v>2.1856199768118727E-9</v>
      </c>
      <c r="L139">
        <f t="shared" si="44"/>
        <v>7</v>
      </c>
      <c r="M139">
        <f t="shared" si="45"/>
        <v>0</v>
      </c>
      <c r="N139">
        <f t="shared" si="46"/>
        <v>7</v>
      </c>
      <c r="O139">
        <f t="shared" si="47"/>
        <v>0</v>
      </c>
      <c r="P139">
        <f t="shared" si="39"/>
        <v>0</v>
      </c>
      <c r="Q139">
        <f t="shared" si="40"/>
        <v>7</v>
      </c>
      <c r="R139">
        <f t="shared" si="34"/>
        <v>2.3014368882886145E-4</v>
      </c>
      <c r="S139">
        <f t="shared" si="35"/>
        <v>9.4967626005036129E-6</v>
      </c>
      <c r="T139">
        <f t="shared" si="41"/>
        <v>0</v>
      </c>
      <c r="U139">
        <f t="shared" si="42"/>
        <v>0.29306014262506003</v>
      </c>
      <c r="V139">
        <f t="shared" si="43"/>
        <v>0</v>
      </c>
    </row>
    <row r="140" spans="10:22" x14ac:dyDescent="0.2">
      <c r="J140">
        <f>K140</f>
        <v>0</v>
      </c>
      <c r="K140">
        <f t="shared" si="33"/>
        <v>0</v>
      </c>
      <c r="L140">
        <f t="shared" si="44"/>
        <v>8</v>
      </c>
      <c r="M140">
        <f t="shared" si="45"/>
        <v>8</v>
      </c>
      <c r="N140">
        <f t="shared" si="46"/>
        <v>0</v>
      </c>
      <c r="O140">
        <f t="shared" si="47"/>
        <v>0</v>
      </c>
      <c r="P140">
        <f t="shared" si="39"/>
        <v>8</v>
      </c>
      <c r="Q140">
        <f t="shared" si="40"/>
        <v>0</v>
      </c>
      <c r="R140">
        <f t="shared" si="34"/>
        <v>0</v>
      </c>
      <c r="S140">
        <f t="shared" si="35"/>
        <v>1</v>
      </c>
      <c r="T140">
        <f t="shared" si="41"/>
        <v>1.6826273848964375E-3</v>
      </c>
      <c r="U140">
        <f t="shared" si="42"/>
        <v>4.4760414633879197E-7</v>
      </c>
      <c r="V140">
        <f t="shared" si="43"/>
        <v>0</v>
      </c>
    </row>
    <row r="141" spans="10:22" x14ac:dyDescent="0.2">
      <c r="J141">
        <f>SUM(K141:K142)</f>
        <v>0</v>
      </c>
      <c r="K141">
        <f t="shared" si="33"/>
        <v>0</v>
      </c>
      <c r="L141">
        <f t="shared" si="44"/>
        <v>8</v>
      </c>
      <c r="M141">
        <f t="shared" si="45"/>
        <v>7</v>
      </c>
      <c r="N141">
        <f t="shared" si="46"/>
        <v>1</v>
      </c>
      <c r="O141">
        <f t="shared" si="47"/>
        <v>1</v>
      </c>
      <c r="P141">
        <f t="shared" si="39"/>
        <v>8</v>
      </c>
      <c r="Q141">
        <f t="shared" si="40"/>
        <v>0</v>
      </c>
      <c r="R141">
        <f t="shared" si="34"/>
        <v>0</v>
      </c>
      <c r="S141">
        <f t="shared" si="35"/>
        <v>0.80834912898275979</v>
      </c>
      <c r="T141">
        <f t="shared" si="41"/>
        <v>1.8312422236168475E-2</v>
      </c>
      <c r="U141">
        <f t="shared" si="42"/>
        <v>1.8684147646729054E-5</v>
      </c>
      <c r="V141">
        <f t="shared" si="43"/>
        <v>0</v>
      </c>
    </row>
    <row r="142" spans="10:22" x14ac:dyDescent="0.2">
      <c r="K142">
        <f t="shared" si="33"/>
        <v>0</v>
      </c>
      <c r="L142">
        <f t="shared" si="44"/>
        <v>8</v>
      </c>
      <c r="M142">
        <f t="shared" si="45"/>
        <v>7</v>
      </c>
      <c r="N142">
        <f t="shared" si="46"/>
        <v>1</v>
      </c>
      <c r="O142">
        <f t="shared" si="47"/>
        <v>0</v>
      </c>
      <c r="P142">
        <f t="shared" si="39"/>
        <v>7</v>
      </c>
      <c r="Q142">
        <f t="shared" si="40"/>
        <v>1</v>
      </c>
      <c r="R142">
        <f t="shared" si="34"/>
        <v>0</v>
      </c>
      <c r="S142">
        <f t="shared" si="35"/>
        <v>0.19165087101724024</v>
      </c>
      <c r="T142">
        <f t="shared" si="41"/>
        <v>1.8312422236168475E-2</v>
      </c>
      <c r="U142">
        <f t="shared" si="42"/>
        <v>1.8684147646729054E-5</v>
      </c>
      <c r="V142">
        <f t="shared" si="43"/>
        <v>0</v>
      </c>
    </row>
    <row r="143" spans="10:22" x14ac:dyDescent="0.2">
      <c r="J143">
        <f>SUM(K143:K145)</f>
        <v>1.0892494530462671E-6</v>
      </c>
      <c r="K143">
        <f t="shared" si="33"/>
        <v>0</v>
      </c>
      <c r="L143">
        <f t="shared" si="44"/>
        <v>8</v>
      </c>
      <c r="M143">
        <f t="shared" si="45"/>
        <v>6</v>
      </c>
      <c r="N143">
        <f t="shared" si="46"/>
        <v>2</v>
      </c>
      <c r="O143">
        <f t="shared" si="47"/>
        <v>2</v>
      </c>
      <c r="P143">
        <f t="shared" si="39"/>
        <v>8</v>
      </c>
      <c r="Q143">
        <f t="shared" si="40"/>
        <v>0</v>
      </c>
      <c r="R143">
        <f t="shared" si="34"/>
        <v>0</v>
      </c>
      <c r="S143">
        <f t="shared" si="35"/>
        <v>0.6534283143271864</v>
      </c>
      <c r="T143">
        <f t="shared" si="41"/>
        <v>3.3330274544058326E-2</v>
      </c>
      <c r="U143">
        <f t="shared" si="42"/>
        <v>3.4121690351028464E-4</v>
      </c>
      <c r="V143">
        <f t="shared" si="43"/>
        <v>0</v>
      </c>
    </row>
    <row r="144" spans="10:22" x14ac:dyDescent="0.2">
      <c r="K144">
        <f t="shared" si="33"/>
        <v>0</v>
      </c>
      <c r="L144">
        <f t="shared" si="44"/>
        <v>8</v>
      </c>
      <c r="M144">
        <f t="shared" si="45"/>
        <v>6</v>
      </c>
      <c r="N144">
        <f t="shared" si="46"/>
        <v>2</v>
      </c>
      <c r="O144">
        <f t="shared" si="47"/>
        <v>1</v>
      </c>
      <c r="P144">
        <f t="shared" si="39"/>
        <v>7</v>
      </c>
      <c r="Q144">
        <f t="shared" si="40"/>
        <v>1</v>
      </c>
      <c r="R144">
        <f t="shared" si="34"/>
        <v>0</v>
      </c>
      <c r="S144">
        <f t="shared" si="35"/>
        <v>0.30984162931114673</v>
      </c>
      <c r="T144">
        <f t="shared" si="41"/>
        <v>3.3330274544058326E-2</v>
      </c>
      <c r="U144">
        <f t="shared" si="42"/>
        <v>3.4121690351028464E-4</v>
      </c>
      <c r="V144">
        <f t="shared" si="43"/>
        <v>0</v>
      </c>
    </row>
    <row r="145" spans="10:22" x14ac:dyDescent="0.2">
      <c r="K145">
        <f t="shared" si="33"/>
        <v>1.0892494530462671E-6</v>
      </c>
      <c r="L145">
        <f t="shared" si="44"/>
        <v>8</v>
      </c>
      <c r="M145">
        <f t="shared" si="45"/>
        <v>6</v>
      </c>
      <c r="N145">
        <f t="shared" si="46"/>
        <v>2</v>
      </c>
      <c r="O145">
        <f t="shared" si="47"/>
        <v>0</v>
      </c>
      <c r="P145">
        <f t="shared" si="39"/>
        <v>6</v>
      </c>
      <c r="Q145">
        <f t="shared" si="40"/>
        <v>2</v>
      </c>
      <c r="R145">
        <f t="shared" si="34"/>
        <v>2.9655534484370052E-5</v>
      </c>
      <c r="S145">
        <f t="shared" si="35"/>
        <v>3.6730056361666853E-2</v>
      </c>
      <c r="T145">
        <f t="shared" si="41"/>
        <v>3.3330274544058326E-2</v>
      </c>
      <c r="U145">
        <f t="shared" si="42"/>
        <v>3.4121690351028464E-4</v>
      </c>
      <c r="V145">
        <f t="shared" si="43"/>
        <v>1.2387873989418412E-11</v>
      </c>
    </row>
    <row r="146" spans="10:22" x14ac:dyDescent="0.2">
      <c r="J146">
        <f>SUM(K146:K149)</f>
        <v>1.3728167323302533E-5</v>
      </c>
      <c r="K146">
        <f t="shared" si="33"/>
        <v>0</v>
      </c>
      <c r="L146">
        <f t="shared" si="44"/>
        <v>8</v>
      </c>
      <c r="M146">
        <f t="shared" si="45"/>
        <v>5</v>
      </c>
      <c r="N146">
        <f t="shared" si="46"/>
        <v>3</v>
      </c>
      <c r="O146">
        <f t="shared" si="47"/>
        <v>3</v>
      </c>
      <c r="P146">
        <f t="shared" si="39"/>
        <v>8</v>
      </c>
      <c r="Q146">
        <f t="shared" si="40"/>
        <v>0</v>
      </c>
      <c r="R146">
        <f t="shared" si="34"/>
        <v>0</v>
      </c>
      <c r="S146">
        <f t="shared" si="35"/>
        <v>0.52819820873905399</v>
      </c>
      <c r="T146">
        <f t="shared" si="41"/>
        <v>1.7295906611056538E-2</v>
      </c>
      <c r="U146">
        <f t="shared" si="42"/>
        <v>3.5608176649464828E-3</v>
      </c>
      <c r="V146">
        <f t="shared" si="43"/>
        <v>0</v>
      </c>
    </row>
    <row r="147" spans="10:22" x14ac:dyDescent="0.2">
      <c r="K147">
        <f t="shared" si="33"/>
        <v>0</v>
      </c>
      <c r="L147">
        <f t="shared" si="44"/>
        <v>8</v>
      </c>
      <c r="M147">
        <f t="shared" si="45"/>
        <v>5</v>
      </c>
      <c r="N147">
        <f t="shared" si="46"/>
        <v>3</v>
      </c>
      <c r="O147">
        <f t="shared" si="47"/>
        <v>2</v>
      </c>
      <c r="P147">
        <f t="shared" si="39"/>
        <v>7</v>
      </c>
      <c r="Q147">
        <f t="shared" si="40"/>
        <v>1</v>
      </c>
      <c r="R147">
        <f t="shared" si="34"/>
        <v>0</v>
      </c>
      <c r="S147">
        <f t="shared" si="35"/>
        <v>0.37569031676439696</v>
      </c>
      <c r="T147">
        <f t="shared" si="41"/>
        <v>1.7295906611056538E-2</v>
      </c>
      <c r="U147">
        <f t="shared" si="42"/>
        <v>3.5608176649464828E-3</v>
      </c>
      <c r="V147">
        <f t="shared" si="43"/>
        <v>0</v>
      </c>
    </row>
    <row r="148" spans="10:22" x14ac:dyDescent="0.2">
      <c r="K148">
        <f t="shared" ref="K148:K211" si="48">R148*S148</f>
        <v>2.6414815398446927E-6</v>
      </c>
      <c r="L148">
        <f t="shared" si="44"/>
        <v>8</v>
      </c>
      <c r="M148">
        <f t="shared" si="45"/>
        <v>5</v>
      </c>
      <c r="N148">
        <f t="shared" si="46"/>
        <v>3</v>
      </c>
      <c r="O148">
        <f t="shared" si="47"/>
        <v>1</v>
      </c>
      <c r="P148">
        <f t="shared" si="39"/>
        <v>6</v>
      </c>
      <c r="Q148">
        <f t="shared" si="40"/>
        <v>2</v>
      </c>
      <c r="R148">
        <f t="shared" ref="R148:R211" si="49">VLOOKUP(P148,K$2:L$12,2)</f>
        <v>2.9655534484370052E-5</v>
      </c>
      <c r="S148">
        <f t="shared" ref="S148:S211" si="50">_xlfn.BINOM.DIST(Q148,N148,F$2,FALSE)</f>
        <v>8.9072127202323242E-2</v>
      </c>
      <c r="T148">
        <f t="shared" si="41"/>
        <v>1.7295906611056538E-2</v>
      </c>
      <c r="U148">
        <f t="shared" si="42"/>
        <v>3.5608176649464828E-3</v>
      </c>
      <c r="V148">
        <f t="shared" si="43"/>
        <v>1.6268242868923951E-10</v>
      </c>
    </row>
    <row r="149" spans="10:22" x14ac:dyDescent="0.2">
      <c r="K149">
        <f t="shared" si="48"/>
        <v>1.1086685783457842E-5</v>
      </c>
      <c r="L149">
        <f t="shared" si="44"/>
        <v>8</v>
      </c>
      <c r="M149">
        <f t="shared" si="45"/>
        <v>5</v>
      </c>
      <c r="N149">
        <f t="shared" si="46"/>
        <v>3</v>
      </c>
      <c r="O149">
        <f t="shared" si="47"/>
        <v>0</v>
      </c>
      <c r="P149">
        <f t="shared" ref="P149:P212" si="51">M149+O149</f>
        <v>5</v>
      </c>
      <c r="Q149">
        <f t="shared" ref="Q149:Q212" si="52">N149-O149</f>
        <v>3</v>
      </c>
      <c r="R149">
        <f t="shared" si="49"/>
        <v>1.5749593421185524E-3</v>
      </c>
      <c r="S149">
        <f t="shared" si="50"/>
        <v>7.039347294225777E-3</v>
      </c>
      <c r="T149">
        <f t="shared" ref="T149:T212" si="53">VLOOKUP(N149,$K$2:$M$12,3)</f>
        <v>1.7295906611056538E-2</v>
      </c>
      <c r="U149">
        <f t="shared" ref="U149:U212" si="54">_xlfn.BINOM.DIST(N149,L149,$H$2,FALSE)</f>
        <v>3.5608176649464828E-3</v>
      </c>
      <c r="V149">
        <f t="shared" ref="V149:V212" si="55">R149*S149*T149*U149</f>
        <v>6.8280203444973922E-10</v>
      </c>
    </row>
    <row r="150" spans="10:22" x14ac:dyDescent="0.2">
      <c r="J150">
        <f>SUM(K150:K154)</f>
        <v>6.8279510511877917E-5</v>
      </c>
      <c r="K150">
        <f t="shared" si="48"/>
        <v>0</v>
      </c>
      <c r="L150">
        <f t="shared" ref="L150:L213" si="56">IF(AND(M149=0,O149=0),L149+1,L149)</f>
        <v>8</v>
      </c>
      <c r="M150">
        <f t="shared" ref="M150:M213" si="57">IF(O149=0,IF(M149=0,L150,M149-1),M149)</f>
        <v>4</v>
      </c>
      <c r="N150">
        <f t="shared" ref="N150:N213" si="58">L150-M150</f>
        <v>4</v>
      </c>
      <c r="O150">
        <f t="shared" ref="O150:O213" si="59">IF(O149=0,N150,O149-1)</f>
        <v>4</v>
      </c>
      <c r="P150">
        <f t="shared" si="51"/>
        <v>8</v>
      </c>
      <c r="Q150">
        <f t="shared" si="52"/>
        <v>0</v>
      </c>
      <c r="R150">
        <f t="shared" si="49"/>
        <v>0</v>
      </c>
      <c r="S150">
        <f t="shared" si="50"/>
        <v>0.42696856196446825</v>
      </c>
      <c r="T150">
        <f t="shared" si="53"/>
        <v>5.6762886839486094E-4</v>
      </c>
      <c r="U150">
        <f t="shared" si="54"/>
        <v>2.3224637892632908E-2</v>
      </c>
      <c r="V150">
        <f t="shared" si="55"/>
        <v>0</v>
      </c>
    </row>
    <row r="151" spans="10:22" x14ac:dyDescent="0.2">
      <c r="K151">
        <f t="shared" si="48"/>
        <v>0</v>
      </c>
      <c r="L151">
        <f t="shared" si="56"/>
        <v>8</v>
      </c>
      <c r="M151">
        <f t="shared" si="57"/>
        <v>4</v>
      </c>
      <c r="N151">
        <f t="shared" si="58"/>
        <v>4</v>
      </c>
      <c r="O151">
        <f t="shared" si="59"/>
        <v>3</v>
      </c>
      <c r="P151">
        <f t="shared" si="51"/>
        <v>7</v>
      </c>
      <c r="Q151">
        <f t="shared" si="52"/>
        <v>1</v>
      </c>
      <c r="R151">
        <f t="shared" si="49"/>
        <v>0</v>
      </c>
      <c r="S151">
        <f t="shared" si="50"/>
        <v>0.40491858709834311</v>
      </c>
      <c r="T151">
        <f t="shared" si="53"/>
        <v>5.6762886839486094E-4</v>
      </c>
      <c r="U151">
        <f t="shared" si="54"/>
        <v>2.3224637892632908E-2</v>
      </c>
      <c r="V151">
        <f t="shared" si="55"/>
        <v>0</v>
      </c>
    </row>
    <row r="152" spans="10:22" x14ac:dyDescent="0.2">
      <c r="K152">
        <f t="shared" si="48"/>
        <v>4.2704786039149908E-6</v>
      </c>
      <c r="L152">
        <f t="shared" si="56"/>
        <v>8</v>
      </c>
      <c r="M152">
        <f t="shared" si="57"/>
        <v>4</v>
      </c>
      <c r="N152">
        <f t="shared" si="58"/>
        <v>4</v>
      </c>
      <c r="O152">
        <f t="shared" si="59"/>
        <v>2</v>
      </c>
      <c r="P152">
        <f t="shared" si="51"/>
        <v>6</v>
      </c>
      <c r="Q152">
        <f t="shared" si="52"/>
        <v>2</v>
      </c>
      <c r="R152">
        <f t="shared" si="49"/>
        <v>2.9655534484370052E-5</v>
      </c>
      <c r="S152">
        <f t="shared" si="50"/>
        <v>0.14400275288127909</v>
      </c>
      <c r="T152">
        <f t="shared" si="53"/>
        <v>5.6762886839486094E-4</v>
      </c>
      <c r="U152">
        <f t="shared" si="54"/>
        <v>2.3224637892632908E-2</v>
      </c>
      <c r="V152">
        <f t="shared" si="55"/>
        <v>5.629761235689967E-11</v>
      </c>
    </row>
    <row r="153" spans="10:22" x14ac:dyDescent="0.2">
      <c r="K153">
        <f t="shared" si="48"/>
        <v>3.5847651185454786E-5</v>
      </c>
      <c r="L153">
        <f t="shared" si="56"/>
        <v>8</v>
      </c>
      <c r="M153">
        <f t="shared" si="57"/>
        <v>4</v>
      </c>
      <c r="N153">
        <f t="shared" si="58"/>
        <v>4</v>
      </c>
      <c r="O153">
        <f t="shared" si="59"/>
        <v>1</v>
      </c>
      <c r="P153">
        <f t="shared" si="51"/>
        <v>5</v>
      </c>
      <c r="Q153">
        <f t="shared" si="52"/>
        <v>3</v>
      </c>
      <c r="R153">
        <f t="shared" si="49"/>
        <v>1.5749593421185524E-3</v>
      </c>
      <c r="S153">
        <f t="shared" si="50"/>
        <v>2.2761001015578226E-2</v>
      </c>
      <c r="T153">
        <f t="shared" si="53"/>
        <v>5.6762886839486094E-4</v>
      </c>
      <c r="U153">
        <f t="shared" si="54"/>
        <v>2.3224637892632908E-2</v>
      </c>
      <c r="V153">
        <f t="shared" si="55"/>
        <v>4.7257868672938606E-10</v>
      </c>
    </row>
    <row r="154" spans="10:22" x14ac:dyDescent="0.2">
      <c r="K154">
        <f t="shared" si="48"/>
        <v>2.8161380722508147E-5</v>
      </c>
      <c r="L154">
        <f t="shared" si="56"/>
        <v>8</v>
      </c>
      <c r="M154">
        <f t="shared" si="57"/>
        <v>4</v>
      </c>
      <c r="N154">
        <f t="shared" si="58"/>
        <v>4</v>
      </c>
      <c r="O154">
        <f t="shared" si="59"/>
        <v>0</v>
      </c>
      <c r="P154">
        <f t="shared" si="51"/>
        <v>4</v>
      </c>
      <c r="Q154">
        <f t="shared" si="52"/>
        <v>4</v>
      </c>
      <c r="R154">
        <f t="shared" si="49"/>
        <v>2.0874243942892428E-2</v>
      </c>
      <c r="S154">
        <f t="shared" si="50"/>
        <v>1.3490970403312237E-3</v>
      </c>
      <c r="T154">
        <f t="shared" si="53"/>
        <v>5.6762886839486094E-4</v>
      </c>
      <c r="U154">
        <f t="shared" si="54"/>
        <v>2.3224637892632908E-2</v>
      </c>
      <c r="V154">
        <f t="shared" si="55"/>
        <v>3.712507759428621E-10</v>
      </c>
    </row>
    <row r="155" spans="10:22" x14ac:dyDescent="0.2">
      <c r="J155">
        <f>SUM(K155:K160)</f>
        <v>2.0233840225665625E-4</v>
      </c>
      <c r="K155">
        <f t="shared" si="48"/>
        <v>0</v>
      </c>
      <c r="L155">
        <f t="shared" si="56"/>
        <v>8</v>
      </c>
      <c r="M155">
        <f t="shared" si="57"/>
        <v>3</v>
      </c>
      <c r="N155">
        <f t="shared" si="58"/>
        <v>5</v>
      </c>
      <c r="O155">
        <f t="shared" si="59"/>
        <v>5</v>
      </c>
      <c r="P155">
        <f t="shared" si="51"/>
        <v>8</v>
      </c>
      <c r="Q155">
        <f t="shared" si="52"/>
        <v>0</v>
      </c>
      <c r="R155">
        <f t="shared" si="49"/>
        <v>0</v>
      </c>
      <c r="S155">
        <f t="shared" si="50"/>
        <v>0.3451396651669994</v>
      </c>
      <c r="T155">
        <f t="shared" si="53"/>
        <v>0</v>
      </c>
      <c r="U155">
        <f t="shared" si="54"/>
        <v>9.6945608519749302E-2</v>
      </c>
      <c r="V155">
        <f t="shared" si="55"/>
        <v>0</v>
      </c>
    </row>
    <row r="156" spans="10:22" x14ac:dyDescent="0.2">
      <c r="K156">
        <f t="shared" si="48"/>
        <v>0</v>
      </c>
      <c r="L156">
        <f t="shared" si="56"/>
        <v>8</v>
      </c>
      <c r="M156">
        <f t="shared" si="57"/>
        <v>3</v>
      </c>
      <c r="N156">
        <f t="shared" si="58"/>
        <v>5</v>
      </c>
      <c r="O156">
        <f t="shared" si="59"/>
        <v>4</v>
      </c>
      <c r="P156">
        <f t="shared" si="51"/>
        <v>7</v>
      </c>
      <c r="Q156">
        <f t="shared" si="52"/>
        <v>1</v>
      </c>
      <c r="R156">
        <f t="shared" si="49"/>
        <v>0</v>
      </c>
      <c r="S156">
        <f t="shared" si="50"/>
        <v>0.40914448398734427</v>
      </c>
      <c r="T156">
        <f t="shared" si="53"/>
        <v>0</v>
      </c>
      <c r="U156">
        <f t="shared" si="54"/>
        <v>9.6945608519749302E-2</v>
      </c>
      <c r="V156">
        <f t="shared" si="55"/>
        <v>0</v>
      </c>
    </row>
    <row r="157" spans="10:22" x14ac:dyDescent="0.2">
      <c r="K157">
        <f t="shared" si="48"/>
        <v>5.7533960996903261E-6</v>
      </c>
      <c r="L157">
        <f t="shared" si="56"/>
        <v>8</v>
      </c>
      <c r="M157">
        <f t="shared" si="57"/>
        <v>3</v>
      </c>
      <c r="N157">
        <f t="shared" si="58"/>
        <v>5</v>
      </c>
      <c r="O157">
        <f t="shared" si="59"/>
        <v>3</v>
      </c>
      <c r="P157">
        <f t="shared" si="51"/>
        <v>6</v>
      </c>
      <c r="Q157">
        <f t="shared" si="52"/>
        <v>2</v>
      </c>
      <c r="R157">
        <f t="shared" si="49"/>
        <v>2.9655534484370052E-5</v>
      </c>
      <c r="S157">
        <f t="shared" si="50"/>
        <v>0.1940074997711693</v>
      </c>
      <c r="T157">
        <f t="shared" si="53"/>
        <v>0</v>
      </c>
      <c r="U157">
        <f t="shared" si="54"/>
        <v>9.6945608519749302E-2</v>
      </c>
      <c r="V157">
        <f t="shared" si="55"/>
        <v>0</v>
      </c>
    </row>
    <row r="158" spans="10:22" x14ac:dyDescent="0.2">
      <c r="K158">
        <f t="shared" si="48"/>
        <v>7.2443544029600338E-5</v>
      </c>
      <c r="L158">
        <f t="shared" si="56"/>
        <v>8</v>
      </c>
      <c r="M158">
        <f t="shared" si="57"/>
        <v>3</v>
      </c>
      <c r="N158">
        <f t="shared" si="58"/>
        <v>5</v>
      </c>
      <c r="O158">
        <f t="shared" si="59"/>
        <v>2</v>
      </c>
      <c r="P158">
        <f t="shared" si="51"/>
        <v>5</v>
      </c>
      <c r="Q158">
        <f t="shared" si="52"/>
        <v>3</v>
      </c>
      <c r="R158">
        <f t="shared" si="49"/>
        <v>1.5749593421185524E-3</v>
      </c>
      <c r="S158">
        <f t="shared" si="50"/>
        <v>4.599708836429587E-2</v>
      </c>
      <c r="T158">
        <f t="shared" si="53"/>
        <v>0</v>
      </c>
      <c r="U158">
        <f t="shared" si="54"/>
        <v>9.6945608519749302E-2</v>
      </c>
      <c r="V158">
        <f t="shared" si="55"/>
        <v>0</v>
      </c>
    </row>
    <row r="159" spans="10:22" x14ac:dyDescent="0.2">
      <c r="K159">
        <f t="shared" si="48"/>
        <v>1.1382113788995668E-4</v>
      </c>
      <c r="L159">
        <f t="shared" si="56"/>
        <v>8</v>
      </c>
      <c r="M159">
        <f t="shared" si="57"/>
        <v>3</v>
      </c>
      <c r="N159">
        <f t="shared" si="58"/>
        <v>5</v>
      </c>
      <c r="O159">
        <f t="shared" si="59"/>
        <v>1</v>
      </c>
      <c r="P159">
        <f t="shared" si="51"/>
        <v>4</v>
      </c>
      <c r="Q159">
        <f t="shared" si="52"/>
        <v>4</v>
      </c>
      <c r="R159">
        <f t="shared" si="49"/>
        <v>2.0874243942892428E-2</v>
      </c>
      <c r="S159">
        <f t="shared" si="50"/>
        <v>5.4527070873248169E-3</v>
      </c>
      <c r="T159">
        <f t="shared" si="53"/>
        <v>0</v>
      </c>
      <c r="U159">
        <f t="shared" si="54"/>
        <v>9.6945608519749302E-2</v>
      </c>
      <c r="V159">
        <f t="shared" si="55"/>
        <v>0</v>
      </c>
    </row>
    <row r="160" spans="10:22" x14ac:dyDescent="0.2">
      <c r="K160">
        <f t="shared" si="48"/>
        <v>1.0320324237408906E-5</v>
      </c>
      <c r="L160">
        <f t="shared" si="56"/>
        <v>8</v>
      </c>
      <c r="M160">
        <f t="shared" si="57"/>
        <v>3</v>
      </c>
      <c r="N160">
        <f t="shared" si="58"/>
        <v>5</v>
      </c>
      <c r="O160">
        <f t="shared" si="59"/>
        <v>0</v>
      </c>
      <c r="P160">
        <f t="shared" si="51"/>
        <v>3</v>
      </c>
      <c r="Q160">
        <f t="shared" si="52"/>
        <v>5</v>
      </c>
      <c r="R160">
        <f t="shared" si="49"/>
        <v>3.9915296070537128E-2</v>
      </c>
      <c r="S160">
        <f t="shared" si="50"/>
        <v>2.5855562286625997E-4</v>
      </c>
      <c r="T160">
        <f t="shared" si="53"/>
        <v>0</v>
      </c>
      <c r="U160">
        <f t="shared" si="54"/>
        <v>9.6945608519749302E-2</v>
      </c>
      <c r="V160">
        <f t="shared" si="55"/>
        <v>0</v>
      </c>
    </row>
    <row r="161" spans="10:22" x14ac:dyDescent="0.2">
      <c r="J161">
        <f>SUM(K161:K167)</f>
        <v>4.5139751208847479E-4</v>
      </c>
      <c r="K161">
        <f t="shared" si="48"/>
        <v>0</v>
      </c>
      <c r="L161">
        <f t="shared" si="56"/>
        <v>8</v>
      </c>
      <c r="M161">
        <f t="shared" si="57"/>
        <v>2</v>
      </c>
      <c r="N161">
        <f t="shared" si="58"/>
        <v>6</v>
      </c>
      <c r="O161">
        <f t="shared" si="59"/>
        <v>6</v>
      </c>
      <c r="P161">
        <f t="shared" si="51"/>
        <v>8</v>
      </c>
      <c r="Q161">
        <f t="shared" si="52"/>
        <v>0</v>
      </c>
      <c r="R161">
        <f t="shared" si="49"/>
        <v>0</v>
      </c>
      <c r="S161">
        <f t="shared" si="50"/>
        <v>0.27899334771514528</v>
      </c>
      <c r="T161">
        <f t="shared" si="53"/>
        <v>0</v>
      </c>
      <c r="U161">
        <f t="shared" si="54"/>
        <v>0.25292243130746955</v>
      </c>
      <c r="V161">
        <f t="shared" si="55"/>
        <v>0</v>
      </c>
    </row>
    <row r="162" spans="10:22" x14ac:dyDescent="0.2">
      <c r="K162">
        <f t="shared" si="48"/>
        <v>0</v>
      </c>
      <c r="L162">
        <f t="shared" si="56"/>
        <v>8</v>
      </c>
      <c r="M162">
        <f t="shared" si="57"/>
        <v>2</v>
      </c>
      <c r="N162">
        <f t="shared" si="58"/>
        <v>6</v>
      </c>
      <c r="O162">
        <f t="shared" si="59"/>
        <v>5</v>
      </c>
      <c r="P162">
        <f t="shared" si="51"/>
        <v>7</v>
      </c>
      <c r="Q162">
        <f t="shared" si="52"/>
        <v>1</v>
      </c>
      <c r="R162">
        <f t="shared" si="49"/>
        <v>0</v>
      </c>
      <c r="S162">
        <f t="shared" si="50"/>
        <v>0.39687790471112455</v>
      </c>
      <c r="T162">
        <f t="shared" si="53"/>
        <v>0</v>
      </c>
      <c r="U162">
        <f t="shared" si="54"/>
        <v>0.25292243130746955</v>
      </c>
      <c r="V162">
        <f t="shared" si="55"/>
        <v>0</v>
      </c>
    </row>
    <row r="163" spans="10:22" x14ac:dyDescent="0.2">
      <c r="K163">
        <f t="shared" si="48"/>
        <v>6.9761290888162235E-6</v>
      </c>
      <c r="L163">
        <f t="shared" si="56"/>
        <v>8</v>
      </c>
      <c r="M163">
        <f t="shared" si="57"/>
        <v>2</v>
      </c>
      <c r="N163">
        <f t="shared" si="58"/>
        <v>6</v>
      </c>
      <c r="O163">
        <f t="shared" si="59"/>
        <v>4</v>
      </c>
      <c r="P163">
        <f t="shared" si="51"/>
        <v>6</v>
      </c>
      <c r="Q163">
        <f t="shared" si="52"/>
        <v>2</v>
      </c>
      <c r="R163">
        <f t="shared" si="49"/>
        <v>2.9655534484370052E-5</v>
      </c>
      <c r="S163">
        <f t="shared" si="50"/>
        <v>0.2352386901842215</v>
      </c>
      <c r="T163">
        <f t="shared" si="53"/>
        <v>0</v>
      </c>
      <c r="U163">
        <f t="shared" si="54"/>
        <v>0.25292243130746955</v>
      </c>
      <c r="V163">
        <f t="shared" si="55"/>
        <v>0</v>
      </c>
    </row>
    <row r="164" spans="10:22" x14ac:dyDescent="0.2">
      <c r="K164">
        <f t="shared" si="48"/>
        <v>1.1711935143350334E-4</v>
      </c>
      <c r="L164">
        <f t="shared" si="56"/>
        <v>8</v>
      </c>
      <c r="M164">
        <f t="shared" si="57"/>
        <v>2</v>
      </c>
      <c r="N164">
        <f t="shared" si="58"/>
        <v>6</v>
      </c>
      <c r="O164">
        <f t="shared" si="59"/>
        <v>3</v>
      </c>
      <c r="P164">
        <f t="shared" si="51"/>
        <v>5</v>
      </c>
      <c r="Q164">
        <f t="shared" si="52"/>
        <v>3</v>
      </c>
      <c r="R164">
        <f t="shared" si="49"/>
        <v>1.5749593421185524E-3</v>
      </c>
      <c r="S164">
        <f t="shared" si="50"/>
        <v>7.436341263004323E-2</v>
      </c>
      <c r="T164">
        <f t="shared" si="53"/>
        <v>0</v>
      </c>
      <c r="U164">
        <f t="shared" si="54"/>
        <v>0.25292243130746955</v>
      </c>
      <c r="V164">
        <f t="shared" si="55"/>
        <v>0</v>
      </c>
    </row>
    <row r="165" spans="10:22" x14ac:dyDescent="0.2">
      <c r="K165">
        <f t="shared" si="48"/>
        <v>2.7602165301951942E-4</v>
      </c>
      <c r="L165">
        <f t="shared" si="56"/>
        <v>8</v>
      </c>
      <c r="M165">
        <f t="shared" si="57"/>
        <v>2</v>
      </c>
      <c r="N165">
        <f t="shared" si="58"/>
        <v>6</v>
      </c>
      <c r="O165">
        <f t="shared" si="59"/>
        <v>2</v>
      </c>
      <c r="P165">
        <f t="shared" si="51"/>
        <v>4</v>
      </c>
      <c r="Q165">
        <f t="shared" si="52"/>
        <v>4</v>
      </c>
      <c r="R165">
        <f t="shared" si="49"/>
        <v>2.0874243942892428E-2</v>
      </c>
      <c r="S165">
        <f t="shared" si="50"/>
        <v>1.3223073073911419E-2</v>
      </c>
      <c r="T165">
        <f t="shared" si="53"/>
        <v>0</v>
      </c>
      <c r="U165">
        <f t="shared" si="54"/>
        <v>0.25292243130746955</v>
      </c>
      <c r="V165">
        <f t="shared" si="55"/>
        <v>0</v>
      </c>
    </row>
    <row r="166" spans="10:22" x14ac:dyDescent="0.2">
      <c r="K166">
        <f t="shared" si="48"/>
        <v>5.0054550648774888E-5</v>
      </c>
      <c r="L166">
        <f t="shared" si="56"/>
        <v>8</v>
      </c>
      <c r="M166">
        <f t="shared" si="57"/>
        <v>2</v>
      </c>
      <c r="N166">
        <f t="shared" si="58"/>
        <v>6</v>
      </c>
      <c r="O166">
        <f t="shared" si="59"/>
        <v>1</v>
      </c>
      <c r="P166">
        <f t="shared" si="51"/>
        <v>3</v>
      </c>
      <c r="Q166">
        <f t="shared" si="52"/>
        <v>5</v>
      </c>
      <c r="R166">
        <f t="shared" si="49"/>
        <v>3.9915296070537128E-2</v>
      </c>
      <c r="S166">
        <f t="shared" si="50"/>
        <v>1.2540192752252162E-3</v>
      </c>
      <c r="T166">
        <f t="shared" si="53"/>
        <v>0</v>
      </c>
      <c r="U166">
        <f t="shared" si="54"/>
        <v>0.25292243130746955</v>
      </c>
      <c r="V166">
        <f t="shared" si="55"/>
        <v>0</v>
      </c>
    </row>
    <row r="167" spans="10:22" x14ac:dyDescent="0.2">
      <c r="K167">
        <f t="shared" si="48"/>
        <v>1.2258278978609027E-6</v>
      </c>
      <c r="L167">
        <f t="shared" si="56"/>
        <v>8</v>
      </c>
      <c r="M167">
        <f t="shared" si="57"/>
        <v>2</v>
      </c>
      <c r="N167">
        <f t="shared" si="58"/>
        <v>6</v>
      </c>
      <c r="O167">
        <f t="shared" si="59"/>
        <v>0</v>
      </c>
      <c r="P167">
        <f t="shared" si="51"/>
        <v>2</v>
      </c>
      <c r="Q167">
        <f t="shared" si="52"/>
        <v>6</v>
      </c>
      <c r="R167">
        <f t="shared" si="49"/>
        <v>2.4738007490027865E-2</v>
      </c>
      <c r="S167">
        <f t="shared" si="50"/>
        <v>4.9552410328723767E-5</v>
      </c>
      <c r="T167">
        <f t="shared" si="53"/>
        <v>0</v>
      </c>
      <c r="U167">
        <f t="shared" si="54"/>
        <v>0.25292243130746955</v>
      </c>
      <c r="V167">
        <f t="shared" si="55"/>
        <v>0</v>
      </c>
    </row>
    <row r="168" spans="10:22" x14ac:dyDescent="0.2">
      <c r="J168">
        <f>SUM(K168:K175)</f>
        <v>8.4278389319750115E-4</v>
      </c>
      <c r="K168">
        <f t="shared" si="48"/>
        <v>0</v>
      </c>
      <c r="L168">
        <f t="shared" si="56"/>
        <v>8</v>
      </c>
      <c r="M168">
        <f t="shared" si="57"/>
        <v>1</v>
      </c>
      <c r="N168">
        <f t="shared" si="58"/>
        <v>7</v>
      </c>
      <c r="O168">
        <f t="shared" si="59"/>
        <v>7</v>
      </c>
      <c r="P168">
        <f t="shared" si="51"/>
        <v>8</v>
      </c>
      <c r="Q168">
        <f t="shared" si="52"/>
        <v>0</v>
      </c>
      <c r="R168">
        <f t="shared" si="49"/>
        <v>0</v>
      </c>
      <c r="S168">
        <f t="shared" si="50"/>
        <v>0.22552402961752194</v>
      </c>
      <c r="T168">
        <f t="shared" si="53"/>
        <v>0</v>
      </c>
      <c r="U168">
        <f t="shared" si="54"/>
        <v>0.37705830095410103</v>
      </c>
      <c r="V168">
        <f t="shared" si="55"/>
        <v>0</v>
      </c>
    </row>
    <row r="169" spans="10:22" x14ac:dyDescent="0.2">
      <c r="K169">
        <f t="shared" si="48"/>
        <v>0</v>
      </c>
      <c r="L169">
        <f t="shared" si="56"/>
        <v>8</v>
      </c>
      <c r="M169">
        <f t="shared" si="57"/>
        <v>1</v>
      </c>
      <c r="N169">
        <f t="shared" si="58"/>
        <v>7</v>
      </c>
      <c r="O169">
        <f t="shared" si="59"/>
        <v>6</v>
      </c>
      <c r="P169">
        <f t="shared" si="51"/>
        <v>7</v>
      </c>
      <c r="Q169">
        <f t="shared" si="52"/>
        <v>1</v>
      </c>
      <c r="R169">
        <f t="shared" si="49"/>
        <v>0</v>
      </c>
      <c r="S169">
        <f t="shared" si="50"/>
        <v>0.37428522668336361</v>
      </c>
      <c r="T169">
        <f t="shared" si="53"/>
        <v>0</v>
      </c>
      <c r="U169">
        <f t="shared" si="54"/>
        <v>0.37705830095410103</v>
      </c>
      <c r="V169">
        <f t="shared" si="55"/>
        <v>0</v>
      </c>
    </row>
    <row r="170" spans="10:22" x14ac:dyDescent="0.2">
      <c r="K170">
        <f t="shared" si="48"/>
        <v>7.8948070216622444E-6</v>
      </c>
      <c r="L170">
        <f t="shared" si="56"/>
        <v>8</v>
      </c>
      <c r="M170">
        <f t="shared" si="57"/>
        <v>1</v>
      </c>
      <c r="N170">
        <f t="shared" si="58"/>
        <v>7</v>
      </c>
      <c r="O170">
        <f t="shared" si="59"/>
        <v>5</v>
      </c>
      <c r="P170">
        <f t="shared" si="51"/>
        <v>6</v>
      </c>
      <c r="Q170">
        <f t="shared" si="52"/>
        <v>2</v>
      </c>
      <c r="R170">
        <f t="shared" si="49"/>
        <v>2.9655534484370052E-5</v>
      </c>
      <c r="S170">
        <f t="shared" si="50"/>
        <v>0.26621698643884506</v>
      </c>
      <c r="T170">
        <f t="shared" si="53"/>
        <v>0</v>
      </c>
      <c r="U170">
        <f t="shared" si="54"/>
        <v>0.37705830095410103</v>
      </c>
      <c r="V170">
        <f t="shared" si="55"/>
        <v>0</v>
      </c>
    </row>
    <row r="171" spans="10:22" x14ac:dyDescent="0.2">
      <c r="K171">
        <f t="shared" si="48"/>
        <v>1.6567832000702191E-4</v>
      </c>
      <c r="L171">
        <f t="shared" si="56"/>
        <v>8</v>
      </c>
      <c r="M171">
        <f t="shared" si="57"/>
        <v>1</v>
      </c>
      <c r="N171">
        <f t="shared" si="58"/>
        <v>7</v>
      </c>
      <c r="O171">
        <f t="shared" si="59"/>
        <v>4</v>
      </c>
      <c r="P171">
        <f t="shared" si="51"/>
        <v>5</v>
      </c>
      <c r="Q171">
        <f t="shared" si="52"/>
        <v>3</v>
      </c>
      <c r="R171">
        <f t="shared" si="49"/>
        <v>1.5749593421185524E-3</v>
      </c>
      <c r="S171">
        <f t="shared" si="50"/>
        <v>0.10519529969844184</v>
      </c>
      <c r="T171">
        <f t="shared" si="53"/>
        <v>0</v>
      </c>
      <c r="U171">
        <f t="shared" si="54"/>
        <v>0.37705830095410103</v>
      </c>
      <c r="V171">
        <f t="shared" si="55"/>
        <v>0</v>
      </c>
    </row>
    <row r="172" spans="10:22" x14ac:dyDescent="0.2">
      <c r="K172">
        <f t="shared" si="48"/>
        <v>5.2061767986365649E-4</v>
      </c>
      <c r="L172">
        <f t="shared" si="56"/>
        <v>8</v>
      </c>
      <c r="M172">
        <f t="shared" si="57"/>
        <v>1</v>
      </c>
      <c r="N172">
        <f t="shared" si="58"/>
        <v>7</v>
      </c>
      <c r="O172">
        <f t="shared" si="59"/>
        <v>3</v>
      </c>
      <c r="P172">
        <f t="shared" si="51"/>
        <v>4</v>
      </c>
      <c r="Q172">
        <f t="shared" si="52"/>
        <v>4</v>
      </c>
      <c r="R172">
        <f t="shared" si="49"/>
        <v>2.0874243942892428E-2</v>
      </c>
      <c r="S172">
        <f t="shared" si="50"/>
        <v>2.4940672404133907E-2</v>
      </c>
      <c r="T172">
        <f t="shared" si="53"/>
        <v>0</v>
      </c>
      <c r="U172">
        <f t="shared" si="54"/>
        <v>0.37705830095410103</v>
      </c>
      <c r="V172">
        <f t="shared" si="55"/>
        <v>0</v>
      </c>
    </row>
    <row r="173" spans="10:22" x14ac:dyDescent="0.2">
      <c r="K173">
        <f t="shared" si="48"/>
        <v>1.4161543346496219E-4</v>
      </c>
      <c r="L173">
        <f t="shared" si="56"/>
        <v>8</v>
      </c>
      <c r="M173">
        <f t="shared" si="57"/>
        <v>1</v>
      </c>
      <c r="N173">
        <f t="shared" si="58"/>
        <v>7</v>
      </c>
      <c r="O173">
        <f t="shared" si="59"/>
        <v>2</v>
      </c>
      <c r="P173">
        <f t="shared" si="51"/>
        <v>3</v>
      </c>
      <c r="Q173">
        <f t="shared" si="52"/>
        <v>5</v>
      </c>
      <c r="R173">
        <f t="shared" si="49"/>
        <v>3.9915296070537128E-2</v>
      </c>
      <c r="S173">
        <f t="shared" si="50"/>
        <v>3.547898860995634E-3</v>
      </c>
      <c r="T173">
        <f t="shared" si="53"/>
        <v>0</v>
      </c>
      <c r="U173">
        <f t="shared" si="54"/>
        <v>0.37705830095410103</v>
      </c>
      <c r="V173">
        <f t="shared" si="55"/>
        <v>0</v>
      </c>
    </row>
    <row r="174" spans="10:22" x14ac:dyDescent="0.2">
      <c r="K174">
        <f t="shared" si="48"/>
        <v>6.9362783946304002E-6</v>
      </c>
      <c r="L174">
        <f t="shared" si="56"/>
        <v>8</v>
      </c>
      <c r="M174">
        <f t="shared" si="57"/>
        <v>1</v>
      </c>
      <c r="N174">
        <f t="shared" si="58"/>
        <v>7</v>
      </c>
      <c r="O174">
        <f t="shared" si="59"/>
        <v>1</v>
      </c>
      <c r="P174">
        <f t="shared" si="51"/>
        <v>2</v>
      </c>
      <c r="Q174">
        <f t="shared" si="52"/>
        <v>6</v>
      </c>
      <c r="R174">
        <f t="shared" si="49"/>
        <v>2.4738007490027865E-2</v>
      </c>
      <c r="S174">
        <f t="shared" si="50"/>
        <v>2.8038953409754129E-4</v>
      </c>
      <c r="T174">
        <f t="shared" si="53"/>
        <v>0</v>
      </c>
      <c r="U174">
        <f t="shared" si="54"/>
        <v>0.37705830095410103</v>
      </c>
      <c r="V174">
        <f t="shared" si="55"/>
        <v>0</v>
      </c>
    </row>
    <row r="175" spans="10:22" x14ac:dyDescent="0.2">
      <c r="K175">
        <f t="shared" si="48"/>
        <v>4.1374445568017803E-8</v>
      </c>
      <c r="L175">
        <f t="shared" si="56"/>
        <v>8</v>
      </c>
      <c r="M175">
        <f t="shared" si="57"/>
        <v>1</v>
      </c>
      <c r="N175">
        <f t="shared" si="58"/>
        <v>7</v>
      </c>
      <c r="O175">
        <f t="shared" si="59"/>
        <v>0</v>
      </c>
      <c r="P175">
        <f t="shared" si="51"/>
        <v>1</v>
      </c>
      <c r="Q175">
        <f t="shared" si="52"/>
        <v>7</v>
      </c>
      <c r="R175">
        <f t="shared" si="49"/>
        <v>4.3566894644522037E-3</v>
      </c>
      <c r="S175">
        <f t="shared" si="50"/>
        <v>9.4967626005036129E-6</v>
      </c>
      <c r="T175">
        <f t="shared" si="53"/>
        <v>0</v>
      </c>
      <c r="U175">
        <f t="shared" si="54"/>
        <v>0.37705830095410103</v>
      </c>
      <c r="V175">
        <f t="shared" si="55"/>
        <v>0</v>
      </c>
    </row>
    <row r="176" spans="10:22" x14ac:dyDescent="0.2">
      <c r="J176">
        <f>SUM(K176:K184)</f>
        <v>1.3924338077034022E-3</v>
      </c>
      <c r="K176">
        <f t="shared" si="48"/>
        <v>0</v>
      </c>
      <c r="L176">
        <f t="shared" si="56"/>
        <v>8</v>
      </c>
      <c r="M176">
        <f t="shared" si="57"/>
        <v>0</v>
      </c>
      <c r="N176">
        <f t="shared" si="58"/>
        <v>8</v>
      </c>
      <c r="O176">
        <f t="shared" si="59"/>
        <v>8</v>
      </c>
      <c r="P176">
        <f t="shared" si="51"/>
        <v>8</v>
      </c>
      <c r="Q176">
        <f t="shared" si="52"/>
        <v>0</v>
      </c>
      <c r="R176">
        <f t="shared" si="49"/>
        <v>0</v>
      </c>
      <c r="S176">
        <f t="shared" si="50"/>
        <v>0.18230215290600596</v>
      </c>
      <c r="T176">
        <f t="shared" si="53"/>
        <v>0</v>
      </c>
      <c r="U176">
        <f t="shared" si="54"/>
        <v>0.24592785500579742</v>
      </c>
      <c r="V176">
        <f t="shared" si="55"/>
        <v>0</v>
      </c>
    </row>
    <row r="177" spans="10:22" x14ac:dyDescent="0.2">
      <c r="K177">
        <f t="shared" si="48"/>
        <v>0</v>
      </c>
      <c r="L177">
        <f t="shared" si="56"/>
        <v>8</v>
      </c>
      <c r="M177">
        <f t="shared" si="57"/>
        <v>0</v>
      </c>
      <c r="N177">
        <f t="shared" si="58"/>
        <v>8</v>
      </c>
      <c r="O177">
        <f t="shared" si="59"/>
        <v>7</v>
      </c>
      <c r="P177">
        <f t="shared" si="51"/>
        <v>7</v>
      </c>
      <c r="Q177">
        <f t="shared" si="52"/>
        <v>1</v>
      </c>
      <c r="R177">
        <f t="shared" si="49"/>
        <v>0</v>
      </c>
      <c r="S177">
        <f t="shared" si="50"/>
        <v>0.34577501369212771</v>
      </c>
      <c r="T177">
        <f t="shared" si="53"/>
        <v>0</v>
      </c>
      <c r="U177">
        <f t="shared" si="54"/>
        <v>0.24592785500579742</v>
      </c>
      <c r="V177">
        <f t="shared" si="55"/>
        <v>0</v>
      </c>
    </row>
    <row r="178" spans="10:22" x14ac:dyDescent="0.2">
      <c r="K178">
        <f t="shared" si="48"/>
        <v>8.5090138392635324E-6</v>
      </c>
      <c r="L178">
        <f t="shared" si="56"/>
        <v>8</v>
      </c>
      <c r="M178">
        <f t="shared" si="57"/>
        <v>0</v>
      </c>
      <c r="N178">
        <f t="shared" si="58"/>
        <v>8</v>
      </c>
      <c r="O178">
        <f t="shared" si="59"/>
        <v>6</v>
      </c>
      <c r="P178">
        <f t="shared" si="51"/>
        <v>6</v>
      </c>
      <c r="Q178">
        <f t="shared" si="52"/>
        <v>2</v>
      </c>
      <c r="R178">
        <f t="shared" si="49"/>
        <v>2.9655534484370052E-5</v>
      </c>
      <c r="S178">
        <f t="shared" si="50"/>
        <v>0.28692835881100737</v>
      </c>
      <c r="T178">
        <f t="shared" si="53"/>
        <v>0</v>
      </c>
      <c r="U178">
        <f t="shared" si="54"/>
        <v>0.24592785500579742</v>
      </c>
      <c r="V178">
        <f t="shared" si="55"/>
        <v>0</v>
      </c>
    </row>
    <row r="179" spans="10:22" x14ac:dyDescent="0.2">
      <c r="K179">
        <f t="shared" si="48"/>
        <v>2.1428148107040492E-4</v>
      </c>
      <c r="L179">
        <f t="shared" si="56"/>
        <v>8</v>
      </c>
      <c r="M179">
        <f t="shared" si="57"/>
        <v>0</v>
      </c>
      <c r="N179">
        <f t="shared" si="58"/>
        <v>8</v>
      </c>
      <c r="O179">
        <f t="shared" si="59"/>
        <v>5</v>
      </c>
      <c r="P179">
        <f t="shared" si="51"/>
        <v>5</v>
      </c>
      <c r="Q179">
        <f t="shared" si="52"/>
        <v>3</v>
      </c>
      <c r="R179">
        <f t="shared" si="49"/>
        <v>1.5749593421185524E-3</v>
      </c>
      <c r="S179">
        <f t="shared" si="50"/>
        <v>0.13605524621490531</v>
      </c>
      <c r="T179">
        <f t="shared" si="53"/>
        <v>0</v>
      </c>
      <c r="U179">
        <f t="shared" si="54"/>
        <v>0.24592785500579742</v>
      </c>
      <c r="V179">
        <f t="shared" si="55"/>
        <v>0</v>
      </c>
    </row>
    <row r="180" spans="10:22" x14ac:dyDescent="0.2">
      <c r="K180">
        <f t="shared" si="48"/>
        <v>8.4168169610162409E-4</v>
      </c>
      <c r="L180">
        <f t="shared" si="56"/>
        <v>8</v>
      </c>
      <c r="M180">
        <f t="shared" si="57"/>
        <v>0</v>
      </c>
      <c r="N180">
        <f t="shared" si="58"/>
        <v>8</v>
      </c>
      <c r="O180">
        <f t="shared" si="59"/>
        <v>4</v>
      </c>
      <c r="P180">
        <f t="shared" si="51"/>
        <v>4</v>
      </c>
      <c r="Q180">
        <f t="shared" si="52"/>
        <v>4</v>
      </c>
      <c r="R180">
        <f t="shared" si="49"/>
        <v>2.0874243942892428E-2</v>
      </c>
      <c r="S180">
        <f t="shared" si="50"/>
        <v>4.0321541628251995E-2</v>
      </c>
      <c r="T180">
        <f t="shared" si="53"/>
        <v>0</v>
      </c>
      <c r="U180">
        <f t="shared" si="54"/>
        <v>0.24592785500579742</v>
      </c>
      <c r="V180">
        <f t="shared" si="55"/>
        <v>0</v>
      </c>
    </row>
    <row r="181" spans="10:22" x14ac:dyDescent="0.2">
      <c r="K181">
        <f t="shared" si="48"/>
        <v>3.0526589944511516E-4</v>
      </c>
      <c r="L181">
        <f t="shared" si="56"/>
        <v>8</v>
      </c>
      <c r="M181">
        <f t="shared" si="57"/>
        <v>0</v>
      </c>
      <c r="N181">
        <f t="shared" si="58"/>
        <v>8</v>
      </c>
      <c r="O181">
        <f t="shared" si="59"/>
        <v>3</v>
      </c>
      <c r="P181">
        <f t="shared" si="51"/>
        <v>3</v>
      </c>
      <c r="Q181">
        <f t="shared" si="52"/>
        <v>5</v>
      </c>
      <c r="R181">
        <f t="shared" si="49"/>
        <v>3.9915296070537128E-2</v>
      </c>
      <c r="S181">
        <f t="shared" si="50"/>
        <v>7.6478425440126598E-3</v>
      </c>
      <c r="T181">
        <f t="shared" si="53"/>
        <v>0</v>
      </c>
      <c r="U181">
        <f t="shared" si="54"/>
        <v>0.24592785500579742</v>
      </c>
      <c r="V181">
        <f t="shared" si="55"/>
        <v>0</v>
      </c>
    </row>
    <row r="182" spans="10:22" x14ac:dyDescent="0.2">
      <c r="K182">
        <f t="shared" si="48"/>
        <v>2.2427738394725674E-5</v>
      </c>
      <c r="L182">
        <f t="shared" si="56"/>
        <v>8</v>
      </c>
      <c r="M182">
        <f t="shared" si="57"/>
        <v>0</v>
      </c>
      <c r="N182">
        <f t="shared" si="58"/>
        <v>8</v>
      </c>
      <c r="O182">
        <f t="shared" si="59"/>
        <v>2</v>
      </c>
      <c r="P182">
        <f t="shared" si="51"/>
        <v>2</v>
      </c>
      <c r="Q182">
        <f t="shared" si="52"/>
        <v>6</v>
      </c>
      <c r="R182">
        <f t="shared" si="49"/>
        <v>2.4738007490027865E-2</v>
      </c>
      <c r="S182">
        <f t="shared" si="50"/>
        <v>9.0661054265451721E-4</v>
      </c>
      <c r="T182">
        <f t="shared" si="53"/>
        <v>0</v>
      </c>
      <c r="U182">
        <f t="shared" si="54"/>
        <v>0.24592785500579742</v>
      </c>
      <c r="V182">
        <f t="shared" si="55"/>
        <v>0</v>
      </c>
    </row>
    <row r="183" spans="10:22" x14ac:dyDescent="0.2">
      <c r="K183">
        <f t="shared" si="48"/>
        <v>2.6755997629641459E-7</v>
      </c>
      <c r="L183">
        <f t="shared" si="56"/>
        <v>8</v>
      </c>
      <c r="M183">
        <f t="shared" si="57"/>
        <v>0</v>
      </c>
      <c r="N183">
        <f t="shared" si="58"/>
        <v>8</v>
      </c>
      <c r="O183">
        <f t="shared" si="59"/>
        <v>1</v>
      </c>
      <c r="P183">
        <f t="shared" si="51"/>
        <v>1</v>
      </c>
      <c r="Q183">
        <f t="shared" si="52"/>
        <v>7</v>
      </c>
      <c r="R183">
        <f t="shared" si="49"/>
        <v>4.3566894644522037E-3</v>
      </c>
      <c r="S183">
        <f t="shared" si="50"/>
        <v>6.1413598210185207E-5</v>
      </c>
      <c r="T183">
        <f t="shared" si="53"/>
        <v>0</v>
      </c>
      <c r="U183">
        <f t="shared" si="54"/>
        <v>0.24592785500579742</v>
      </c>
      <c r="V183">
        <f t="shared" si="55"/>
        <v>0</v>
      </c>
    </row>
    <row r="184" spans="10:22" x14ac:dyDescent="0.2">
      <c r="K184">
        <f t="shared" si="48"/>
        <v>4.1887597226867543E-10</v>
      </c>
      <c r="L184">
        <f t="shared" si="56"/>
        <v>8</v>
      </c>
      <c r="M184">
        <f t="shared" si="57"/>
        <v>0</v>
      </c>
      <c r="N184">
        <f t="shared" si="58"/>
        <v>8</v>
      </c>
      <c r="O184">
        <f t="shared" si="59"/>
        <v>0</v>
      </c>
      <c r="P184">
        <f t="shared" si="51"/>
        <v>0</v>
      </c>
      <c r="Q184">
        <f t="shared" si="52"/>
        <v>8</v>
      </c>
      <c r="R184">
        <f t="shared" si="49"/>
        <v>2.3014368882886145E-4</v>
      </c>
      <c r="S184">
        <f t="shared" si="50"/>
        <v>1.8200628242304675E-6</v>
      </c>
      <c r="T184">
        <f t="shared" si="53"/>
        <v>0</v>
      </c>
      <c r="U184">
        <f t="shared" si="54"/>
        <v>0.24592785500579742</v>
      </c>
      <c r="V184">
        <f t="shared" si="55"/>
        <v>0</v>
      </c>
    </row>
    <row r="185" spans="10:22" x14ac:dyDescent="0.2">
      <c r="J185">
        <f>K185</f>
        <v>0</v>
      </c>
      <c r="K185">
        <f t="shared" si="48"/>
        <v>0</v>
      </c>
      <c r="L185">
        <f t="shared" si="56"/>
        <v>9</v>
      </c>
      <c r="M185">
        <f t="shared" si="57"/>
        <v>9</v>
      </c>
      <c r="N185">
        <f t="shared" si="58"/>
        <v>0</v>
      </c>
      <c r="O185">
        <f t="shared" si="59"/>
        <v>0</v>
      </c>
      <c r="P185">
        <f t="shared" si="51"/>
        <v>9</v>
      </c>
      <c r="Q185">
        <f t="shared" si="52"/>
        <v>0</v>
      </c>
      <c r="R185">
        <f t="shared" si="49"/>
        <v>0</v>
      </c>
      <c r="S185">
        <f t="shared" si="50"/>
        <v>1</v>
      </c>
      <c r="T185">
        <f t="shared" si="53"/>
        <v>1.6826273848964375E-3</v>
      </c>
      <c r="U185">
        <f t="shared" si="54"/>
        <v>7.1987296449948702E-8</v>
      </c>
      <c r="V185">
        <f t="shared" si="55"/>
        <v>0</v>
      </c>
    </row>
    <row r="186" spans="10:22" x14ac:dyDescent="0.2">
      <c r="J186">
        <f>SUM(K186:K187)</f>
        <v>0</v>
      </c>
      <c r="K186">
        <f t="shared" si="48"/>
        <v>0</v>
      </c>
      <c r="L186">
        <f t="shared" si="56"/>
        <v>9</v>
      </c>
      <c r="M186">
        <f t="shared" si="57"/>
        <v>8</v>
      </c>
      <c r="N186">
        <f t="shared" si="58"/>
        <v>1</v>
      </c>
      <c r="O186">
        <f t="shared" si="59"/>
        <v>1</v>
      </c>
      <c r="P186">
        <f t="shared" si="51"/>
        <v>9</v>
      </c>
      <c r="Q186">
        <f t="shared" si="52"/>
        <v>0</v>
      </c>
      <c r="R186">
        <f t="shared" si="49"/>
        <v>0</v>
      </c>
      <c r="S186">
        <f t="shared" si="50"/>
        <v>0.80834912898275979</v>
      </c>
      <c r="T186">
        <f t="shared" si="53"/>
        <v>1.8312422236168475E-2</v>
      </c>
      <c r="U186">
        <f t="shared" si="54"/>
        <v>3.380551648999588E-6</v>
      </c>
      <c r="V186">
        <f t="shared" si="55"/>
        <v>0</v>
      </c>
    </row>
    <row r="187" spans="10:22" x14ac:dyDescent="0.2">
      <c r="K187">
        <f t="shared" si="48"/>
        <v>0</v>
      </c>
      <c r="L187">
        <f t="shared" si="56"/>
        <v>9</v>
      </c>
      <c r="M187">
        <f t="shared" si="57"/>
        <v>8</v>
      </c>
      <c r="N187">
        <f t="shared" si="58"/>
        <v>1</v>
      </c>
      <c r="O187">
        <f t="shared" si="59"/>
        <v>0</v>
      </c>
      <c r="P187">
        <f t="shared" si="51"/>
        <v>8</v>
      </c>
      <c r="Q187">
        <f t="shared" si="52"/>
        <v>1</v>
      </c>
      <c r="R187">
        <f t="shared" si="49"/>
        <v>0</v>
      </c>
      <c r="S187">
        <f t="shared" si="50"/>
        <v>0.19165087101724024</v>
      </c>
      <c r="T187">
        <f t="shared" si="53"/>
        <v>1.8312422236168475E-2</v>
      </c>
      <c r="U187">
        <f t="shared" si="54"/>
        <v>3.380551648999588E-6</v>
      </c>
      <c r="V187">
        <f t="shared" si="55"/>
        <v>0</v>
      </c>
    </row>
    <row r="188" spans="10:22" x14ac:dyDescent="0.2">
      <c r="J188">
        <f>SUM(K188:K190)</f>
        <v>0</v>
      </c>
      <c r="K188">
        <f t="shared" si="48"/>
        <v>0</v>
      </c>
      <c r="L188">
        <f t="shared" si="56"/>
        <v>9</v>
      </c>
      <c r="M188">
        <f t="shared" si="57"/>
        <v>7</v>
      </c>
      <c r="N188">
        <f t="shared" si="58"/>
        <v>2</v>
      </c>
      <c r="O188">
        <f t="shared" si="59"/>
        <v>2</v>
      </c>
      <c r="P188">
        <f t="shared" si="51"/>
        <v>9</v>
      </c>
      <c r="Q188">
        <f t="shared" si="52"/>
        <v>0</v>
      </c>
      <c r="R188">
        <f t="shared" si="49"/>
        <v>0</v>
      </c>
      <c r="S188">
        <f t="shared" si="50"/>
        <v>0.6534283143271864</v>
      </c>
      <c r="T188">
        <f t="shared" si="53"/>
        <v>3.3330274544058326E-2</v>
      </c>
      <c r="U188">
        <f t="shared" si="54"/>
        <v>7.0556457814282327E-5</v>
      </c>
      <c r="V188">
        <f t="shared" si="55"/>
        <v>0</v>
      </c>
    </row>
    <row r="189" spans="10:22" x14ac:dyDescent="0.2">
      <c r="K189">
        <f t="shared" si="48"/>
        <v>0</v>
      </c>
      <c r="L189">
        <f t="shared" si="56"/>
        <v>9</v>
      </c>
      <c r="M189">
        <f t="shared" si="57"/>
        <v>7</v>
      </c>
      <c r="N189">
        <f t="shared" si="58"/>
        <v>2</v>
      </c>
      <c r="O189">
        <f t="shared" si="59"/>
        <v>1</v>
      </c>
      <c r="P189">
        <f t="shared" si="51"/>
        <v>8</v>
      </c>
      <c r="Q189">
        <f t="shared" si="52"/>
        <v>1</v>
      </c>
      <c r="R189">
        <f t="shared" si="49"/>
        <v>0</v>
      </c>
      <c r="S189">
        <f t="shared" si="50"/>
        <v>0.30984162931114673</v>
      </c>
      <c r="T189">
        <f t="shared" si="53"/>
        <v>3.3330274544058326E-2</v>
      </c>
      <c r="U189">
        <f t="shared" si="54"/>
        <v>7.0556457814282327E-5</v>
      </c>
      <c r="V189">
        <f t="shared" si="55"/>
        <v>0</v>
      </c>
    </row>
    <row r="190" spans="10:22" x14ac:dyDescent="0.2">
      <c r="K190">
        <f t="shared" si="48"/>
        <v>0</v>
      </c>
      <c r="L190">
        <f t="shared" si="56"/>
        <v>9</v>
      </c>
      <c r="M190">
        <f t="shared" si="57"/>
        <v>7</v>
      </c>
      <c r="N190">
        <f t="shared" si="58"/>
        <v>2</v>
      </c>
      <c r="O190">
        <f t="shared" si="59"/>
        <v>0</v>
      </c>
      <c r="P190">
        <f t="shared" si="51"/>
        <v>7</v>
      </c>
      <c r="Q190">
        <f t="shared" si="52"/>
        <v>2</v>
      </c>
      <c r="R190">
        <f t="shared" si="49"/>
        <v>0</v>
      </c>
      <c r="S190">
        <f t="shared" si="50"/>
        <v>3.6730056361666853E-2</v>
      </c>
      <c r="T190">
        <f t="shared" si="53"/>
        <v>3.3330274544058326E-2</v>
      </c>
      <c r="U190">
        <f t="shared" si="54"/>
        <v>7.0556457814282327E-5</v>
      </c>
      <c r="V190">
        <f t="shared" si="55"/>
        <v>0</v>
      </c>
    </row>
    <row r="191" spans="10:22" x14ac:dyDescent="0.2">
      <c r="J191">
        <f>SUM(K191:K194)</f>
        <v>2.0875560643136955E-7</v>
      </c>
      <c r="K191">
        <f t="shared" si="48"/>
        <v>0</v>
      </c>
      <c r="L191">
        <f t="shared" si="56"/>
        <v>9</v>
      </c>
      <c r="M191">
        <f t="shared" si="57"/>
        <v>6</v>
      </c>
      <c r="N191">
        <f t="shared" si="58"/>
        <v>3</v>
      </c>
      <c r="O191">
        <f t="shared" si="59"/>
        <v>3</v>
      </c>
      <c r="P191">
        <f t="shared" si="51"/>
        <v>9</v>
      </c>
      <c r="Q191">
        <f t="shared" si="52"/>
        <v>0</v>
      </c>
      <c r="R191">
        <f t="shared" si="49"/>
        <v>0</v>
      </c>
      <c r="S191">
        <f t="shared" si="50"/>
        <v>0.52819820873905399</v>
      </c>
      <c r="T191">
        <f t="shared" si="53"/>
        <v>1.7295906611056538E-2</v>
      </c>
      <c r="U191">
        <f t="shared" si="54"/>
        <v>8.5901897563086063E-4</v>
      </c>
      <c r="V191">
        <f t="shared" si="55"/>
        <v>0</v>
      </c>
    </row>
    <row r="192" spans="10:22" x14ac:dyDescent="0.2">
      <c r="K192">
        <f t="shared" si="48"/>
        <v>0</v>
      </c>
      <c r="L192">
        <f t="shared" si="56"/>
        <v>9</v>
      </c>
      <c r="M192">
        <f t="shared" si="57"/>
        <v>6</v>
      </c>
      <c r="N192">
        <f t="shared" si="58"/>
        <v>3</v>
      </c>
      <c r="O192">
        <f t="shared" si="59"/>
        <v>2</v>
      </c>
      <c r="P192">
        <f t="shared" si="51"/>
        <v>8</v>
      </c>
      <c r="Q192">
        <f t="shared" si="52"/>
        <v>1</v>
      </c>
      <c r="R192">
        <f t="shared" si="49"/>
        <v>0</v>
      </c>
      <c r="S192">
        <f t="shared" si="50"/>
        <v>0.37569031676439696</v>
      </c>
      <c r="T192">
        <f t="shared" si="53"/>
        <v>1.7295906611056538E-2</v>
      </c>
      <c r="U192">
        <f t="shared" si="54"/>
        <v>8.5901897563086063E-4</v>
      </c>
      <c r="V192">
        <f t="shared" si="55"/>
        <v>0</v>
      </c>
    </row>
    <row r="193" spans="10:22" x14ac:dyDescent="0.2">
      <c r="K193">
        <f t="shared" si="48"/>
        <v>0</v>
      </c>
      <c r="L193">
        <f t="shared" si="56"/>
        <v>9</v>
      </c>
      <c r="M193">
        <f t="shared" si="57"/>
        <v>6</v>
      </c>
      <c r="N193">
        <f t="shared" si="58"/>
        <v>3</v>
      </c>
      <c r="O193">
        <f t="shared" si="59"/>
        <v>1</v>
      </c>
      <c r="P193">
        <f t="shared" si="51"/>
        <v>7</v>
      </c>
      <c r="Q193">
        <f t="shared" si="52"/>
        <v>2</v>
      </c>
      <c r="R193">
        <f t="shared" si="49"/>
        <v>0</v>
      </c>
      <c r="S193">
        <f t="shared" si="50"/>
        <v>8.9072127202323242E-2</v>
      </c>
      <c r="T193">
        <f t="shared" si="53"/>
        <v>1.7295906611056538E-2</v>
      </c>
      <c r="U193">
        <f t="shared" si="54"/>
        <v>8.5901897563086063E-4</v>
      </c>
      <c r="V193">
        <f t="shared" si="55"/>
        <v>0</v>
      </c>
    </row>
    <row r="194" spans="10:22" x14ac:dyDescent="0.2">
      <c r="K194">
        <f t="shared" si="48"/>
        <v>2.0875560643136955E-7</v>
      </c>
      <c r="L194">
        <f t="shared" si="56"/>
        <v>9</v>
      </c>
      <c r="M194">
        <f t="shared" si="57"/>
        <v>6</v>
      </c>
      <c r="N194">
        <f t="shared" si="58"/>
        <v>3</v>
      </c>
      <c r="O194">
        <f t="shared" si="59"/>
        <v>0</v>
      </c>
      <c r="P194">
        <f t="shared" si="51"/>
        <v>6</v>
      </c>
      <c r="Q194">
        <f t="shared" si="52"/>
        <v>3</v>
      </c>
      <c r="R194">
        <f t="shared" si="49"/>
        <v>2.9655534484370052E-5</v>
      </c>
      <c r="S194">
        <f t="shared" si="50"/>
        <v>7.039347294225777E-3</v>
      </c>
      <c r="T194">
        <f t="shared" si="53"/>
        <v>1.7295906611056538E-2</v>
      </c>
      <c r="U194">
        <f t="shared" si="54"/>
        <v>8.5901897563086063E-4</v>
      </c>
      <c r="V194">
        <f t="shared" si="55"/>
        <v>3.101588923370422E-12</v>
      </c>
    </row>
    <row r="195" spans="10:22" x14ac:dyDescent="0.2">
      <c r="J195">
        <f>SUM(K195:K199)</f>
        <v>2.7997626376104119E-6</v>
      </c>
      <c r="K195">
        <f t="shared" si="48"/>
        <v>0</v>
      </c>
      <c r="L195">
        <f t="shared" si="56"/>
        <v>9</v>
      </c>
      <c r="M195">
        <f t="shared" si="57"/>
        <v>5</v>
      </c>
      <c r="N195">
        <f t="shared" si="58"/>
        <v>4</v>
      </c>
      <c r="O195">
        <f t="shared" si="59"/>
        <v>4</v>
      </c>
      <c r="P195">
        <f t="shared" si="51"/>
        <v>9</v>
      </c>
      <c r="Q195">
        <f t="shared" si="52"/>
        <v>0</v>
      </c>
      <c r="R195">
        <f t="shared" si="49"/>
        <v>0</v>
      </c>
      <c r="S195">
        <f t="shared" si="50"/>
        <v>0.42696856196446825</v>
      </c>
      <c r="T195">
        <f t="shared" si="53"/>
        <v>5.6762886839486094E-4</v>
      </c>
      <c r="U195">
        <f t="shared" si="54"/>
        <v>6.7233112826833004E-3</v>
      </c>
      <c r="V195">
        <f t="shared" si="55"/>
        <v>0</v>
      </c>
    </row>
    <row r="196" spans="10:22" x14ac:dyDescent="0.2">
      <c r="K196">
        <f t="shared" si="48"/>
        <v>0</v>
      </c>
      <c r="L196">
        <f t="shared" si="56"/>
        <v>9</v>
      </c>
      <c r="M196">
        <f t="shared" si="57"/>
        <v>5</v>
      </c>
      <c r="N196">
        <f t="shared" si="58"/>
        <v>4</v>
      </c>
      <c r="O196">
        <f t="shared" si="59"/>
        <v>3</v>
      </c>
      <c r="P196">
        <f t="shared" si="51"/>
        <v>8</v>
      </c>
      <c r="Q196">
        <f t="shared" si="52"/>
        <v>1</v>
      </c>
      <c r="R196">
        <f t="shared" si="49"/>
        <v>0</v>
      </c>
      <c r="S196">
        <f t="shared" si="50"/>
        <v>0.40491858709834311</v>
      </c>
      <c r="T196">
        <f t="shared" si="53"/>
        <v>5.6762886839486094E-4</v>
      </c>
      <c r="U196">
        <f t="shared" si="54"/>
        <v>6.7233112826833004E-3</v>
      </c>
      <c r="V196">
        <f t="shared" si="55"/>
        <v>0</v>
      </c>
    </row>
    <row r="197" spans="10:22" x14ac:dyDescent="0.2">
      <c r="K197">
        <f t="shared" si="48"/>
        <v>0</v>
      </c>
      <c r="L197">
        <f t="shared" si="56"/>
        <v>9</v>
      </c>
      <c r="M197">
        <f t="shared" si="57"/>
        <v>5</v>
      </c>
      <c r="N197">
        <f t="shared" si="58"/>
        <v>4</v>
      </c>
      <c r="O197">
        <f t="shared" si="59"/>
        <v>2</v>
      </c>
      <c r="P197">
        <f t="shared" si="51"/>
        <v>7</v>
      </c>
      <c r="Q197">
        <f t="shared" si="52"/>
        <v>2</v>
      </c>
      <c r="R197">
        <f t="shared" si="49"/>
        <v>0</v>
      </c>
      <c r="S197">
        <f t="shared" si="50"/>
        <v>0.14400275288127909</v>
      </c>
      <c r="T197">
        <f t="shared" si="53"/>
        <v>5.6762886839486094E-4</v>
      </c>
      <c r="U197">
        <f t="shared" si="54"/>
        <v>6.7233112826833004E-3</v>
      </c>
      <c r="V197">
        <f t="shared" si="55"/>
        <v>0</v>
      </c>
    </row>
    <row r="198" spans="10:22" x14ac:dyDescent="0.2">
      <c r="K198">
        <f t="shared" si="48"/>
        <v>6.7498965051626186E-7</v>
      </c>
      <c r="L198">
        <f t="shared" si="56"/>
        <v>9</v>
      </c>
      <c r="M198">
        <f t="shared" si="57"/>
        <v>5</v>
      </c>
      <c r="N198">
        <f t="shared" si="58"/>
        <v>4</v>
      </c>
      <c r="O198">
        <f t="shared" si="59"/>
        <v>1</v>
      </c>
      <c r="P198">
        <f t="shared" si="51"/>
        <v>6</v>
      </c>
      <c r="Q198">
        <f t="shared" si="52"/>
        <v>3</v>
      </c>
      <c r="R198">
        <f t="shared" si="49"/>
        <v>2.9655534484370052E-5</v>
      </c>
      <c r="S198">
        <f t="shared" si="50"/>
        <v>2.2761001015578226E-2</v>
      </c>
      <c r="T198">
        <f t="shared" si="53"/>
        <v>5.6762886839486094E-4</v>
      </c>
      <c r="U198">
        <f t="shared" si="54"/>
        <v>6.7233112826833004E-3</v>
      </c>
      <c r="V198">
        <f t="shared" si="55"/>
        <v>2.5759937660912777E-12</v>
      </c>
    </row>
    <row r="199" spans="10:22" x14ac:dyDescent="0.2">
      <c r="K199">
        <f t="shared" si="48"/>
        <v>2.1247729870941502E-6</v>
      </c>
      <c r="L199">
        <f t="shared" si="56"/>
        <v>9</v>
      </c>
      <c r="M199">
        <f t="shared" si="57"/>
        <v>5</v>
      </c>
      <c r="N199">
        <f t="shared" si="58"/>
        <v>4</v>
      </c>
      <c r="O199">
        <f t="shared" si="59"/>
        <v>0</v>
      </c>
      <c r="P199">
        <f t="shared" si="51"/>
        <v>5</v>
      </c>
      <c r="Q199">
        <f t="shared" si="52"/>
        <v>4</v>
      </c>
      <c r="R199">
        <f t="shared" si="49"/>
        <v>1.5749593421185524E-3</v>
      </c>
      <c r="S199">
        <f t="shared" si="50"/>
        <v>1.3490970403312237E-3</v>
      </c>
      <c r="T199">
        <f t="shared" si="53"/>
        <v>5.6762886839486094E-4</v>
      </c>
      <c r="U199">
        <f t="shared" si="54"/>
        <v>6.7233112826833004E-3</v>
      </c>
      <c r="V199">
        <f t="shared" si="55"/>
        <v>8.10886798772007E-12</v>
      </c>
    </row>
    <row r="200" spans="10:22" x14ac:dyDescent="0.2">
      <c r="J200">
        <f>SUM(K200:K205)</f>
        <v>1.5349013351703059E-5</v>
      </c>
      <c r="K200">
        <f t="shared" si="48"/>
        <v>0</v>
      </c>
      <c r="L200">
        <f t="shared" si="56"/>
        <v>9</v>
      </c>
      <c r="M200">
        <f t="shared" si="57"/>
        <v>4</v>
      </c>
      <c r="N200">
        <f t="shared" si="58"/>
        <v>5</v>
      </c>
      <c r="O200">
        <f t="shared" si="59"/>
        <v>5</v>
      </c>
      <c r="P200">
        <f t="shared" si="51"/>
        <v>9</v>
      </c>
      <c r="Q200">
        <f t="shared" si="52"/>
        <v>0</v>
      </c>
      <c r="R200">
        <f t="shared" si="49"/>
        <v>0</v>
      </c>
      <c r="S200">
        <f t="shared" si="50"/>
        <v>0.3451396651669994</v>
      </c>
      <c r="T200">
        <f t="shared" si="53"/>
        <v>0</v>
      </c>
      <c r="U200">
        <f t="shared" si="54"/>
        <v>3.5081036924055981E-2</v>
      </c>
      <c r="V200">
        <f t="shared" si="55"/>
        <v>0</v>
      </c>
    </row>
    <row r="201" spans="10:22" x14ac:dyDescent="0.2">
      <c r="K201">
        <f t="shared" si="48"/>
        <v>0</v>
      </c>
      <c r="L201">
        <f t="shared" si="56"/>
        <v>9</v>
      </c>
      <c r="M201">
        <f t="shared" si="57"/>
        <v>4</v>
      </c>
      <c r="N201">
        <f t="shared" si="58"/>
        <v>5</v>
      </c>
      <c r="O201">
        <f t="shared" si="59"/>
        <v>4</v>
      </c>
      <c r="P201">
        <f t="shared" si="51"/>
        <v>8</v>
      </c>
      <c r="Q201">
        <f t="shared" si="52"/>
        <v>1</v>
      </c>
      <c r="R201">
        <f t="shared" si="49"/>
        <v>0</v>
      </c>
      <c r="S201">
        <f t="shared" si="50"/>
        <v>0.40914448398734427</v>
      </c>
      <c r="T201">
        <f t="shared" si="53"/>
        <v>0</v>
      </c>
      <c r="U201">
        <f t="shared" si="54"/>
        <v>3.5081036924055981E-2</v>
      </c>
      <c r="V201">
        <f t="shared" si="55"/>
        <v>0</v>
      </c>
    </row>
    <row r="202" spans="10:22" x14ac:dyDescent="0.2">
      <c r="K202">
        <f t="shared" si="48"/>
        <v>0</v>
      </c>
      <c r="L202">
        <f t="shared" si="56"/>
        <v>9</v>
      </c>
      <c r="M202">
        <f t="shared" si="57"/>
        <v>4</v>
      </c>
      <c r="N202">
        <f t="shared" si="58"/>
        <v>5</v>
      </c>
      <c r="O202">
        <f t="shared" si="59"/>
        <v>3</v>
      </c>
      <c r="P202">
        <f t="shared" si="51"/>
        <v>7</v>
      </c>
      <c r="Q202">
        <f t="shared" si="52"/>
        <v>2</v>
      </c>
      <c r="R202">
        <f t="shared" si="49"/>
        <v>0</v>
      </c>
      <c r="S202">
        <f t="shared" si="50"/>
        <v>0.1940074997711693</v>
      </c>
      <c r="T202">
        <f t="shared" si="53"/>
        <v>0</v>
      </c>
      <c r="U202">
        <f t="shared" si="54"/>
        <v>3.5081036924055981E-2</v>
      </c>
      <c r="V202">
        <f t="shared" si="55"/>
        <v>0</v>
      </c>
    </row>
    <row r="203" spans="10:22" x14ac:dyDescent="0.2">
      <c r="K203">
        <f t="shared" si="48"/>
        <v>1.3640682401679927E-6</v>
      </c>
      <c r="L203">
        <f t="shared" si="56"/>
        <v>9</v>
      </c>
      <c r="M203">
        <f t="shared" si="57"/>
        <v>4</v>
      </c>
      <c r="N203">
        <f t="shared" si="58"/>
        <v>5</v>
      </c>
      <c r="O203">
        <f t="shared" si="59"/>
        <v>2</v>
      </c>
      <c r="P203">
        <f t="shared" si="51"/>
        <v>6</v>
      </c>
      <c r="Q203">
        <f t="shared" si="52"/>
        <v>3</v>
      </c>
      <c r="R203">
        <f t="shared" si="49"/>
        <v>2.9655534484370052E-5</v>
      </c>
      <c r="S203">
        <f t="shared" si="50"/>
        <v>4.599708836429587E-2</v>
      </c>
      <c r="T203">
        <f t="shared" si="53"/>
        <v>0</v>
      </c>
      <c r="U203">
        <f t="shared" si="54"/>
        <v>3.5081036924055981E-2</v>
      </c>
      <c r="V203">
        <f t="shared" si="55"/>
        <v>0</v>
      </c>
    </row>
    <row r="204" spans="10:22" x14ac:dyDescent="0.2">
      <c r="K204">
        <f t="shared" si="48"/>
        <v>8.5877919670182607E-6</v>
      </c>
      <c r="L204">
        <f t="shared" si="56"/>
        <v>9</v>
      </c>
      <c r="M204">
        <f t="shared" si="57"/>
        <v>4</v>
      </c>
      <c r="N204">
        <f t="shared" si="58"/>
        <v>5</v>
      </c>
      <c r="O204">
        <f t="shared" si="59"/>
        <v>1</v>
      </c>
      <c r="P204">
        <f t="shared" si="51"/>
        <v>5</v>
      </c>
      <c r="Q204">
        <f t="shared" si="52"/>
        <v>4</v>
      </c>
      <c r="R204">
        <f t="shared" si="49"/>
        <v>1.5749593421185524E-3</v>
      </c>
      <c r="S204">
        <f t="shared" si="50"/>
        <v>5.4527070873248169E-3</v>
      </c>
      <c r="T204">
        <f t="shared" si="53"/>
        <v>0</v>
      </c>
      <c r="U204">
        <f t="shared" si="54"/>
        <v>3.5081036924055981E-2</v>
      </c>
      <c r="V204">
        <f t="shared" si="55"/>
        <v>0</v>
      </c>
    </row>
    <row r="205" spans="10:22" x14ac:dyDescent="0.2">
      <c r="K205">
        <f t="shared" si="48"/>
        <v>5.3971531445168062E-6</v>
      </c>
      <c r="L205">
        <f t="shared" si="56"/>
        <v>9</v>
      </c>
      <c r="M205">
        <f t="shared" si="57"/>
        <v>4</v>
      </c>
      <c r="N205">
        <f t="shared" si="58"/>
        <v>5</v>
      </c>
      <c r="O205">
        <f t="shared" si="59"/>
        <v>0</v>
      </c>
      <c r="P205">
        <f t="shared" si="51"/>
        <v>4</v>
      </c>
      <c r="Q205">
        <f t="shared" si="52"/>
        <v>5</v>
      </c>
      <c r="R205">
        <f t="shared" si="49"/>
        <v>2.0874243942892428E-2</v>
      </c>
      <c r="S205">
        <f t="shared" si="50"/>
        <v>2.5855562286625997E-4</v>
      </c>
      <c r="T205">
        <f t="shared" si="53"/>
        <v>0</v>
      </c>
      <c r="U205">
        <f t="shared" si="54"/>
        <v>3.5081036924055981E-2</v>
      </c>
      <c r="V205">
        <f t="shared" si="55"/>
        <v>0</v>
      </c>
    </row>
    <row r="206" spans="10:22" x14ac:dyDescent="0.2">
      <c r="J206">
        <f>SUM(K206:K212)</f>
        <v>5.1185692606318833E-5</v>
      </c>
      <c r="K206">
        <f t="shared" si="48"/>
        <v>0</v>
      </c>
      <c r="L206">
        <f t="shared" si="56"/>
        <v>9</v>
      </c>
      <c r="M206">
        <f t="shared" si="57"/>
        <v>3</v>
      </c>
      <c r="N206">
        <f t="shared" si="58"/>
        <v>6</v>
      </c>
      <c r="O206">
        <f t="shared" si="59"/>
        <v>6</v>
      </c>
      <c r="P206">
        <f t="shared" si="51"/>
        <v>9</v>
      </c>
      <c r="Q206">
        <f t="shared" si="52"/>
        <v>0</v>
      </c>
      <c r="R206">
        <f t="shared" si="49"/>
        <v>0</v>
      </c>
      <c r="S206">
        <f t="shared" si="50"/>
        <v>0.27899334771514528</v>
      </c>
      <c r="T206">
        <f t="shared" si="53"/>
        <v>0</v>
      </c>
      <c r="U206">
        <f t="shared" si="54"/>
        <v>0.12203105483025328</v>
      </c>
      <c r="V206">
        <f t="shared" si="55"/>
        <v>0</v>
      </c>
    </row>
    <row r="207" spans="10:22" x14ac:dyDescent="0.2">
      <c r="K207">
        <f t="shared" si="48"/>
        <v>0</v>
      </c>
      <c r="L207">
        <f t="shared" si="56"/>
        <v>9</v>
      </c>
      <c r="M207">
        <f t="shared" si="57"/>
        <v>3</v>
      </c>
      <c r="N207">
        <f t="shared" si="58"/>
        <v>6</v>
      </c>
      <c r="O207">
        <f t="shared" si="59"/>
        <v>5</v>
      </c>
      <c r="P207">
        <f t="shared" si="51"/>
        <v>8</v>
      </c>
      <c r="Q207">
        <f t="shared" si="52"/>
        <v>1</v>
      </c>
      <c r="R207">
        <f t="shared" si="49"/>
        <v>0</v>
      </c>
      <c r="S207">
        <f t="shared" si="50"/>
        <v>0.39687790471112455</v>
      </c>
      <c r="T207">
        <f t="shared" si="53"/>
        <v>0</v>
      </c>
      <c r="U207">
        <f t="shared" si="54"/>
        <v>0.12203105483025328</v>
      </c>
      <c r="V207">
        <f t="shared" si="55"/>
        <v>0</v>
      </c>
    </row>
    <row r="208" spans="10:22" x14ac:dyDescent="0.2">
      <c r="K208">
        <f t="shared" si="48"/>
        <v>0</v>
      </c>
      <c r="L208">
        <f t="shared" si="56"/>
        <v>9</v>
      </c>
      <c r="M208">
        <f t="shared" si="57"/>
        <v>3</v>
      </c>
      <c r="N208">
        <f t="shared" si="58"/>
        <v>6</v>
      </c>
      <c r="O208">
        <f t="shared" si="59"/>
        <v>4</v>
      </c>
      <c r="P208">
        <f t="shared" si="51"/>
        <v>7</v>
      </c>
      <c r="Q208">
        <f t="shared" si="52"/>
        <v>2</v>
      </c>
      <c r="R208">
        <f t="shared" si="49"/>
        <v>0</v>
      </c>
      <c r="S208">
        <f t="shared" si="50"/>
        <v>0.2352386901842215</v>
      </c>
      <c r="T208">
        <f t="shared" si="53"/>
        <v>0</v>
      </c>
      <c r="U208">
        <f t="shared" si="54"/>
        <v>0.12203105483025328</v>
      </c>
      <c r="V208">
        <f t="shared" si="55"/>
        <v>0</v>
      </c>
    </row>
    <row r="209" spans="10:22" x14ac:dyDescent="0.2">
      <c r="K209">
        <f t="shared" si="48"/>
        <v>2.2052867476256865E-6</v>
      </c>
      <c r="L209">
        <f t="shared" si="56"/>
        <v>9</v>
      </c>
      <c r="M209">
        <f t="shared" si="57"/>
        <v>3</v>
      </c>
      <c r="N209">
        <f t="shared" si="58"/>
        <v>6</v>
      </c>
      <c r="O209">
        <f t="shared" si="59"/>
        <v>3</v>
      </c>
      <c r="P209">
        <f t="shared" si="51"/>
        <v>6</v>
      </c>
      <c r="Q209">
        <f t="shared" si="52"/>
        <v>3</v>
      </c>
      <c r="R209">
        <f t="shared" si="49"/>
        <v>2.9655534484370052E-5</v>
      </c>
      <c r="S209">
        <f t="shared" si="50"/>
        <v>7.436341263004323E-2</v>
      </c>
      <c r="T209">
        <f t="shared" si="53"/>
        <v>0</v>
      </c>
      <c r="U209">
        <f t="shared" si="54"/>
        <v>0.12203105483025328</v>
      </c>
      <c r="V209">
        <f t="shared" si="55"/>
        <v>0</v>
      </c>
    </row>
    <row r="210" spans="10:22" x14ac:dyDescent="0.2">
      <c r="K210">
        <f t="shared" si="48"/>
        <v>2.0825802469273073E-5</v>
      </c>
      <c r="L210">
        <f t="shared" si="56"/>
        <v>9</v>
      </c>
      <c r="M210">
        <f t="shared" si="57"/>
        <v>3</v>
      </c>
      <c r="N210">
        <f t="shared" si="58"/>
        <v>6</v>
      </c>
      <c r="O210">
        <f t="shared" si="59"/>
        <v>2</v>
      </c>
      <c r="P210">
        <f t="shared" si="51"/>
        <v>5</v>
      </c>
      <c r="Q210">
        <f t="shared" si="52"/>
        <v>4</v>
      </c>
      <c r="R210">
        <f t="shared" si="49"/>
        <v>1.5749593421185524E-3</v>
      </c>
      <c r="S210">
        <f t="shared" si="50"/>
        <v>1.3223073073911419E-2</v>
      </c>
      <c r="T210">
        <f t="shared" si="53"/>
        <v>0</v>
      </c>
      <c r="U210">
        <f t="shared" si="54"/>
        <v>0.12203105483025328</v>
      </c>
      <c r="V210">
        <f t="shared" si="55"/>
        <v>0</v>
      </c>
    </row>
    <row r="211" spans="10:22" x14ac:dyDescent="0.2">
      <c r="K211">
        <f t="shared" si="48"/>
        <v>2.6176704260140322E-5</v>
      </c>
      <c r="L211">
        <f t="shared" si="56"/>
        <v>9</v>
      </c>
      <c r="M211">
        <f t="shared" si="57"/>
        <v>3</v>
      </c>
      <c r="N211">
        <f t="shared" si="58"/>
        <v>6</v>
      </c>
      <c r="O211">
        <f t="shared" si="59"/>
        <v>1</v>
      </c>
      <c r="P211">
        <f t="shared" si="51"/>
        <v>4</v>
      </c>
      <c r="Q211">
        <f t="shared" si="52"/>
        <v>5</v>
      </c>
      <c r="R211">
        <f t="shared" si="49"/>
        <v>2.0874243942892428E-2</v>
      </c>
      <c r="S211">
        <f t="shared" si="50"/>
        <v>1.2540192752252162E-3</v>
      </c>
      <c r="T211">
        <f t="shared" si="53"/>
        <v>0</v>
      </c>
      <c r="U211">
        <f t="shared" si="54"/>
        <v>0.12203105483025328</v>
      </c>
      <c r="V211">
        <f t="shared" si="55"/>
        <v>0</v>
      </c>
    </row>
    <row r="212" spans="10:22" x14ac:dyDescent="0.2">
      <c r="K212">
        <f t="shared" ref="K212:K275" si="60">R212*S212</f>
        <v>1.9778991292797511E-6</v>
      </c>
      <c r="L212">
        <f t="shared" si="56"/>
        <v>9</v>
      </c>
      <c r="M212">
        <f t="shared" si="57"/>
        <v>3</v>
      </c>
      <c r="N212">
        <f t="shared" si="58"/>
        <v>6</v>
      </c>
      <c r="O212">
        <f t="shared" si="59"/>
        <v>0</v>
      </c>
      <c r="P212">
        <f t="shared" si="51"/>
        <v>3</v>
      </c>
      <c r="Q212">
        <f t="shared" si="52"/>
        <v>6</v>
      </c>
      <c r="R212">
        <f t="shared" ref="R212:R275" si="61">VLOOKUP(P212,K$2:L$12,2)</f>
        <v>3.9915296070537128E-2</v>
      </c>
      <c r="S212">
        <f t="shared" ref="S212:S275" si="62">_xlfn.BINOM.DIST(Q212,N212,F$2,FALSE)</f>
        <v>4.9552410328723767E-5</v>
      </c>
      <c r="T212">
        <f t="shared" si="53"/>
        <v>0</v>
      </c>
      <c r="U212">
        <f t="shared" si="54"/>
        <v>0.12203105483025328</v>
      </c>
      <c r="V212">
        <f t="shared" si="55"/>
        <v>0</v>
      </c>
    </row>
    <row r="213" spans="10:22" x14ac:dyDescent="0.2">
      <c r="J213">
        <f>SUM(K213:K220)</f>
        <v>1.2788663640146849E-4</v>
      </c>
      <c r="K213">
        <f t="shared" si="60"/>
        <v>0</v>
      </c>
      <c r="L213">
        <f t="shared" si="56"/>
        <v>9</v>
      </c>
      <c r="M213">
        <f t="shared" si="57"/>
        <v>2</v>
      </c>
      <c r="N213">
        <f t="shared" si="58"/>
        <v>7</v>
      </c>
      <c r="O213">
        <f t="shared" si="59"/>
        <v>7</v>
      </c>
      <c r="P213">
        <f t="shared" ref="P213:P276" si="63">M213+O213</f>
        <v>9</v>
      </c>
      <c r="Q213">
        <f t="shared" ref="Q213:Q276" si="64">N213-O213</f>
        <v>0</v>
      </c>
      <c r="R213">
        <f t="shared" si="61"/>
        <v>0</v>
      </c>
      <c r="S213">
        <f t="shared" si="62"/>
        <v>0.22552402961752194</v>
      </c>
      <c r="T213">
        <f t="shared" ref="T213:T276" si="65">VLOOKUP(N213,$K$2:$M$12,3)</f>
        <v>0</v>
      </c>
      <c r="U213">
        <f t="shared" ref="U213:U276" si="66">_xlfn.BINOM.DIST(N213,L213,$H$2,FALSE)</f>
        <v>0.27288695961092374</v>
      </c>
      <c r="V213">
        <f t="shared" ref="V213:V276" si="67">R213*S213*T213*U213</f>
        <v>0</v>
      </c>
    </row>
    <row r="214" spans="10:22" x14ac:dyDescent="0.2">
      <c r="K214">
        <f t="shared" si="60"/>
        <v>0</v>
      </c>
      <c r="L214">
        <f t="shared" ref="L214:L277" si="68">IF(AND(M213=0,O213=0),L213+1,L213)</f>
        <v>9</v>
      </c>
      <c r="M214">
        <f t="shared" ref="M214:M277" si="69">IF(O213=0,IF(M213=0,L214,M213-1),M213)</f>
        <v>2</v>
      </c>
      <c r="N214">
        <f t="shared" ref="N214:N277" si="70">L214-M214</f>
        <v>7</v>
      </c>
      <c r="O214">
        <f t="shared" ref="O214:O277" si="71">IF(O213=0,N214,O213-1)</f>
        <v>6</v>
      </c>
      <c r="P214">
        <f t="shared" si="63"/>
        <v>8</v>
      </c>
      <c r="Q214">
        <f t="shared" si="64"/>
        <v>1</v>
      </c>
      <c r="R214">
        <f t="shared" si="61"/>
        <v>0</v>
      </c>
      <c r="S214">
        <f t="shared" si="62"/>
        <v>0.37428522668336361</v>
      </c>
      <c r="T214">
        <f t="shared" si="65"/>
        <v>0</v>
      </c>
      <c r="U214">
        <f t="shared" si="66"/>
        <v>0.27288695961092374</v>
      </c>
      <c r="V214">
        <f t="shared" si="67"/>
        <v>0</v>
      </c>
    </row>
    <row r="215" spans="10:22" x14ac:dyDescent="0.2">
      <c r="K215">
        <f t="shared" si="60"/>
        <v>0</v>
      </c>
      <c r="L215">
        <f t="shared" si="68"/>
        <v>9</v>
      </c>
      <c r="M215">
        <f t="shared" si="69"/>
        <v>2</v>
      </c>
      <c r="N215">
        <f t="shared" si="70"/>
        <v>7</v>
      </c>
      <c r="O215">
        <f t="shared" si="71"/>
        <v>5</v>
      </c>
      <c r="P215">
        <f t="shared" si="63"/>
        <v>7</v>
      </c>
      <c r="Q215">
        <f t="shared" si="64"/>
        <v>2</v>
      </c>
      <c r="R215">
        <f t="shared" si="61"/>
        <v>0</v>
      </c>
      <c r="S215">
        <f t="shared" si="62"/>
        <v>0.26621698643884506</v>
      </c>
      <c r="T215">
        <f t="shared" si="65"/>
        <v>0</v>
      </c>
      <c r="U215">
        <f t="shared" si="66"/>
        <v>0.27288695961092374</v>
      </c>
      <c r="V215">
        <f t="shared" si="67"/>
        <v>0</v>
      </c>
    </row>
    <row r="216" spans="10:22" x14ac:dyDescent="0.2">
      <c r="K216">
        <f t="shared" si="60"/>
        <v>3.1196228378007844E-6</v>
      </c>
      <c r="L216">
        <f t="shared" si="68"/>
        <v>9</v>
      </c>
      <c r="M216">
        <f t="shared" si="69"/>
        <v>2</v>
      </c>
      <c r="N216">
        <f t="shared" si="70"/>
        <v>7</v>
      </c>
      <c r="O216">
        <f t="shared" si="71"/>
        <v>4</v>
      </c>
      <c r="P216">
        <f t="shared" si="63"/>
        <v>6</v>
      </c>
      <c r="Q216">
        <f t="shared" si="64"/>
        <v>3</v>
      </c>
      <c r="R216">
        <f t="shared" si="61"/>
        <v>2.9655534484370052E-5</v>
      </c>
      <c r="S216">
        <f t="shared" si="62"/>
        <v>0.10519529969844184</v>
      </c>
      <c r="T216">
        <f t="shared" si="65"/>
        <v>0</v>
      </c>
      <c r="U216">
        <f t="shared" si="66"/>
        <v>0.27288695961092374</v>
      </c>
      <c r="V216">
        <f t="shared" si="67"/>
        <v>0</v>
      </c>
    </row>
    <row r="217" spans="10:22" x14ac:dyDescent="0.2">
      <c r="K217">
        <f t="shared" si="60"/>
        <v>3.9280545001609072E-5</v>
      </c>
      <c r="L217">
        <f t="shared" si="68"/>
        <v>9</v>
      </c>
      <c r="M217">
        <f t="shared" si="69"/>
        <v>2</v>
      </c>
      <c r="N217">
        <f t="shared" si="70"/>
        <v>7</v>
      </c>
      <c r="O217">
        <f t="shared" si="71"/>
        <v>3</v>
      </c>
      <c r="P217">
        <f t="shared" si="63"/>
        <v>5</v>
      </c>
      <c r="Q217">
        <f t="shared" si="64"/>
        <v>4</v>
      </c>
      <c r="R217">
        <f t="shared" si="61"/>
        <v>1.5749593421185524E-3</v>
      </c>
      <c r="S217">
        <f t="shared" si="62"/>
        <v>2.4940672404133907E-2</v>
      </c>
      <c r="T217">
        <f t="shared" si="65"/>
        <v>0</v>
      </c>
      <c r="U217">
        <f t="shared" si="66"/>
        <v>0.27288695961092374</v>
      </c>
      <c r="V217">
        <f t="shared" si="67"/>
        <v>0</v>
      </c>
    </row>
    <row r="218" spans="10:22" x14ac:dyDescent="0.2">
      <c r="K218">
        <f t="shared" si="60"/>
        <v>7.4059706309133051E-5</v>
      </c>
      <c r="L218">
        <f t="shared" si="68"/>
        <v>9</v>
      </c>
      <c r="M218">
        <f t="shared" si="69"/>
        <v>2</v>
      </c>
      <c r="N218">
        <f t="shared" si="70"/>
        <v>7</v>
      </c>
      <c r="O218">
        <f t="shared" si="71"/>
        <v>2</v>
      </c>
      <c r="P218">
        <f t="shared" si="63"/>
        <v>4</v>
      </c>
      <c r="Q218">
        <f t="shared" si="64"/>
        <v>5</v>
      </c>
      <c r="R218">
        <f t="shared" si="61"/>
        <v>2.0874243942892428E-2</v>
      </c>
      <c r="S218">
        <f t="shared" si="62"/>
        <v>3.547898860995634E-3</v>
      </c>
      <c r="T218">
        <f t="shared" si="65"/>
        <v>0</v>
      </c>
      <c r="U218">
        <f t="shared" si="66"/>
        <v>0.27288695961092374</v>
      </c>
      <c r="V218">
        <f t="shared" si="67"/>
        <v>0</v>
      </c>
    </row>
    <row r="219" spans="10:22" x14ac:dyDescent="0.2">
      <c r="K219">
        <f t="shared" si="60"/>
        <v>1.1191831268583326E-5</v>
      </c>
      <c r="L219">
        <f t="shared" si="68"/>
        <v>9</v>
      </c>
      <c r="M219">
        <f t="shared" si="69"/>
        <v>2</v>
      </c>
      <c r="N219">
        <f t="shared" si="70"/>
        <v>7</v>
      </c>
      <c r="O219">
        <f t="shared" si="71"/>
        <v>1</v>
      </c>
      <c r="P219">
        <f t="shared" si="63"/>
        <v>3</v>
      </c>
      <c r="Q219">
        <f t="shared" si="64"/>
        <v>6</v>
      </c>
      <c r="R219">
        <f t="shared" si="61"/>
        <v>3.9915296070537128E-2</v>
      </c>
      <c r="S219">
        <f t="shared" si="62"/>
        <v>2.8038953409754129E-4</v>
      </c>
      <c r="T219">
        <f t="shared" si="65"/>
        <v>0</v>
      </c>
      <c r="U219">
        <f t="shared" si="66"/>
        <v>0.27288695961092374</v>
      </c>
      <c r="V219">
        <f t="shared" si="67"/>
        <v>0</v>
      </c>
    </row>
    <row r="220" spans="10:22" x14ac:dyDescent="0.2">
      <c r="K220">
        <f t="shared" si="60"/>
        <v>2.3493098434227489E-7</v>
      </c>
      <c r="L220">
        <f t="shared" si="68"/>
        <v>9</v>
      </c>
      <c r="M220">
        <f t="shared" si="69"/>
        <v>2</v>
      </c>
      <c r="N220">
        <f t="shared" si="70"/>
        <v>7</v>
      </c>
      <c r="O220">
        <f t="shared" si="71"/>
        <v>0</v>
      </c>
      <c r="P220">
        <f t="shared" si="63"/>
        <v>2</v>
      </c>
      <c r="Q220">
        <f t="shared" si="64"/>
        <v>7</v>
      </c>
      <c r="R220">
        <f t="shared" si="61"/>
        <v>2.4738007490027865E-2</v>
      </c>
      <c r="S220">
        <f t="shared" si="62"/>
        <v>9.4967626005036129E-6</v>
      </c>
      <c r="T220">
        <f t="shared" si="65"/>
        <v>0</v>
      </c>
      <c r="U220">
        <f t="shared" si="66"/>
        <v>0.27288695961092374</v>
      </c>
      <c r="V220">
        <f t="shared" si="67"/>
        <v>0</v>
      </c>
    </row>
    <row r="221" spans="10:22" x14ac:dyDescent="0.2">
      <c r="J221">
        <f>SUM(K221:K229)</f>
        <v>2.648973183542639E-4</v>
      </c>
      <c r="K221">
        <f t="shared" si="60"/>
        <v>0</v>
      </c>
      <c r="L221">
        <f t="shared" si="68"/>
        <v>9</v>
      </c>
      <c r="M221">
        <f t="shared" si="69"/>
        <v>1</v>
      </c>
      <c r="N221">
        <f t="shared" si="70"/>
        <v>8</v>
      </c>
      <c r="O221">
        <f t="shared" si="71"/>
        <v>8</v>
      </c>
      <c r="P221">
        <f t="shared" si="63"/>
        <v>9</v>
      </c>
      <c r="Q221">
        <f t="shared" si="64"/>
        <v>0</v>
      </c>
      <c r="R221">
        <f t="shared" si="61"/>
        <v>0</v>
      </c>
      <c r="S221">
        <f t="shared" si="62"/>
        <v>0.18230215290600596</v>
      </c>
      <c r="T221">
        <f t="shared" si="65"/>
        <v>0</v>
      </c>
      <c r="U221">
        <f t="shared" si="66"/>
        <v>0.35596884867063283</v>
      </c>
      <c r="V221">
        <f t="shared" si="67"/>
        <v>0</v>
      </c>
    </row>
    <row r="222" spans="10:22" x14ac:dyDescent="0.2">
      <c r="K222">
        <f t="shared" si="60"/>
        <v>0</v>
      </c>
      <c r="L222">
        <f t="shared" si="68"/>
        <v>9</v>
      </c>
      <c r="M222">
        <f t="shared" si="69"/>
        <v>1</v>
      </c>
      <c r="N222">
        <f t="shared" si="70"/>
        <v>8</v>
      </c>
      <c r="O222">
        <f t="shared" si="71"/>
        <v>7</v>
      </c>
      <c r="P222">
        <f t="shared" si="63"/>
        <v>8</v>
      </c>
      <c r="Q222">
        <f t="shared" si="64"/>
        <v>1</v>
      </c>
      <c r="R222">
        <f t="shared" si="61"/>
        <v>0</v>
      </c>
      <c r="S222">
        <f t="shared" si="62"/>
        <v>0.34577501369212771</v>
      </c>
      <c r="T222">
        <f t="shared" si="65"/>
        <v>0</v>
      </c>
      <c r="U222">
        <f t="shared" si="66"/>
        <v>0.35596884867063283</v>
      </c>
      <c r="V222">
        <f t="shared" si="67"/>
        <v>0</v>
      </c>
    </row>
    <row r="223" spans="10:22" x14ac:dyDescent="0.2">
      <c r="K223">
        <f t="shared" si="60"/>
        <v>0</v>
      </c>
      <c r="L223">
        <f t="shared" si="68"/>
        <v>9</v>
      </c>
      <c r="M223">
        <f t="shared" si="69"/>
        <v>1</v>
      </c>
      <c r="N223">
        <f t="shared" si="70"/>
        <v>8</v>
      </c>
      <c r="O223">
        <f t="shared" si="71"/>
        <v>6</v>
      </c>
      <c r="P223">
        <f t="shared" si="63"/>
        <v>7</v>
      </c>
      <c r="Q223">
        <f t="shared" si="64"/>
        <v>2</v>
      </c>
      <c r="R223">
        <f t="shared" si="61"/>
        <v>0</v>
      </c>
      <c r="S223">
        <f t="shared" si="62"/>
        <v>0.28692835881100737</v>
      </c>
      <c r="T223">
        <f t="shared" si="65"/>
        <v>0</v>
      </c>
      <c r="U223">
        <f t="shared" si="66"/>
        <v>0.35596884867063283</v>
      </c>
      <c r="V223">
        <f t="shared" si="67"/>
        <v>0</v>
      </c>
    </row>
    <row r="224" spans="10:22" x14ac:dyDescent="0.2">
      <c r="K224">
        <f t="shared" si="60"/>
        <v>4.0347910459055819E-6</v>
      </c>
      <c r="L224">
        <f t="shared" si="68"/>
        <v>9</v>
      </c>
      <c r="M224">
        <f t="shared" si="69"/>
        <v>1</v>
      </c>
      <c r="N224">
        <f t="shared" si="70"/>
        <v>8</v>
      </c>
      <c r="O224">
        <f t="shared" si="71"/>
        <v>5</v>
      </c>
      <c r="P224">
        <f t="shared" si="63"/>
        <v>6</v>
      </c>
      <c r="Q224">
        <f t="shared" si="64"/>
        <v>3</v>
      </c>
      <c r="R224">
        <f t="shared" si="61"/>
        <v>2.9655534484370052E-5</v>
      </c>
      <c r="S224">
        <f t="shared" si="62"/>
        <v>0.13605524621490531</v>
      </c>
      <c r="T224">
        <f t="shared" si="65"/>
        <v>0</v>
      </c>
      <c r="U224">
        <f t="shared" si="66"/>
        <v>0.35596884867063283</v>
      </c>
      <c r="V224">
        <f t="shared" si="67"/>
        <v>0</v>
      </c>
    </row>
    <row r="225" spans="10:22" x14ac:dyDescent="0.2">
      <c r="K225">
        <f t="shared" si="60"/>
        <v>6.3504788676037584E-5</v>
      </c>
      <c r="L225">
        <f t="shared" si="68"/>
        <v>9</v>
      </c>
      <c r="M225">
        <f t="shared" si="69"/>
        <v>1</v>
      </c>
      <c r="N225">
        <f t="shared" si="70"/>
        <v>8</v>
      </c>
      <c r="O225">
        <f t="shared" si="71"/>
        <v>4</v>
      </c>
      <c r="P225">
        <f t="shared" si="63"/>
        <v>5</v>
      </c>
      <c r="Q225">
        <f t="shared" si="64"/>
        <v>4</v>
      </c>
      <c r="R225">
        <f t="shared" si="61"/>
        <v>1.5749593421185524E-3</v>
      </c>
      <c r="S225">
        <f t="shared" si="62"/>
        <v>4.0321541628251995E-2</v>
      </c>
      <c r="T225">
        <f t="shared" si="65"/>
        <v>0</v>
      </c>
      <c r="U225">
        <f t="shared" si="66"/>
        <v>0.35596884867063283</v>
      </c>
      <c r="V225">
        <f t="shared" si="67"/>
        <v>0</v>
      </c>
    </row>
    <row r="226" spans="10:22" x14ac:dyDescent="0.2">
      <c r="K226">
        <f t="shared" si="60"/>
        <v>1.5964293090055129E-4</v>
      </c>
      <c r="L226">
        <f t="shared" si="68"/>
        <v>9</v>
      </c>
      <c r="M226">
        <f t="shared" si="69"/>
        <v>1</v>
      </c>
      <c r="N226">
        <f t="shared" si="70"/>
        <v>8</v>
      </c>
      <c r="O226">
        <f t="shared" si="71"/>
        <v>3</v>
      </c>
      <c r="P226">
        <f t="shared" si="63"/>
        <v>4</v>
      </c>
      <c r="Q226">
        <f t="shared" si="64"/>
        <v>5</v>
      </c>
      <c r="R226">
        <f t="shared" si="61"/>
        <v>2.0874243942892428E-2</v>
      </c>
      <c r="S226">
        <f t="shared" si="62"/>
        <v>7.6478425440126598E-3</v>
      </c>
      <c r="T226">
        <f t="shared" si="65"/>
        <v>0</v>
      </c>
      <c r="U226">
        <f t="shared" si="66"/>
        <v>0.35596884867063283</v>
      </c>
      <c r="V226">
        <f t="shared" si="67"/>
        <v>0</v>
      </c>
    </row>
    <row r="227" spans="10:22" x14ac:dyDescent="0.2">
      <c r="K227">
        <f t="shared" si="60"/>
        <v>3.6187628230725387E-5</v>
      </c>
      <c r="L227">
        <f t="shared" si="68"/>
        <v>9</v>
      </c>
      <c r="M227">
        <f t="shared" si="69"/>
        <v>1</v>
      </c>
      <c r="N227">
        <f t="shared" si="70"/>
        <v>8</v>
      </c>
      <c r="O227">
        <f t="shared" si="71"/>
        <v>2</v>
      </c>
      <c r="P227">
        <f t="shared" si="63"/>
        <v>3</v>
      </c>
      <c r="Q227">
        <f t="shared" si="64"/>
        <v>6</v>
      </c>
      <c r="R227">
        <f t="shared" si="61"/>
        <v>3.9915296070537128E-2</v>
      </c>
      <c r="S227">
        <f t="shared" si="62"/>
        <v>9.0661054265451721E-4</v>
      </c>
      <c r="T227">
        <f t="shared" si="65"/>
        <v>0</v>
      </c>
      <c r="U227">
        <f t="shared" si="66"/>
        <v>0.35596884867063283</v>
      </c>
      <c r="V227">
        <f t="shared" si="67"/>
        <v>0</v>
      </c>
    </row>
    <row r="228" spans="10:22" x14ac:dyDescent="0.2">
      <c r="K228">
        <f t="shared" si="60"/>
        <v>1.5192500525131235E-6</v>
      </c>
      <c r="L228">
        <f t="shared" si="68"/>
        <v>9</v>
      </c>
      <c r="M228">
        <f t="shared" si="69"/>
        <v>1</v>
      </c>
      <c r="N228">
        <f t="shared" si="70"/>
        <v>8</v>
      </c>
      <c r="O228">
        <f t="shared" si="71"/>
        <v>1</v>
      </c>
      <c r="P228">
        <f t="shared" si="63"/>
        <v>2</v>
      </c>
      <c r="Q228">
        <f t="shared" si="64"/>
        <v>7</v>
      </c>
      <c r="R228">
        <f t="shared" si="61"/>
        <v>2.4738007490027865E-2</v>
      </c>
      <c r="S228">
        <f t="shared" si="62"/>
        <v>6.1413598210185207E-5</v>
      </c>
      <c r="T228">
        <f t="shared" si="65"/>
        <v>0</v>
      </c>
      <c r="U228">
        <f t="shared" si="66"/>
        <v>0.35596884867063283</v>
      </c>
      <c r="V228">
        <f t="shared" si="67"/>
        <v>0</v>
      </c>
    </row>
    <row r="229" spans="10:22" x14ac:dyDescent="0.2">
      <c r="K229">
        <f t="shared" si="60"/>
        <v>7.929448530966001E-9</v>
      </c>
      <c r="L229">
        <f t="shared" si="68"/>
        <v>9</v>
      </c>
      <c r="M229">
        <f t="shared" si="69"/>
        <v>1</v>
      </c>
      <c r="N229">
        <f t="shared" si="70"/>
        <v>8</v>
      </c>
      <c r="O229">
        <f t="shared" si="71"/>
        <v>0</v>
      </c>
      <c r="P229">
        <f t="shared" si="63"/>
        <v>1</v>
      </c>
      <c r="Q229">
        <f t="shared" si="64"/>
        <v>8</v>
      </c>
      <c r="R229">
        <f t="shared" si="61"/>
        <v>4.3566894644522037E-3</v>
      </c>
      <c r="S229">
        <f t="shared" si="62"/>
        <v>1.8200628242304675E-6</v>
      </c>
      <c r="T229">
        <f t="shared" si="65"/>
        <v>0</v>
      </c>
      <c r="U229">
        <f t="shared" si="66"/>
        <v>0.35596884867063283</v>
      </c>
      <c r="V229">
        <f t="shared" si="67"/>
        <v>0</v>
      </c>
    </row>
    <row r="230" spans="10:22" x14ac:dyDescent="0.2">
      <c r="J230">
        <f>SUM(K230:K239)</f>
        <v>4.8099066864174748E-4</v>
      </c>
      <c r="K230">
        <f t="shared" si="60"/>
        <v>0</v>
      </c>
      <c r="L230">
        <f t="shared" si="68"/>
        <v>9</v>
      </c>
      <c r="M230">
        <f t="shared" si="69"/>
        <v>0</v>
      </c>
      <c r="N230">
        <f t="shared" si="70"/>
        <v>9</v>
      </c>
      <c r="O230">
        <f t="shared" si="71"/>
        <v>9</v>
      </c>
      <c r="P230">
        <f t="shared" si="63"/>
        <v>9</v>
      </c>
      <c r="Q230">
        <f t="shared" si="64"/>
        <v>0</v>
      </c>
      <c r="R230">
        <f t="shared" si="61"/>
        <v>0</v>
      </c>
      <c r="S230">
        <f t="shared" si="62"/>
        <v>0.14736378651325183</v>
      </c>
      <c r="T230">
        <f t="shared" si="65"/>
        <v>0</v>
      </c>
      <c r="U230">
        <f t="shared" si="66"/>
        <v>0.20637576070906044</v>
      </c>
      <c r="V230">
        <f t="shared" si="67"/>
        <v>0</v>
      </c>
    </row>
    <row r="231" spans="10:22" x14ac:dyDescent="0.2">
      <c r="K231">
        <f t="shared" si="60"/>
        <v>0</v>
      </c>
      <c r="L231">
        <f t="shared" si="68"/>
        <v>9</v>
      </c>
      <c r="M231">
        <f t="shared" si="69"/>
        <v>0</v>
      </c>
      <c r="N231">
        <f t="shared" si="70"/>
        <v>9</v>
      </c>
      <c r="O231">
        <f t="shared" si="71"/>
        <v>8</v>
      </c>
      <c r="P231">
        <f t="shared" si="63"/>
        <v>8</v>
      </c>
      <c r="Q231">
        <f t="shared" si="64"/>
        <v>1</v>
      </c>
      <c r="R231">
        <f t="shared" si="61"/>
        <v>0</v>
      </c>
      <c r="S231">
        <f t="shared" si="62"/>
        <v>0.31444529753478756</v>
      </c>
      <c r="T231">
        <f t="shared" si="65"/>
        <v>0</v>
      </c>
      <c r="U231">
        <f t="shared" si="66"/>
        <v>0.20637576070906044</v>
      </c>
      <c r="V231">
        <f t="shared" si="67"/>
        <v>0</v>
      </c>
    </row>
    <row r="232" spans="10:22" x14ac:dyDescent="0.2">
      <c r="K232">
        <f t="shared" si="60"/>
        <v>0</v>
      </c>
      <c r="L232">
        <f t="shared" si="68"/>
        <v>9</v>
      </c>
      <c r="M232">
        <f t="shared" si="69"/>
        <v>0</v>
      </c>
      <c r="N232">
        <f t="shared" si="70"/>
        <v>9</v>
      </c>
      <c r="O232">
        <f t="shared" si="71"/>
        <v>7</v>
      </c>
      <c r="P232">
        <f t="shared" si="63"/>
        <v>7</v>
      </c>
      <c r="Q232">
        <f t="shared" si="64"/>
        <v>2</v>
      </c>
      <c r="R232">
        <f t="shared" si="61"/>
        <v>0</v>
      </c>
      <c r="S232">
        <f t="shared" si="62"/>
        <v>0.29820637147542511</v>
      </c>
      <c r="T232">
        <f t="shared" si="65"/>
        <v>0</v>
      </c>
      <c r="U232">
        <f t="shared" si="66"/>
        <v>0.20637576070906044</v>
      </c>
      <c r="V232">
        <f t="shared" si="67"/>
        <v>0</v>
      </c>
    </row>
    <row r="233" spans="10:22" x14ac:dyDescent="0.2">
      <c r="K233">
        <f t="shared" si="60"/>
        <v>4.8922797413778214E-6</v>
      </c>
      <c r="L233">
        <f t="shared" si="68"/>
        <v>9</v>
      </c>
      <c r="M233">
        <f t="shared" si="69"/>
        <v>0</v>
      </c>
      <c r="N233">
        <f t="shared" si="70"/>
        <v>9</v>
      </c>
      <c r="O233">
        <f t="shared" si="71"/>
        <v>6</v>
      </c>
      <c r="P233">
        <f t="shared" si="63"/>
        <v>6</v>
      </c>
      <c r="Q233">
        <f t="shared" si="64"/>
        <v>3</v>
      </c>
      <c r="R233">
        <f t="shared" si="61"/>
        <v>2.9655534484370052E-5</v>
      </c>
      <c r="S233">
        <f t="shared" si="62"/>
        <v>0.16497020965703038</v>
      </c>
      <c r="T233">
        <f t="shared" si="65"/>
        <v>0</v>
      </c>
      <c r="U233">
        <f t="shared" si="66"/>
        <v>0.20637576070906044</v>
      </c>
      <c r="V233">
        <f t="shared" si="67"/>
        <v>0</v>
      </c>
    </row>
    <row r="234" spans="10:22" x14ac:dyDescent="0.2">
      <c r="K234">
        <f t="shared" si="60"/>
        <v>9.2401273102516593E-5</v>
      </c>
      <c r="L234">
        <f t="shared" si="68"/>
        <v>9</v>
      </c>
      <c r="M234">
        <f t="shared" si="69"/>
        <v>0</v>
      </c>
      <c r="N234">
        <f t="shared" si="70"/>
        <v>9</v>
      </c>
      <c r="O234">
        <f t="shared" si="71"/>
        <v>5</v>
      </c>
      <c r="P234">
        <f t="shared" si="63"/>
        <v>5</v>
      </c>
      <c r="Q234">
        <f t="shared" si="64"/>
        <v>4</v>
      </c>
      <c r="R234">
        <f t="shared" si="61"/>
        <v>1.5749593421185524E-3</v>
      </c>
      <c r="S234">
        <f t="shared" si="62"/>
        <v>5.8668989497991271E-2</v>
      </c>
      <c r="T234">
        <f t="shared" si="65"/>
        <v>0</v>
      </c>
      <c r="U234">
        <f t="shared" si="66"/>
        <v>0.20637576070906044</v>
      </c>
      <c r="V234">
        <f t="shared" si="67"/>
        <v>0</v>
      </c>
    </row>
    <row r="235" spans="10:22" x14ac:dyDescent="0.2">
      <c r="K235">
        <f t="shared" si="60"/>
        <v>2.9035625431885994E-4</v>
      </c>
      <c r="L235">
        <f t="shared" si="68"/>
        <v>9</v>
      </c>
      <c r="M235">
        <f t="shared" si="69"/>
        <v>0</v>
      </c>
      <c r="N235">
        <f t="shared" si="70"/>
        <v>9</v>
      </c>
      <c r="O235">
        <f t="shared" si="71"/>
        <v>4</v>
      </c>
      <c r="P235">
        <f t="shared" si="63"/>
        <v>4</v>
      </c>
      <c r="Q235">
        <f t="shared" si="64"/>
        <v>5</v>
      </c>
      <c r="R235">
        <f t="shared" si="61"/>
        <v>2.0874243942892428E-2</v>
      </c>
      <c r="S235">
        <f t="shared" si="62"/>
        <v>1.3909785432862335E-2</v>
      </c>
      <c r="T235">
        <f t="shared" si="65"/>
        <v>0</v>
      </c>
      <c r="U235">
        <f t="shared" si="66"/>
        <v>0.20637576070906044</v>
      </c>
      <c r="V235">
        <f t="shared" si="67"/>
        <v>0</v>
      </c>
    </row>
    <row r="236" spans="10:22" x14ac:dyDescent="0.2">
      <c r="K236">
        <f t="shared" si="60"/>
        <v>8.7756713280776326E-5</v>
      </c>
      <c r="L236">
        <f t="shared" si="68"/>
        <v>9</v>
      </c>
      <c r="M236">
        <f t="shared" si="69"/>
        <v>0</v>
      </c>
      <c r="N236">
        <f t="shared" si="70"/>
        <v>9</v>
      </c>
      <c r="O236">
        <f t="shared" si="71"/>
        <v>3</v>
      </c>
      <c r="P236">
        <f t="shared" si="63"/>
        <v>3</v>
      </c>
      <c r="Q236">
        <f t="shared" si="64"/>
        <v>6</v>
      </c>
      <c r="R236">
        <f t="shared" si="61"/>
        <v>3.9915296070537128E-2</v>
      </c>
      <c r="S236">
        <f t="shared" si="62"/>
        <v>2.1985735274440972E-3</v>
      </c>
      <c r="T236">
        <f t="shared" si="65"/>
        <v>0</v>
      </c>
      <c r="U236">
        <f t="shared" si="66"/>
        <v>0.20637576070906044</v>
      </c>
      <c r="V236">
        <f t="shared" si="67"/>
        <v>0</v>
      </c>
    </row>
    <row r="237" spans="10:22" x14ac:dyDescent="0.2">
      <c r="K237">
        <f t="shared" si="60"/>
        <v>5.5263800549519702E-6</v>
      </c>
      <c r="L237">
        <f t="shared" si="68"/>
        <v>9</v>
      </c>
      <c r="M237">
        <f t="shared" si="69"/>
        <v>0</v>
      </c>
      <c r="N237">
        <f t="shared" si="70"/>
        <v>9</v>
      </c>
      <c r="O237">
        <f t="shared" si="71"/>
        <v>2</v>
      </c>
      <c r="P237">
        <f t="shared" si="63"/>
        <v>2</v>
      </c>
      <c r="Q237">
        <f t="shared" si="64"/>
        <v>7</v>
      </c>
      <c r="R237">
        <f t="shared" si="61"/>
        <v>2.4738007490027865E-2</v>
      </c>
      <c r="S237">
        <f t="shared" si="62"/>
        <v>2.2339632879405137E-4</v>
      </c>
      <c r="T237">
        <f t="shared" si="65"/>
        <v>0</v>
      </c>
      <c r="U237">
        <f t="shared" si="66"/>
        <v>0.20637576070906044</v>
      </c>
      <c r="V237">
        <f t="shared" si="67"/>
        <v>0</v>
      </c>
    </row>
    <row r="238" spans="10:22" x14ac:dyDescent="0.2">
      <c r="K238">
        <f t="shared" si="60"/>
        <v>5.7687865319879796E-8</v>
      </c>
      <c r="L238">
        <f t="shared" si="68"/>
        <v>9</v>
      </c>
      <c r="M238">
        <f t="shared" si="69"/>
        <v>0</v>
      </c>
      <c r="N238">
        <f t="shared" si="70"/>
        <v>9</v>
      </c>
      <c r="O238">
        <f t="shared" si="71"/>
        <v>1</v>
      </c>
      <c r="P238">
        <f t="shared" si="63"/>
        <v>1</v>
      </c>
      <c r="Q238">
        <f t="shared" si="64"/>
        <v>8</v>
      </c>
      <c r="R238">
        <f t="shared" si="61"/>
        <v>4.3566894644522037E-3</v>
      </c>
      <c r="S238">
        <f t="shared" si="62"/>
        <v>1.3241215787945374E-5</v>
      </c>
      <c r="T238">
        <f t="shared" si="65"/>
        <v>0</v>
      </c>
      <c r="U238">
        <f t="shared" si="66"/>
        <v>0.20637576070906044</v>
      </c>
      <c r="V238">
        <f t="shared" si="67"/>
        <v>0</v>
      </c>
    </row>
    <row r="239" spans="10:22" x14ac:dyDescent="0.2">
      <c r="K239">
        <f t="shared" si="60"/>
        <v>8.0277944933484975E-11</v>
      </c>
      <c r="L239">
        <f t="shared" si="68"/>
        <v>9</v>
      </c>
      <c r="M239">
        <f t="shared" si="69"/>
        <v>0</v>
      </c>
      <c r="N239">
        <f t="shared" si="70"/>
        <v>9</v>
      </c>
      <c r="O239">
        <f t="shared" si="71"/>
        <v>0</v>
      </c>
      <c r="P239">
        <f t="shared" si="63"/>
        <v>0</v>
      </c>
      <c r="Q239">
        <f t="shared" si="64"/>
        <v>9</v>
      </c>
      <c r="R239">
        <f t="shared" si="61"/>
        <v>2.3014368882886145E-4</v>
      </c>
      <c r="S239">
        <f t="shared" si="62"/>
        <v>3.488166255698671E-7</v>
      </c>
      <c r="T239">
        <f t="shared" si="65"/>
        <v>0</v>
      </c>
      <c r="U239">
        <f t="shared" si="66"/>
        <v>0.20637576070906044</v>
      </c>
      <c r="V239">
        <f t="shared" si="67"/>
        <v>0</v>
      </c>
    </row>
    <row r="240" spans="10:22" x14ac:dyDescent="0.2">
      <c r="J240">
        <f>K240</f>
        <v>0</v>
      </c>
      <c r="K240">
        <f t="shared" si="60"/>
        <v>0</v>
      </c>
      <c r="L240">
        <f t="shared" si="68"/>
        <v>10</v>
      </c>
      <c r="M240">
        <f t="shared" si="69"/>
        <v>10</v>
      </c>
      <c r="N240">
        <f t="shared" si="70"/>
        <v>0</v>
      </c>
      <c r="O240">
        <f t="shared" si="71"/>
        <v>0</v>
      </c>
      <c r="P240">
        <f t="shared" si="63"/>
        <v>10</v>
      </c>
      <c r="Q240">
        <f t="shared" si="64"/>
        <v>0</v>
      </c>
      <c r="R240">
        <f t="shared" si="61"/>
        <v>0</v>
      </c>
      <c r="S240">
        <f t="shared" si="62"/>
        <v>1</v>
      </c>
      <c r="T240">
        <f t="shared" si="65"/>
        <v>1.6826273848964375E-3</v>
      </c>
      <c r="U240">
        <f t="shared" si="66"/>
        <v>1.1577575615777266E-8</v>
      </c>
      <c r="V240">
        <f t="shared" si="67"/>
        <v>0</v>
      </c>
    </row>
    <row r="241" spans="10:22" x14ac:dyDescent="0.2">
      <c r="J241">
        <f>SUM(K241:K242)</f>
        <v>0</v>
      </c>
      <c r="K241">
        <f t="shared" si="60"/>
        <v>0</v>
      </c>
      <c r="L241">
        <f t="shared" si="68"/>
        <v>10</v>
      </c>
      <c r="M241">
        <f t="shared" si="69"/>
        <v>9</v>
      </c>
      <c r="N241">
        <f t="shared" si="70"/>
        <v>1</v>
      </c>
      <c r="O241">
        <f t="shared" si="71"/>
        <v>1</v>
      </c>
      <c r="P241">
        <f t="shared" si="63"/>
        <v>10</v>
      </c>
      <c r="Q241">
        <f t="shared" si="64"/>
        <v>0</v>
      </c>
      <c r="R241">
        <f t="shared" si="61"/>
        <v>0</v>
      </c>
      <c r="S241">
        <f t="shared" si="62"/>
        <v>0.80834912898275979</v>
      </c>
      <c r="T241">
        <f t="shared" si="65"/>
        <v>1.8312422236168475E-2</v>
      </c>
      <c r="U241">
        <f t="shared" si="66"/>
        <v>6.0409720834171363E-7</v>
      </c>
      <c r="V241">
        <f t="shared" si="67"/>
        <v>0</v>
      </c>
    </row>
    <row r="242" spans="10:22" x14ac:dyDescent="0.2">
      <c r="K242">
        <f t="shared" si="60"/>
        <v>0</v>
      </c>
      <c r="L242">
        <f t="shared" si="68"/>
        <v>10</v>
      </c>
      <c r="M242">
        <f t="shared" si="69"/>
        <v>9</v>
      </c>
      <c r="N242">
        <f t="shared" si="70"/>
        <v>1</v>
      </c>
      <c r="O242">
        <f t="shared" si="71"/>
        <v>0</v>
      </c>
      <c r="P242">
        <f t="shared" si="63"/>
        <v>9</v>
      </c>
      <c r="Q242">
        <f t="shared" si="64"/>
        <v>1</v>
      </c>
      <c r="R242">
        <f t="shared" si="61"/>
        <v>0</v>
      </c>
      <c r="S242">
        <f t="shared" si="62"/>
        <v>0.19165087101724024</v>
      </c>
      <c r="T242">
        <f t="shared" si="65"/>
        <v>1.8312422236168475E-2</v>
      </c>
      <c r="U242">
        <f t="shared" si="66"/>
        <v>6.0409720834171363E-7</v>
      </c>
      <c r="V242">
        <f t="shared" si="67"/>
        <v>0</v>
      </c>
    </row>
    <row r="243" spans="10:22" x14ac:dyDescent="0.2">
      <c r="J243">
        <f>SUM(K243:K245)</f>
        <v>0</v>
      </c>
      <c r="K243">
        <f t="shared" si="60"/>
        <v>0</v>
      </c>
      <c r="L243">
        <f t="shared" si="68"/>
        <v>10</v>
      </c>
      <c r="M243">
        <f t="shared" si="69"/>
        <v>8</v>
      </c>
      <c r="N243">
        <f t="shared" si="70"/>
        <v>2</v>
      </c>
      <c r="O243">
        <f t="shared" si="71"/>
        <v>2</v>
      </c>
      <c r="P243">
        <f t="shared" si="63"/>
        <v>10</v>
      </c>
      <c r="Q243">
        <f t="shared" si="64"/>
        <v>0</v>
      </c>
      <c r="R243">
        <f t="shared" si="61"/>
        <v>0</v>
      </c>
      <c r="S243">
        <f t="shared" si="62"/>
        <v>0.6534283143271864</v>
      </c>
      <c r="T243">
        <f t="shared" si="65"/>
        <v>3.3330274544058326E-2</v>
      </c>
      <c r="U243">
        <f t="shared" si="66"/>
        <v>1.4184320807460231E-5</v>
      </c>
      <c r="V243">
        <f t="shared" si="67"/>
        <v>0</v>
      </c>
    </row>
    <row r="244" spans="10:22" x14ac:dyDescent="0.2">
      <c r="K244">
        <f t="shared" si="60"/>
        <v>0</v>
      </c>
      <c r="L244">
        <f t="shared" si="68"/>
        <v>10</v>
      </c>
      <c r="M244">
        <f t="shared" si="69"/>
        <v>8</v>
      </c>
      <c r="N244">
        <f t="shared" si="70"/>
        <v>2</v>
      </c>
      <c r="O244">
        <f t="shared" si="71"/>
        <v>1</v>
      </c>
      <c r="P244">
        <f t="shared" si="63"/>
        <v>9</v>
      </c>
      <c r="Q244">
        <f t="shared" si="64"/>
        <v>1</v>
      </c>
      <c r="R244">
        <f t="shared" si="61"/>
        <v>0</v>
      </c>
      <c r="S244">
        <f t="shared" si="62"/>
        <v>0.30984162931114673</v>
      </c>
      <c r="T244">
        <f t="shared" si="65"/>
        <v>3.3330274544058326E-2</v>
      </c>
      <c r="U244">
        <f t="shared" si="66"/>
        <v>1.4184320807460231E-5</v>
      </c>
      <c r="V244">
        <f t="shared" si="67"/>
        <v>0</v>
      </c>
    </row>
    <row r="245" spans="10:22" x14ac:dyDescent="0.2">
      <c r="K245">
        <f t="shared" si="60"/>
        <v>0</v>
      </c>
      <c r="L245">
        <f t="shared" si="68"/>
        <v>10</v>
      </c>
      <c r="M245">
        <f t="shared" si="69"/>
        <v>8</v>
      </c>
      <c r="N245">
        <f t="shared" si="70"/>
        <v>2</v>
      </c>
      <c r="O245">
        <f t="shared" si="71"/>
        <v>0</v>
      </c>
      <c r="P245">
        <f t="shared" si="63"/>
        <v>8</v>
      </c>
      <c r="Q245">
        <f t="shared" si="64"/>
        <v>2</v>
      </c>
      <c r="R245">
        <f t="shared" si="61"/>
        <v>0</v>
      </c>
      <c r="S245">
        <f t="shared" si="62"/>
        <v>3.6730056361666853E-2</v>
      </c>
      <c r="T245">
        <f t="shared" si="65"/>
        <v>3.3330274544058326E-2</v>
      </c>
      <c r="U245">
        <f t="shared" si="66"/>
        <v>1.4184320807460231E-5</v>
      </c>
      <c r="V245">
        <f t="shared" si="67"/>
        <v>0</v>
      </c>
    </row>
    <row r="246" spans="10:22" x14ac:dyDescent="0.2">
      <c r="J246">
        <f>SUM(K246:K249)</f>
        <v>0</v>
      </c>
      <c r="K246">
        <f t="shared" si="60"/>
        <v>0</v>
      </c>
      <c r="L246">
        <f t="shared" si="68"/>
        <v>10</v>
      </c>
      <c r="M246">
        <f t="shared" si="69"/>
        <v>7</v>
      </c>
      <c r="N246">
        <f t="shared" si="70"/>
        <v>3</v>
      </c>
      <c r="O246">
        <f t="shared" si="71"/>
        <v>3</v>
      </c>
      <c r="P246">
        <f t="shared" si="63"/>
        <v>10</v>
      </c>
      <c r="Q246">
        <f t="shared" si="64"/>
        <v>0</v>
      </c>
      <c r="R246">
        <f t="shared" si="61"/>
        <v>0</v>
      </c>
      <c r="S246">
        <f t="shared" si="62"/>
        <v>0.52819820873905399</v>
      </c>
      <c r="T246">
        <f t="shared" si="65"/>
        <v>1.7295906611056538E-2</v>
      </c>
      <c r="U246">
        <f t="shared" si="66"/>
        <v>1.9736333722771373E-4</v>
      </c>
      <c r="V246">
        <f t="shared" si="67"/>
        <v>0</v>
      </c>
    </row>
    <row r="247" spans="10:22" x14ac:dyDescent="0.2">
      <c r="K247">
        <f t="shared" si="60"/>
        <v>0</v>
      </c>
      <c r="L247">
        <f t="shared" si="68"/>
        <v>10</v>
      </c>
      <c r="M247">
        <f t="shared" si="69"/>
        <v>7</v>
      </c>
      <c r="N247">
        <f t="shared" si="70"/>
        <v>3</v>
      </c>
      <c r="O247">
        <f t="shared" si="71"/>
        <v>2</v>
      </c>
      <c r="P247">
        <f t="shared" si="63"/>
        <v>9</v>
      </c>
      <c r="Q247">
        <f t="shared" si="64"/>
        <v>1</v>
      </c>
      <c r="R247">
        <f t="shared" si="61"/>
        <v>0</v>
      </c>
      <c r="S247">
        <f t="shared" si="62"/>
        <v>0.37569031676439696</v>
      </c>
      <c r="T247">
        <f t="shared" si="65"/>
        <v>1.7295906611056538E-2</v>
      </c>
      <c r="U247">
        <f t="shared" si="66"/>
        <v>1.9736333722771373E-4</v>
      </c>
      <c r="V247">
        <f t="shared" si="67"/>
        <v>0</v>
      </c>
    </row>
    <row r="248" spans="10:22" x14ac:dyDescent="0.2">
      <c r="K248">
        <f t="shared" si="60"/>
        <v>0</v>
      </c>
      <c r="L248">
        <f t="shared" si="68"/>
        <v>10</v>
      </c>
      <c r="M248">
        <f t="shared" si="69"/>
        <v>7</v>
      </c>
      <c r="N248">
        <f t="shared" si="70"/>
        <v>3</v>
      </c>
      <c r="O248">
        <f t="shared" si="71"/>
        <v>1</v>
      </c>
      <c r="P248">
        <f t="shared" si="63"/>
        <v>8</v>
      </c>
      <c r="Q248">
        <f t="shared" si="64"/>
        <v>2</v>
      </c>
      <c r="R248">
        <f t="shared" si="61"/>
        <v>0</v>
      </c>
      <c r="S248">
        <f t="shared" si="62"/>
        <v>8.9072127202323242E-2</v>
      </c>
      <c r="T248">
        <f t="shared" si="65"/>
        <v>1.7295906611056538E-2</v>
      </c>
      <c r="U248">
        <f t="shared" si="66"/>
        <v>1.9736333722771373E-4</v>
      </c>
      <c r="V248">
        <f t="shared" si="67"/>
        <v>0</v>
      </c>
    </row>
    <row r="249" spans="10:22" x14ac:dyDescent="0.2">
      <c r="K249">
        <f t="shared" si="60"/>
        <v>0</v>
      </c>
      <c r="L249">
        <f t="shared" si="68"/>
        <v>10</v>
      </c>
      <c r="M249">
        <f t="shared" si="69"/>
        <v>7</v>
      </c>
      <c r="N249">
        <f t="shared" si="70"/>
        <v>3</v>
      </c>
      <c r="O249">
        <f t="shared" si="71"/>
        <v>0</v>
      </c>
      <c r="P249">
        <f t="shared" si="63"/>
        <v>7</v>
      </c>
      <c r="Q249">
        <f t="shared" si="64"/>
        <v>3</v>
      </c>
      <c r="R249">
        <f t="shared" si="61"/>
        <v>0</v>
      </c>
      <c r="S249">
        <f t="shared" si="62"/>
        <v>7.039347294225777E-3</v>
      </c>
      <c r="T249">
        <f t="shared" si="65"/>
        <v>1.7295906611056538E-2</v>
      </c>
      <c r="U249">
        <f t="shared" si="66"/>
        <v>1.9736333722771373E-4</v>
      </c>
      <c r="V249">
        <f t="shared" si="67"/>
        <v>0</v>
      </c>
    </row>
    <row r="250" spans="10:22" x14ac:dyDescent="0.2">
      <c r="J250">
        <f>SUM(K250:K254)</f>
        <v>4.0008193802304177E-8</v>
      </c>
      <c r="K250">
        <f t="shared" si="60"/>
        <v>0</v>
      </c>
      <c r="L250">
        <f t="shared" si="68"/>
        <v>10</v>
      </c>
      <c r="M250">
        <f t="shared" si="69"/>
        <v>6</v>
      </c>
      <c r="N250">
        <f t="shared" si="70"/>
        <v>4</v>
      </c>
      <c r="O250">
        <f t="shared" si="71"/>
        <v>4</v>
      </c>
      <c r="P250">
        <f t="shared" si="63"/>
        <v>10</v>
      </c>
      <c r="Q250">
        <f t="shared" si="64"/>
        <v>0</v>
      </c>
      <c r="R250">
        <f t="shared" si="61"/>
        <v>0</v>
      </c>
      <c r="S250">
        <f t="shared" si="62"/>
        <v>0.42696856196446825</v>
      </c>
      <c r="T250">
        <f t="shared" si="65"/>
        <v>5.6762886839486094E-4</v>
      </c>
      <c r="U250">
        <f t="shared" si="66"/>
        <v>1.8021615989286543E-3</v>
      </c>
      <c r="V250">
        <f t="shared" si="67"/>
        <v>0</v>
      </c>
    </row>
    <row r="251" spans="10:22" x14ac:dyDescent="0.2">
      <c r="K251">
        <f t="shared" si="60"/>
        <v>0</v>
      </c>
      <c r="L251">
        <f t="shared" si="68"/>
        <v>10</v>
      </c>
      <c r="M251">
        <f t="shared" si="69"/>
        <v>6</v>
      </c>
      <c r="N251">
        <f t="shared" si="70"/>
        <v>4</v>
      </c>
      <c r="O251">
        <f t="shared" si="71"/>
        <v>3</v>
      </c>
      <c r="P251">
        <f t="shared" si="63"/>
        <v>9</v>
      </c>
      <c r="Q251">
        <f t="shared" si="64"/>
        <v>1</v>
      </c>
      <c r="R251">
        <f t="shared" si="61"/>
        <v>0</v>
      </c>
      <c r="S251">
        <f t="shared" si="62"/>
        <v>0.40491858709834311</v>
      </c>
      <c r="T251">
        <f t="shared" si="65"/>
        <v>5.6762886839486094E-4</v>
      </c>
      <c r="U251">
        <f t="shared" si="66"/>
        <v>1.8021615989286543E-3</v>
      </c>
      <c r="V251">
        <f t="shared" si="67"/>
        <v>0</v>
      </c>
    </row>
    <row r="252" spans="10:22" x14ac:dyDescent="0.2">
      <c r="K252">
        <f t="shared" si="60"/>
        <v>0</v>
      </c>
      <c r="L252">
        <f t="shared" si="68"/>
        <v>10</v>
      </c>
      <c r="M252">
        <f t="shared" si="69"/>
        <v>6</v>
      </c>
      <c r="N252">
        <f t="shared" si="70"/>
        <v>4</v>
      </c>
      <c r="O252">
        <f t="shared" si="71"/>
        <v>2</v>
      </c>
      <c r="P252">
        <f t="shared" si="63"/>
        <v>8</v>
      </c>
      <c r="Q252">
        <f t="shared" si="64"/>
        <v>2</v>
      </c>
      <c r="R252">
        <f t="shared" si="61"/>
        <v>0</v>
      </c>
      <c r="S252">
        <f t="shared" si="62"/>
        <v>0.14400275288127909</v>
      </c>
      <c r="T252">
        <f t="shared" si="65"/>
        <v>5.6762886839486094E-4</v>
      </c>
      <c r="U252">
        <f t="shared" si="66"/>
        <v>1.8021615989286543E-3</v>
      </c>
      <c r="V252">
        <f t="shared" si="67"/>
        <v>0</v>
      </c>
    </row>
    <row r="253" spans="10:22" x14ac:dyDescent="0.2">
      <c r="K253">
        <f t="shared" si="60"/>
        <v>0</v>
      </c>
      <c r="L253">
        <f t="shared" si="68"/>
        <v>10</v>
      </c>
      <c r="M253">
        <f t="shared" si="69"/>
        <v>6</v>
      </c>
      <c r="N253">
        <f t="shared" si="70"/>
        <v>4</v>
      </c>
      <c r="O253">
        <f t="shared" si="71"/>
        <v>1</v>
      </c>
      <c r="P253">
        <f t="shared" si="63"/>
        <v>7</v>
      </c>
      <c r="Q253">
        <f t="shared" si="64"/>
        <v>3</v>
      </c>
      <c r="R253">
        <f t="shared" si="61"/>
        <v>0</v>
      </c>
      <c r="S253">
        <f t="shared" si="62"/>
        <v>2.2761001015578226E-2</v>
      </c>
      <c r="T253">
        <f t="shared" si="65"/>
        <v>5.6762886839486094E-4</v>
      </c>
      <c r="U253">
        <f t="shared" si="66"/>
        <v>1.8021615989286543E-3</v>
      </c>
      <c r="V253">
        <f t="shared" si="67"/>
        <v>0</v>
      </c>
    </row>
    <row r="254" spans="10:22" x14ac:dyDescent="0.2">
      <c r="K254">
        <f t="shared" si="60"/>
        <v>4.0008193802304177E-8</v>
      </c>
      <c r="L254">
        <f t="shared" si="68"/>
        <v>10</v>
      </c>
      <c r="M254">
        <f t="shared" si="69"/>
        <v>6</v>
      </c>
      <c r="N254">
        <f t="shared" si="70"/>
        <v>4</v>
      </c>
      <c r="O254">
        <f t="shared" si="71"/>
        <v>0</v>
      </c>
      <c r="P254">
        <f t="shared" si="63"/>
        <v>6</v>
      </c>
      <c r="Q254">
        <f t="shared" si="64"/>
        <v>4</v>
      </c>
      <c r="R254">
        <f t="shared" si="61"/>
        <v>2.9655534484370052E-5</v>
      </c>
      <c r="S254">
        <f t="shared" si="62"/>
        <v>1.3490970403312237E-3</v>
      </c>
      <c r="T254">
        <f t="shared" si="65"/>
        <v>5.6762886839486094E-4</v>
      </c>
      <c r="U254">
        <f t="shared" si="66"/>
        <v>1.8021615989286543E-3</v>
      </c>
      <c r="V254">
        <f t="shared" si="67"/>
        <v>4.0926739885975737E-14</v>
      </c>
    </row>
    <row r="255" spans="10:22" x14ac:dyDescent="0.2">
      <c r="J255">
        <f>SUM(K255:K260)</f>
        <v>5.6891753675182745E-7</v>
      </c>
      <c r="K255">
        <f t="shared" si="60"/>
        <v>0</v>
      </c>
      <c r="L255">
        <f t="shared" si="68"/>
        <v>10</v>
      </c>
      <c r="M255">
        <f t="shared" si="69"/>
        <v>5</v>
      </c>
      <c r="N255">
        <f t="shared" si="70"/>
        <v>5</v>
      </c>
      <c r="O255">
        <f t="shared" si="71"/>
        <v>5</v>
      </c>
      <c r="P255">
        <f t="shared" si="63"/>
        <v>10</v>
      </c>
      <c r="Q255">
        <f t="shared" si="64"/>
        <v>0</v>
      </c>
      <c r="R255">
        <f t="shared" si="61"/>
        <v>0</v>
      </c>
      <c r="S255">
        <f t="shared" si="62"/>
        <v>0.3451396651669994</v>
      </c>
      <c r="T255">
        <f t="shared" si="65"/>
        <v>0</v>
      </c>
      <c r="U255">
        <f t="shared" si="66"/>
        <v>1.1284028646652192E-2</v>
      </c>
      <c r="V255">
        <f t="shared" si="67"/>
        <v>0</v>
      </c>
    </row>
    <row r="256" spans="10:22" x14ac:dyDescent="0.2">
      <c r="K256">
        <f t="shared" si="60"/>
        <v>0</v>
      </c>
      <c r="L256">
        <f t="shared" si="68"/>
        <v>10</v>
      </c>
      <c r="M256">
        <f t="shared" si="69"/>
        <v>5</v>
      </c>
      <c r="N256">
        <f t="shared" si="70"/>
        <v>5</v>
      </c>
      <c r="O256">
        <f t="shared" si="71"/>
        <v>4</v>
      </c>
      <c r="P256">
        <f t="shared" si="63"/>
        <v>9</v>
      </c>
      <c r="Q256">
        <f t="shared" si="64"/>
        <v>1</v>
      </c>
      <c r="R256">
        <f t="shared" si="61"/>
        <v>0</v>
      </c>
      <c r="S256">
        <f t="shared" si="62"/>
        <v>0.40914448398734427</v>
      </c>
      <c r="T256">
        <f t="shared" si="65"/>
        <v>0</v>
      </c>
      <c r="U256">
        <f t="shared" si="66"/>
        <v>1.1284028646652192E-2</v>
      </c>
      <c r="V256">
        <f t="shared" si="67"/>
        <v>0</v>
      </c>
    </row>
    <row r="257" spans="10:22" x14ac:dyDescent="0.2">
      <c r="K257">
        <f t="shared" si="60"/>
        <v>0</v>
      </c>
      <c r="L257">
        <f t="shared" si="68"/>
        <v>10</v>
      </c>
      <c r="M257">
        <f t="shared" si="69"/>
        <v>5</v>
      </c>
      <c r="N257">
        <f t="shared" si="70"/>
        <v>5</v>
      </c>
      <c r="O257">
        <f t="shared" si="71"/>
        <v>3</v>
      </c>
      <c r="P257">
        <f t="shared" si="63"/>
        <v>8</v>
      </c>
      <c r="Q257">
        <f t="shared" si="64"/>
        <v>2</v>
      </c>
      <c r="R257">
        <f t="shared" si="61"/>
        <v>0</v>
      </c>
      <c r="S257">
        <f t="shared" si="62"/>
        <v>0.1940074997711693</v>
      </c>
      <c r="T257">
        <f t="shared" si="65"/>
        <v>0</v>
      </c>
      <c r="U257">
        <f t="shared" si="66"/>
        <v>1.1284028646652192E-2</v>
      </c>
      <c r="V257">
        <f t="shared" si="67"/>
        <v>0</v>
      </c>
    </row>
    <row r="258" spans="10:22" x14ac:dyDescent="0.2">
      <c r="K258">
        <f t="shared" si="60"/>
        <v>0</v>
      </c>
      <c r="L258">
        <f t="shared" si="68"/>
        <v>10</v>
      </c>
      <c r="M258">
        <f t="shared" si="69"/>
        <v>5</v>
      </c>
      <c r="N258">
        <f t="shared" si="70"/>
        <v>5</v>
      </c>
      <c r="O258">
        <f t="shared" si="71"/>
        <v>2</v>
      </c>
      <c r="P258">
        <f t="shared" si="63"/>
        <v>7</v>
      </c>
      <c r="Q258">
        <f t="shared" si="64"/>
        <v>3</v>
      </c>
      <c r="R258">
        <f t="shared" si="61"/>
        <v>0</v>
      </c>
      <c r="S258">
        <f t="shared" si="62"/>
        <v>4.599708836429587E-2</v>
      </c>
      <c r="T258">
        <f t="shared" si="65"/>
        <v>0</v>
      </c>
      <c r="U258">
        <f t="shared" si="66"/>
        <v>1.1284028646652192E-2</v>
      </c>
      <c r="V258">
        <f t="shared" si="67"/>
        <v>0</v>
      </c>
    </row>
    <row r="259" spans="10:22" x14ac:dyDescent="0.2">
      <c r="K259">
        <f t="shared" si="60"/>
        <v>1.6170294306133009E-7</v>
      </c>
      <c r="L259">
        <f t="shared" si="68"/>
        <v>10</v>
      </c>
      <c r="M259">
        <f t="shared" si="69"/>
        <v>5</v>
      </c>
      <c r="N259">
        <f t="shared" si="70"/>
        <v>5</v>
      </c>
      <c r="O259">
        <f t="shared" si="71"/>
        <v>1</v>
      </c>
      <c r="P259">
        <f t="shared" si="63"/>
        <v>6</v>
      </c>
      <c r="Q259">
        <f t="shared" si="64"/>
        <v>4</v>
      </c>
      <c r="R259">
        <f t="shared" si="61"/>
        <v>2.9655534484370052E-5</v>
      </c>
      <c r="S259">
        <f t="shared" si="62"/>
        <v>5.4527070873248169E-3</v>
      </c>
      <c r="T259">
        <f t="shared" si="65"/>
        <v>0</v>
      </c>
      <c r="U259">
        <f t="shared" si="66"/>
        <v>1.1284028646652192E-2</v>
      </c>
      <c r="V259">
        <f t="shared" si="67"/>
        <v>0</v>
      </c>
    </row>
    <row r="260" spans="10:22" x14ac:dyDescent="0.2">
      <c r="K260">
        <f t="shared" si="60"/>
        <v>4.0721459369049733E-7</v>
      </c>
      <c r="L260">
        <f t="shared" si="68"/>
        <v>10</v>
      </c>
      <c r="M260">
        <f t="shared" si="69"/>
        <v>5</v>
      </c>
      <c r="N260">
        <f t="shared" si="70"/>
        <v>5</v>
      </c>
      <c r="O260">
        <f t="shared" si="71"/>
        <v>0</v>
      </c>
      <c r="P260">
        <f t="shared" si="63"/>
        <v>5</v>
      </c>
      <c r="Q260">
        <f t="shared" si="64"/>
        <v>5</v>
      </c>
      <c r="R260">
        <f t="shared" si="61"/>
        <v>1.5749593421185524E-3</v>
      </c>
      <c r="S260">
        <f t="shared" si="62"/>
        <v>2.5855562286625997E-4</v>
      </c>
      <c r="T260">
        <f t="shared" si="65"/>
        <v>0</v>
      </c>
      <c r="U260">
        <f t="shared" si="66"/>
        <v>1.1284028646652192E-2</v>
      </c>
      <c r="V260">
        <f t="shared" si="67"/>
        <v>0</v>
      </c>
    </row>
    <row r="261" spans="10:22" x14ac:dyDescent="0.2">
      <c r="J261">
        <f>SUM(K261:K267)</f>
        <v>3.401535773405498E-6</v>
      </c>
      <c r="K261">
        <f t="shared" si="60"/>
        <v>0</v>
      </c>
      <c r="L261">
        <f t="shared" si="68"/>
        <v>10</v>
      </c>
      <c r="M261">
        <f t="shared" si="69"/>
        <v>4</v>
      </c>
      <c r="N261">
        <f t="shared" si="70"/>
        <v>6</v>
      </c>
      <c r="O261">
        <f t="shared" si="71"/>
        <v>6</v>
      </c>
      <c r="P261">
        <f t="shared" si="63"/>
        <v>10</v>
      </c>
      <c r="Q261">
        <f t="shared" si="64"/>
        <v>0</v>
      </c>
      <c r="R261">
        <f t="shared" si="61"/>
        <v>0</v>
      </c>
      <c r="S261">
        <f t="shared" si="62"/>
        <v>0.27899334771514528</v>
      </c>
      <c r="T261">
        <f t="shared" si="65"/>
        <v>0</v>
      </c>
      <c r="U261">
        <f t="shared" si="66"/>
        <v>4.9065037667883102E-2</v>
      </c>
      <c r="V261">
        <f t="shared" si="67"/>
        <v>0</v>
      </c>
    </row>
    <row r="262" spans="10:22" x14ac:dyDescent="0.2">
      <c r="K262">
        <f t="shared" si="60"/>
        <v>0</v>
      </c>
      <c r="L262">
        <f t="shared" si="68"/>
        <v>10</v>
      </c>
      <c r="M262">
        <f t="shared" si="69"/>
        <v>4</v>
      </c>
      <c r="N262">
        <f t="shared" si="70"/>
        <v>6</v>
      </c>
      <c r="O262">
        <f t="shared" si="71"/>
        <v>5</v>
      </c>
      <c r="P262">
        <f t="shared" si="63"/>
        <v>9</v>
      </c>
      <c r="Q262">
        <f t="shared" si="64"/>
        <v>1</v>
      </c>
      <c r="R262">
        <f t="shared" si="61"/>
        <v>0</v>
      </c>
      <c r="S262">
        <f t="shared" si="62"/>
        <v>0.39687790471112455</v>
      </c>
      <c r="T262">
        <f t="shared" si="65"/>
        <v>0</v>
      </c>
      <c r="U262">
        <f t="shared" si="66"/>
        <v>4.9065037667883102E-2</v>
      </c>
      <c r="V262">
        <f t="shared" si="67"/>
        <v>0</v>
      </c>
    </row>
    <row r="263" spans="10:22" x14ac:dyDescent="0.2">
      <c r="K263">
        <f t="shared" si="60"/>
        <v>0</v>
      </c>
      <c r="L263">
        <f t="shared" si="68"/>
        <v>10</v>
      </c>
      <c r="M263">
        <f t="shared" si="69"/>
        <v>4</v>
      </c>
      <c r="N263">
        <f t="shared" si="70"/>
        <v>6</v>
      </c>
      <c r="O263">
        <f t="shared" si="71"/>
        <v>4</v>
      </c>
      <c r="P263">
        <f t="shared" si="63"/>
        <v>8</v>
      </c>
      <c r="Q263">
        <f t="shared" si="64"/>
        <v>2</v>
      </c>
      <c r="R263">
        <f t="shared" si="61"/>
        <v>0</v>
      </c>
      <c r="S263">
        <f t="shared" si="62"/>
        <v>0.2352386901842215</v>
      </c>
      <c r="T263">
        <f t="shared" si="65"/>
        <v>0</v>
      </c>
      <c r="U263">
        <f t="shared" si="66"/>
        <v>4.9065037667883102E-2</v>
      </c>
      <c r="V263">
        <f t="shared" si="67"/>
        <v>0</v>
      </c>
    </row>
    <row r="264" spans="10:22" x14ac:dyDescent="0.2">
      <c r="K264">
        <f t="shared" si="60"/>
        <v>0</v>
      </c>
      <c r="L264">
        <f t="shared" si="68"/>
        <v>10</v>
      </c>
      <c r="M264">
        <f t="shared" si="69"/>
        <v>4</v>
      </c>
      <c r="N264">
        <f t="shared" si="70"/>
        <v>6</v>
      </c>
      <c r="O264">
        <f t="shared" si="71"/>
        <v>3</v>
      </c>
      <c r="P264">
        <f t="shared" si="63"/>
        <v>7</v>
      </c>
      <c r="Q264">
        <f t="shared" si="64"/>
        <v>3</v>
      </c>
      <c r="R264">
        <f t="shared" si="61"/>
        <v>0</v>
      </c>
      <c r="S264">
        <f t="shared" si="62"/>
        <v>7.436341263004323E-2</v>
      </c>
      <c r="T264">
        <f t="shared" si="65"/>
        <v>0</v>
      </c>
      <c r="U264">
        <f t="shared" si="66"/>
        <v>4.9065037667883102E-2</v>
      </c>
      <c r="V264">
        <f t="shared" si="67"/>
        <v>0</v>
      </c>
    </row>
    <row r="265" spans="10:22" x14ac:dyDescent="0.2">
      <c r="K265">
        <f t="shared" si="60"/>
        <v>3.9213729953272518E-7</v>
      </c>
      <c r="L265">
        <f t="shared" si="68"/>
        <v>10</v>
      </c>
      <c r="M265">
        <f t="shared" si="69"/>
        <v>4</v>
      </c>
      <c r="N265">
        <f t="shared" si="70"/>
        <v>6</v>
      </c>
      <c r="O265">
        <f t="shared" si="71"/>
        <v>2</v>
      </c>
      <c r="P265">
        <f t="shared" si="63"/>
        <v>6</v>
      </c>
      <c r="Q265">
        <f t="shared" si="64"/>
        <v>4</v>
      </c>
      <c r="R265">
        <f t="shared" si="61"/>
        <v>2.9655534484370052E-5</v>
      </c>
      <c r="S265">
        <f t="shared" si="62"/>
        <v>1.3223073073911419E-2</v>
      </c>
      <c r="T265">
        <f t="shared" si="65"/>
        <v>0</v>
      </c>
      <c r="U265">
        <f t="shared" si="66"/>
        <v>4.9065037667883102E-2</v>
      </c>
      <c r="V265">
        <f t="shared" si="67"/>
        <v>0</v>
      </c>
    </row>
    <row r="266" spans="10:22" x14ac:dyDescent="0.2">
      <c r="K266">
        <f t="shared" si="60"/>
        <v>1.9750293727126905E-6</v>
      </c>
      <c r="L266">
        <f t="shared" si="68"/>
        <v>10</v>
      </c>
      <c r="M266">
        <f t="shared" si="69"/>
        <v>4</v>
      </c>
      <c r="N266">
        <f t="shared" si="70"/>
        <v>6</v>
      </c>
      <c r="O266">
        <f t="shared" si="71"/>
        <v>1</v>
      </c>
      <c r="P266">
        <f t="shared" si="63"/>
        <v>5</v>
      </c>
      <c r="Q266">
        <f t="shared" si="64"/>
        <v>5</v>
      </c>
      <c r="R266">
        <f t="shared" si="61"/>
        <v>1.5749593421185524E-3</v>
      </c>
      <c r="S266">
        <f t="shared" si="62"/>
        <v>1.2540192752252162E-3</v>
      </c>
      <c r="T266">
        <f t="shared" si="65"/>
        <v>0</v>
      </c>
      <c r="U266">
        <f t="shared" si="66"/>
        <v>4.9065037667883102E-2</v>
      </c>
      <c r="V266">
        <f t="shared" si="67"/>
        <v>0</v>
      </c>
    </row>
    <row r="267" spans="10:22" x14ac:dyDescent="0.2">
      <c r="K267">
        <f t="shared" si="60"/>
        <v>1.0343691011600823E-6</v>
      </c>
      <c r="L267">
        <f t="shared" si="68"/>
        <v>10</v>
      </c>
      <c r="M267">
        <f t="shared" si="69"/>
        <v>4</v>
      </c>
      <c r="N267">
        <f t="shared" si="70"/>
        <v>6</v>
      </c>
      <c r="O267">
        <f t="shared" si="71"/>
        <v>0</v>
      </c>
      <c r="P267">
        <f t="shared" si="63"/>
        <v>4</v>
      </c>
      <c r="Q267">
        <f t="shared" si="64"/>
        <v>6</v>
      </c>
      <c r="R267">
        <f t="shared" si="61"/>
        <v>2.0874243942892428E-2</v>
      </c>
      <c r="S267">
        <f t="shared" si="62"/>
        <v>4.9552410328723767E-5</v>
      </c>
      <c r="T267">
        <f t="shared" si="65"/>
        <v>0</v>
      </c>
      <c r="U267">
        <f t="shared" si="66"/>
        <v>4.9065037667883102E-2</v>
      </c>
      <c r="V267">
        <f t="shared" si="67"/>
        <v>0</v>
      </c>
    </row>
    <row r="268" spans="10:22" x14ac:dyDescent="0.2">
      <c r="J268">
        <f>SUM(K268:K275)</f>
        <v>1.2559411051257752E-5</v>
      </c>
      <c r="K268">
        <f t="shared" si="60"/>
        <v>0</v>
      </c>
      <c r="L268">
        <f t="shared" si="68"/>
        <v>10</v>
      </c>
      <c r="M268">
        <f t="shared" si="69"/>
        <v>3</v>
      </c>
      <c r="N268">
        <f t="shared" si="70"/>
        <v>7</v>
      </c>
      <c r="O268">
        <f t="shared" si="71"/>
        <v>7</v>
      </c>
      <c r="P268">
        <f t="shared" si="63"/>
        <v>10</v>
      </c>
      <c r="Q268">
        <f t="shared" si="64"/>
        <v>0</v>
      </c>
      <c r="R268">
        <f t="shared" si="61"/>
        <v>0</v>
      </c>
      <c r="S268">
        <f t="shared" si="62"/>
        <v>0.22552402961752194</v>
      </c>
      <c r="T268">
        <f t="shared" si="65"/>
        <v>0</v>
      </c>
      <c r="U268">
        <f t="shared" si="66"/>
        <v>0.1462929139472858</v>
      </c>
      <c r="V268">
        <f t="shared" si="67"/>
        <v>0</v>
      </c>
    </row>
    <row r="269" spans="10:22" x14ac:dyDescent="0.2">
      <c r="K269">
        <f t="shared" si="60"/>
        <v>0</v>
      </c>
      <c r="L269">
        <f t="shared" si="68"/>
        <v>10</v>
      </c>
      <c r="M269">
        <f t="shared" si="69"/>
        <v>3</v>
      </c>
      <c r="N269">
        <f t="shared" si="70"/>
        <v>7</v>
      </c>
      <c r="O269">
        <f t="shared" si="71"/>
        <v>6</v>
      </c>
      <c r="P269">
        <f t="shared" si="63"/>
        <v>9</v>
      </c>
      <c r="Q269">
        <f t="shared" si="64"/>
        <v>1</v>
      </c>
      <c r="R269">
        <f t="shared" si="61"/>
        <v>0</v>
      </c>
      <c r="S269">
        <f t="shared" si="62"/>
        <v>0.37428522668336361</v>
      </c>
      <c r="T269">
        <f t="shared" si="65"/>
        <v>0</v>
      </c>
      <c r="U269">
        <f t="shared" si="66"/>
        <v>0.1462929139472858</v>
      </c>
      <c r="V269">
        <f t="shared" si="67"/>
        <v>0</v>
      </c>
    </row>
    <row r="270" spans="10:22" x14ac:dyDescent="0.2">
      <c r="K270">
        <f t="shared" si="60"/>
        <v>0</v>
      </c>
      <c r="L270">
        <f t="shared" si="68"/>
        <v>10</v>
      </c>
      <c r="M270">
        <f t="shared" si="69"/>
        <v>3</v>
      </c>
      <c r="N270">
        <f t="shared" si="70"/>
        <v>7</v>
      </c>
      <c r="O270">
        <f t="shared" si="71"/>
        <v>5</v>
      </c>
      <c r="P270">
        <f t="shared" si="63"/>
        <v>8</v>
      </c>
      <c r="Q270">
        <f t="shared" si="64"/>
        <v>2</v>
      </c>
      <c r="R270">
        <f t="shared" si="61"/>
        <v>0</v>
      </c>
      <c r="S270">
        <f t="shared" si="62"/>
        <v>0.26621698643884506</v>
      </c>
      <c r="T270">
        <f t="shared" si="65"/>
        <v>0</v>
      </c>
      <c r="U270">
        <f t="shared" si="66"/>
        <v>0.1462929139472858</v>
      </c>
      <c r="V270">
        <f t="shared" si="67"/>
        <v>0</v>
      </c>
    </row>
    <row r="271" spans="10:22" x14ac:dyDescent="0.2">
      <c r="K271">
        <f t="shared" si="60"/>
        <v>0</v>
      </c>
      <c r="L271">
        <f t="shared" si="68"/>
        <v>10</v>
      </c>
      <c r="M271">
        <f t="shared" si="69"/>
        <v>3</v>
      </c>
      <c r="N271">
        <f t="shared" si="70"/>
        <v>7</v>
      </c>
      <c r="O271">
        <f t="shared" si="71"/>
        <v>4</v>
      </c>
      <c r="P271">
        <f t="shared" si="63"/>
        <v>7</v>
      </c>
      <c r="Q271">
        <f t="shared" si="64"/>
        <v>3</v>
      </c>
      <c r="R271">
        <f t="shared" si="61"/>
        <v>0</v>
      </c>
      <c r="S271">
        <f t="shared" si="62"/>
        <v>0.10519529969844184</v>
      </c>
      <c r="T271">
        <f t="shared" si="65"/>
        <v>0</v>
      </c>
      <c r="U271">
        <f t="shared" si="66"/>
        <v>0.1462929139472858</v>
      </c>
      <c r="V271">
        <f t="shared" si="67"/>
        <v>0</v>
      </c>
    </row>
    <row r="272" spans="10:22" x14ac:dyDescent="0.2">
      <c r="K272">
        <f t="shared" si="60"/>
        <v>7.3962897054416958E-7</v>
      </c>
      <c r="L272">
        <f t="shared" si="68"/>
        <v>10</v>
      </c>
      <c r="M272">
        <f t="shared" si="69"/>
        <v>3</v>
      </c>
      <c r="N272">
        <f t="shared" si="70"/>
        <v>7</v>
      </c>
      <c r="O272">
        <f t="shared" si="71"/>
        <v>3</v>
      </c>
      <c r="P272">
        <f t="shared" si="63"/>
        <v>6</v>
      </c>
      <c r="Q272">
        <f t="shared" si="64"/>
        <v>4</v>
      </c>
      <c r="R272">
        <f t="shared" si="61"/>
        <v>2.9655534484370052E-5</v>
      </c>
      <c r="S272">
        <f t="shared" si="62"/>
        <v>2.4940672404133907E-2</v>
      </c>
      <c r="T272">
        <f t="shared" si="65"/>
        <v>0</v>
      </c>
      <c r="U272">
        <f t="shared" si="66"/>
        <v>0.1462929139472858</v>
      </c>
      <c r="V272">
        <f t="shared" si="67"/>
        <v>0</v>
      </c>
    </row>
    <row r="273" spans="10:22" x14ac:dyDescent="0.2">
      <c r="K273">
        <f t="shared" si="60"/>
        <v>5.5877964560168449E-6</v>
      </c>
      <c r="L273">
        <f t="shared" si="68"/>
        <v>10</v>
      </c>
      <c r="M273">
        <f t="shared" si="69"/>
        <v>3</v>
      </c>
      <c r="N273">
        <f t="shared" si="70"/>
        <v>7</v>
      </c>
      <c r="O273">
        <f t="shared" si="71"/>
        <v>2</v>
      </c>
      <c r="P273">
        <f t="shared" si="63"/>
        <v>5</v>
      </c>
      <c r="Q273">
        <f t="shared" si="64"/>
        <v>5</v>
      </c>
      <c r="R273">
        <f t="shared" si="61"/>
        <v>1.5749593421185524E-3</v>
      </c>
      <c r="S273">
        <f t="shared" si="62"/>
        <v>3.547898860995634E-3</v>
      </c>
      <c r="T273">
        <f t="shared" si="65"/>
        <v>0</v>
      </c>
      <c r="U273">
        <f t="shared" si="66"/>
        <v>0.1462929139472858</v>
      </c>
      <c r="V273">
        <f t="shared" si="67"/>
        <v>0</v>
      </c>
    </row>
    <row r="274" spans="10:22" x14ac:dyDescent="0.2">
      <c r="K274">
        <f t="shared" si="60"/>
        <v>5.8529195337860313E-6</v>
      </c>
      <c r="L274">
        <f t="shared" si="68"/>
        <v>10</v>
      </c>
      <c r="M274">
        <f t="shared" si="69"/>
        <v>3</v>
      </c>
      <c r="N274">
        <f t="shared" si="70"/>
        <v>7</v>
      </c>
      <c r="O274">
        <f t="shared" si="71"/>
        <v>1</v>
      </c>
      <c r="P274">
        <f t="shared" si="63"/>
        <v>4</v>
      </c>
      <c r="Q274">
        <f t="shared" si="64"/>
        <v>6</v>
      </c>
      <c r="R274">
        <f t="shared" si="61"/>
        <v>2.0874243942892428E-2</v>
      </c>
      <c r="S274">
        <f t="shared" si="62"/>
        <v>2.8038953409754129E-4</v>
      </c>
      <c r="T274">
        <f t="shared" si="65"/>
        <v>0</v>
      </c>
      <c r="U274">
        <f t="shared" si="66"/>
        <v>0.1462929139472858</v>
      </c>
      <c r="V274">
        <f t="shared" si="67"/>
        <v>0</v>
      </c>
    </row>
    <row r="275" spans="10:22" x14ac:dyDescent="0.2">
      <c r="K275">
        <f t="shared" si="60"/>
        <v>3.7906609091070581E-7</v>
      </c>
      <c r="L275">
        <f t="shared" si="68"/>
        <v>10</v>
      </c>
      <c r="M275">
        <f t="shared" si="69"/>
        <v>3</v>
      </c>
      <c r="N275">
        <f t="shared" si="70"/>
        <v>7</v>
      </c>
      <c r="O275">
        <f t="shared" si="71"/>
        <v>0</v>
      </c>
      <c r="P275">
        <f t="shared" si="63"/>
        <v>3</v>
      </c>
      <c r="Q275">
        <f t="shared" si="64"/>
        <v>7</v>
      </c>
      <c r="R275">
        <f t="shared" si="61"/>
        <v>3.9915296070537128E-2</v>
      </c>
      <c r="S275">
        <f t="shared" si="62"/>
        <v>9.4967626005036129E-6</v>
      </c>
      <c r="T275">
        <f t="shared" si="65"/>
        <v>0</v>
      </c>
      <c r="U275">
        <f t="shared" si="66"/>
        <v>0.1462929139472858</v>
      </c>
      <c r="V275">
        <f t="shared" si="67"/>
        <v>0</v>
      </c>
    </row>
    <row r="276" spans="10:22" x14ac:dyDescent="0.2">
      <c r="J276">
        <f>SUM(K276:K284)</f>
        <v>3.4661974241627204E-5</v>
      </c>
      <c r="K276">
        <f t="shared" ref="K276:K305" si="72">R276*S276</f>
        <v>0</v>
      </c>
      <c r="L276">
        <f t="shared" si="68"/>
        <v>10</v>
      </c>
      <c r="M276">
        <f t="shared" si="69"/>
        <v>2</v>
      </c>
      <c r="N276">
        <f t="shared" si="70"/>
        <v>8</v>
      </c>
      <c r="O276">
        <f t="shared" si="71"/>
        <v>8</v>
      </c>
      <c r="P276">
        <f t="shared" si="63"/>
        <v>10</v>
      </c>
      <c r="Q276">
        <f t="shared" si="64"/>
        <v>0</v>
      </c>
      <c r="R276">
        <f t="shared" ref="R276:R305" si="73">VLOOKUP(P276,K$2:L$12,2)</f>
        <v>0</v>
      </c>
      <c r="S276">
        <f t="shared" ref="S276:S305" si="74">_xlfn.BINOM.DIST(Q276,N276,F$2,FALSE)</f>
        <v>0.18230215290600596</v>
      </c>
      <c r="T276">
        <f t="shared" si="65"/>
        <v>0</v>
      </c>
      <c r="U276">
        <f t="shared" si="66"/>
        <v>0.28624885678342255</v>
      </c>
      <c r="V276">
        <f t="shared" si="67"/>
        <v>0</v>
      </c>
    </row>
    <row r="277" spans="10:22" x14ac:dyDescent="0.2">
      <c r="K277">
        <f t="shared" si="72"/>
        <v>0</v>
      </c>
      <c r="L277">
        <f t="shared" si="68"/>
        <v>10</v>
      </c>
      <c r="M277">
        <f t="shared" si="69"/>
        <v>2</v>
      </c>
      <c r="N277">
        <f t="shared" si="70"/>
        <v>8</v>
      </c>
      <c r="O277">
        <f t="shared" si="71"/>
        <v>7</v>
      </c>
      <c r="P277">
        <f t="shared" ref="P277:P305" si="75">M277+O277</f>
        <v>9</v>
      </c>
      <c r="Q277">
        <f t="shared" ref="Q277:Q305" si="76">N277-O277</f>
        <v>1</v>
      </c>
      <c r="R277">
        <f t="shared" si="73"/>
        <v>0</v>
      </c>
      <c r="S277">
        <f t="shared" si="74"/>
        <v>0.34577501369212771</v>
      </c>
      <c r="T277">
        <f t="shared" ref="T277:T305" si="77">VLOOKUP(N277,$K$2:$M$12,3)</f>
        <v>0</v>
      </c>
      <c r="U277">
        <f t="shared" ref="U277:U305" si="78">_xlfn.BINOM.DIST(N277,L277,$H$2,FALSE)</f>
        <v>0.28624885678342255</v>
      </c>
      <c r="V277">
        <f t="shared" ref="V277:V305" si="79">R277*S277*T277*U277</f>
        <v>0</v>
      </c>
    </row>
    <row r="278" spans="10:22" x14ac:dyDescent="0.2">
      <c r="K278">
        <f t="shared" si="72"/>
        <v>0</v>
      </c>
      <c r="L278">
        <f t="shared" ref="L278:L305" si="80">IF(AND(M277=0,O277=0),L277+1,L277)</f>
        <v>10</v>
      </c>
      <c r="M278">
        <f t="shared" ref="M278:M305" si="81">IF(O277=0,IF(M277=0,L278,M277-1),M277)</f>
        <v>2</v>
      </c>
      <c r="N278">
        <f t="shared" ref="N278:N305" si="82">L278-M278</f>
        <v>8</v>
      </c>
      <c r="O278">
        <f t="shared" ref="O278:O305" si="83">IF(O277=0,N278,O277-1)</f>
        <v>6</v>
      </c>
      <c r="P278">
        <f t="shared" si="75"/>
        <v>8</v>
      </c>
      <c r="Q278">
        <f t="shared" si="76"/>
        <v>2</v>
      </c>
      <c r="R278">
        <f t="shared" si="73"/>
        <v>0</v>
      </c>
      <c r="S278">
        <f t="shared" si="74"/>
        <v>0.28692835881100737</v>
      </c>
      <c r="T278">
        <f t="shared" si="77"/>
        <v>0</v>
      </c>
      <c r="U278">
        <f t="shared" si="78"/>
        <v>0.28624885678342255</v>
      </c>
      <c r="V278">
        <f t="shared" si="79"/>
        <v>0</v>
      </c>
    </row>
    <row r="279" spans="10:22" x14ac:dyDescent="0.2">
      <c r="K279">
        <f t="shared" si="72"/>
        <v>0</v>
      </c>
      <c r="L279">
        <f t="shared" si="80"/>
        <v>10</v>
      </c>
      <c r="M279">
        <f t="shared" si="81"/>
        <v>2</v>
      </c>
      <c r="N279">
        <f t="shared" si="82"/>
        <v>8</v>
      </c>
      <c r="O279">
        <f t="shared" si="83"/>
        <v>5</v>
      </c>
      <c r="P279">
        <f t="shared" si="75"/>
        <v>7</v>
      </c>
      <c r="Q279">
        <f t="shared" si="76"/>
        <v>3</v>
      </c>
      <c r="R279">
        <f t="shared" si="73"/>
        <v>0</v>
      </c>
      <c r="S279">
        <f t="shared" si="74"/>
        <v>0.13605524621490531</v>
      </c>
      <c r="T279">
        <f t="shared" si="77"/>
        <v>0</v>
      </c>
      <c r="U279">
        <f t="shared" si="78"/>
        <v>0.28624885678342255</v>
      </c>
      <c r="V279">
        <f t="shared" si="79"/>
        <v>0</v>
      </c>
    </row>
    <row r="280" spans="10:22" x14ac:dyDescent="0.2">
      <c r="K280">
        <f t="shared" si="72"/>
        <v>1.1957568682195896E-6</v>
      </c>
      <c r="L280">
        <f t="shared" si="80"/>
        <v>10</v>
      </c>
      <c r="M280">
        <f t="shared" si="81"/>
        <v>2</v>
      </c>
      <c r="N280">
        <f t="shared" si="82"/>
        <v>8</v>
      </c>
      <c r="O280">
        <f t="shared" si="83"/>
        <v>4</v>
      </c>
      <c r="P280">
        <f t="shared" si="75"/>
        <v>6</v>
      </c>
      <c r="Q280">
        <f t="shared" si="76"/>
        <v>4</v>
      </c>
      <c r="R280">
        <f t="shared" si="73"/>
        <v>2.9655534484370052E-5</v>
      </c>
      <c r="S280">
        <f t="shared" si="74"/>
        <v>4.0321541628251995E-2</v>
      </c>
      <c r="T280">
        <f t="shared" si="77"/>
        <v>0</v>
      </c>
      <c r="U280">
        <f t="shared" si="78"/>
        <v>0.28624885678342255</v>
      </c>
      <c r="V280">
        <f t="shared" si="79"/>
        <v>0</v>
      </c>
    </row>
    <row r="281" spans="10:22" x14ac:dyDescent="0.2">
      <c r="K281">
        <f t="shared" si="72"/>
        <v>1.2045041061744454E-5</v>
      </c>
      <c r="L281">
        <f t="shared" si="80"/>
        <v>10</v>
      </c>
      <c r="M281">
        <f t="shared" si="81"/>
        <v>2</v>
      </c>
      <c r="N281">
        <f t="shared" si="82"/>
        <v>8</v>
      </c>
      <c r="O281">
        <f t="shared" si="83"/>
        <v>3</v>
      </c>
      <c r="P281">
        <f t="shared" si="75"/>
        <v>5</v>
      </c>
      <c r="Q281">
        <f t="shared" si="76"/>
        <v>5</v>
      </c>
      <c r="R281">
        <f t="shared" si="73"/>
        <v>1.5749593421185524E-3</v>
      </c>
      <c r="S281">
        <f t="shared" si="74"/>
        <v>7.6478425440126598E-3</v>
      </c>
      <c r="T281">
        <f t="shared" si="77"/>
        <v>0</v>
      </c>
      <c r="U281">
        <f t="shared" si="78"/>
        <v>0.28624885678342255</v>
      </c>
      <c r="V281">
        <f t="shared" si="79"/>
        <v>0</v>
      </c>
    </row>
    <row r="282" spans="10:22" x14ac:dyDescent="0.2">
      <c r="K282">
        <f t="shared" si="72"/>
        <v>1.8924809628568473E-5</v>
      </c>
      <c r="L282">
        <f t="shared" si="80"/>
        <v>10</v>
      </c>
      <c r="M282">
        <f t="shared" si="81"/>
        <v>2</v>
      </c>
      <c r="N282">
        <f t="shared" si="82"/>
        <v>8</v>
      </c>
      <c r="O282">
        <f t="shared" si="83"/>
        <v>2</v>
      </c>
      <c r="P282">
        <f t="shared" si="75"/>
        <v>4</v>
      </c>
      <c r="Q282">
        <f t="shared" si="76"/>
        <v>6</v>
      </c>
      <c r="R282">
        <f t="shared" si="73"/>
        <v>2.0874243942892428E-2</v>
      </c>
      <c r="S282">
        <f t="shared" si="74"/>
        <v>9.0661054265451721E-4</v>
      </c>
      <c r="T282">
        <f t="shared" si="77"/>
        <v>0</v>
      </c>
      <c r="U282">
        <f t="shared" si="78"/>
        <v>0.28624885678342255</v>
      </c>
      <c r="V282">
        <f t="shared" si="79"/>
        <v>0</v>
      </c>
    </row>
    <row r="283" spans="10:22" x14ac:dyDescent="0.2">
      <c r="K283">
        <f t="shared" si="72"/>
        <v>2.4513419553165514E-6</v>
      </c>
      <c r="L283">
        <f t="shared" si="80"/>
        <v>10</v>
      </c>
      <c r="M283">
        <f t="shared" si="81"/>
        <v>2</v>
      </c>
      <c r="N283">
        <f t="shared" si="82"/>
        <v>8</v>
      </c>
      <c r="O283">
        <f t="shared" si="83"/>
        <v>1</v>
      </c>
      <c r="P283">
        <f t="shared" si="75"/>
        <v>3</v>
      </c>
      <c r="Q283">
        <f t="shared" si="76"/>
        <v>7</v>
      </c>
      <c r="R283">
        <f t="shared" si="73"/>
        <v>3.9915296070537128E-2</v>
      </c>
      <c r="S283">
        <f t="shared" si="74"/>
        <v>6.1413598210185207E-5</v>
      </c>
      <c r="T283">
        <f t="shared" si="77"/>
        <v>0</v>
      </c>
      <c r="U283">
        <f t="shared" si="78"/>
        <v>0.28624885678342255</v>
      </c>
      <c r="V283">
        <f t="shared" si="79"/>
        <v>0</v>
      </c>
    </row>
    <row r="284" spans="10:22" x14ac:dyDescent="0.2">
      <c r="K284">
        <f t="shared" si="72"/>
        <v>4.5024727778134576E-8</v>
      </c>
      <c r="L284">
        <f t="shared" si="80"/>
        <v>10</v>
      </c>
      <c r="M284">
        <f t="shared" si="81"/>
        <v>2</v>
      </c>
      <c r="N284">
        <f t="shared" si="82"/>
        <v>8</v>
      </c>
      <c r="O284">
        <f t="shared" si="83"/>
        <v>0</v>
      </c>
      <c r="P284">
        <f t="shared" si="75"/>
        <v>2</v>
      </c>
      <c r="Q284">
        <f t="shared" si="76"/>
        <v>8</v>
      </c>
      <c r="R284">
        <f t="shared" si="73"/>
        <v>2.4738007490027865E-2</v>
      </c>
      <c r="S284">
        <f t="shared" si="74"/>
        <v>1.8200628242304675E-6</v>
      </c>
      <c r="T284">
        <f t="shared" si="77"/>
        <v>0</v>
      </c>
      <c r="U284">
        <f t="shared" si="78"/>
        <v>0.28624885678342255</v>
      </c>
      <c r="V284">
        <f t="shared" si="79"/>
        <v>0</v>
      </c>
    </row>
    <row r="285" spans="10:22" x14ac:dyDescent="0.2">
      <c r="J285">
        <f>SUM(K285:K294)</f>
        <v>7.8786778479768036E-5</v>
      </c>
      <c r="K285">
        <f t="shared" si="72"/>
        <v>0</v>
      </c>
      <c r="L285">
        <f t="shared" si="80"/>
        <v>10</v>
      </c>
      <c r="M285">
        <f t="shared" si="81"/>
        <v>1</v>
      </c>
      <c r="N285">
        <f t="shared" si="82"/>
        <v>9</v>
      </c>
      <c r="O285">
        <f t="shared" si="83"/>
        <v>9</v>
      </c>
      <c r="P285">
        <f t="shared" si="75"/>
        <v>10</v>
      </c>
      <c r="Q285">
        <f t="shared" si="76"/>
        <v>0</v>
      </c>
      <c r="R285">
        <f t="shared" si="73"/>
        <v>0</v>
      </c>
      <c r="S285">
        <f t="shared" si="74"/>
        <v>0.14736378651325183</v>
      </c>
      <c r="T285">
        <f t="shared" si="77"/>
        <v>0</v>
      </c>
      <c r="U285">
        <f t="shared" si="78"/>
        <v>0.33191008590438692</v>
      </c>
      <c r="V285">
        <f t="shared" si="79"/>
        <v>0</v>
      </c>
    </row>
    <row r="286" spans="10:22" x14ac:dyDescent="0.2">
      <c r="K286">
        <f t="shared" si="72"/>
        <v>0</v>
      </c>
      <c r="L286">
        <f t="shared" si="80"/>
        <v>10</v>
      </c>
      <c r="M286">
        <f t="shared" si="81"/>
        <v>1</v>
      </c>
      <c r="N286">
        <f t="shared" si="82"/>
        <v>9</v>
      </c>
      <c r="O286">
        <f t="shared" si="83"/>
        <v>8</v>
      </c>
      <c r="P286">
        <f t="shared" si="75"/>
        <v>9</v>
      </c>
      <c r="Q286">
        <f t="shared" si="76"/>
        <v>1</v>
      </c>
      <c r="R286">
        <f t="shared" si="73"/>
        <v>0</v>
      </c>
      <c r="S286">
        <f t="shared" si="74"/>
        <v>0.31444529753478756</v>
      </c>
      <c r="T286">
        <f t="shared" si="77"/>
        <v>0</v>
      </c>
      <c r="U286">
        <f t="shared" si="78"/>
        <v>0.33191008590438692</v>
      </c>
      <c r="V286">
        <f t="shared" si="79"/>
        <v>0</v>
      </c>
    </row>
    <row r="287" spans="10:22" x14ac:dyDescent="0.2">
      <c r="K287">
        <f t="shared" si="72"/>
        <v>0</v>
      </c>
      <c r="L287">
        <f t="shared" si="80"/>
        <v>10</v>
      </c>
      <c r="M287">
        <f t="shared" si="81"/>
        <v>1</v>
      </c>
      <c r="N287">
        <f t="shared" si="82"/>
        <v>9</v>
      </c>
      <c r="O287">
        <f t="shared" si="83"/>
        <v>7</v>
      </c>
      <c r="P287">
        <f t="shared" si="75"/>
        <v>8</v>
      </c>
      <c r="Q287">
        <f t="shared" si="76"/>
        <v>2</v>
      </c>
      <c r="R287">
        <f t="shared" si="73"/>
        <v>0</v>
      </c>
      <c r="S287">
        <f t="shared" si="74"/>
        <v>0.29820637147542511</v>
      </c>
      <c r="T287">
        <f t="shared" si="77"/>
        <v>0</v>
      </c>
      <c r="U287">
        <f t="shared" si="78"/>
        <v>0.33191008590438692</v>
      </c>
      <c r="V287">
        <f t="shared" si="79"/>
        <v>0</v>
      </c>
    </row>
    <row r="288" spans="10:22" x14ac:dyDescent="0.2">
      <c r="K288">
        <f t="shared" si="72"/>
        <v>0</v>
      </c>
      <c r="L288">
        <f t="shared" si="80"/>
        <v>10</v>
      </c>
      <c r="M288">
        <f t="shared" si="81"/>
        <v>1</v>
      </c>
      <c r="N288">
        <f t="shared" si="82"/>
        <v>9</v>
      </c>
      <c r="O288">
        <f t="shared" si="83"/>
        <v>6</v>
      </c>
      <c r="P288">
        <f t="shared" si="75"/>
        <v>7</v>
      </c>
      <c r="Q288">
        <f t="shared" si="76"/>
        <v>3</v>
      </c>
      <c r="R288">
        <f t="shared" si="73"/>
        <v>0</v>
      </c>
      <c r="S288">
        <f t="shared" si="74"/>
        <v>0.16497020965703038</v>
      </c>
      <c r="T288">
        <f t="shared" si="77"/>
        <v>0</v>
      </c>
      <c r="U288">
        <f t="shared" si="78"/>
        <v>0.33191008590438692</v>
      </c>
      <c r="V288">
        <f t="shared" si="79"/>
        <v>0</v>
      </c>
    </row>
    <row r="289" spans="10:22" x14ac:dyDescent="0.2">
      <c r="K289">
        <f t="shared" si="72"/>
        <v>1.7398602412208246E-6</v>
      </c>
      <c r="L289">
        <f t="shared" si="80"/>
        <v>10</v>
      </c>
      <c r="M289">
        <f t="shared" si="81"/>
        <v>1</v>
      </c>
      <c r="N289">
        <f t="shared" si="82"/>
        <v>9</v>
      </c>
      <c r="O289">
        <f t="shared" si="83"/>
        <v>5</v>
      </c>
      <c r="P289">
        <f t="shared" si="75"/>
        <v>6</v>
      </c>
      <c r="Q289">
        <f t="shared" si="76"/>
        <v>4</v>
      </c>
      <c r="R289">
        <f t="shared" si="73"/>
        <v>2.9655534484370052E-5</v>
      </c>
      <c r="S289">
        <f t="shared" si="74"/>
        <v>5.8668989497991271E-2</v>
      </c>
      <c r="T289">
        <f t="shared" si="77"/>
        <v>0</v>
      </c>
      <c r="U289">
        <f t="shared" si="78"/>
        <v>0.33191008590438692</v>
      </c>
      <c r="V289">
        <f t="shared" si="79"/>
        <v>0</v>
      </c>
    </row>
    <row r="290" spans="10:22" x14ac:dyDescent="0.2">
      <c r="K290">
        <f t="shared" si="72"/>
        <v>2.1907346514351086E-5</v>
      </c>
      <c r="L290">
        <f t="shared" si="80"/>
        <v>10</v>
      </c>
      <c r="M290">
        <f t="shared" si="81"/>
        <v>1</v>
      </c>
      <c r="N290">
        <f t="shared" si="82"/>
        <v>9</v>
      </c>
      <c r="O290">
        <f t="shared" si="83"/>
        <v>4</v>
      </c>
      <c r="P290">
        <f t="shared" si="75"/>
        <v>5</v>
      </c>
      <c r="Q290">
        <f t="shared" si="76"/>
        <v>5</v>
      </c>
      <c r="R290">
        <f t="shared" si="73"/>
        <v>1.5749593421185524E-3</v>
      </c>
      <c r="S290">
        <f t="shared" si="74"/>
        <v>1.3909785432862335E-2</v>
      </c>
      <c r="T290">
        <f t="shared" si="77"/>
        <v>0</v>
      </c>
      <c r="U290">
        <f t="shared" si="78"/>
        <v>0.33191008590438692</v>
      </c>
      <c r="V290">
        <f t="shared" si="79"/>
        <v>0</v>
      </c>
    </row>
    <row r="291" spans="10:22" x14ac:dyDescent="0.2">
      <c r="K291">
        <f t="shared" si="72"/>
        <v>4.5893560138253586E-5</v>
      </c>
      <c r="L291">
        <f t="shared" si="80"/>
        <v>10</v>
      </c>
      <c r="M291">
        <f t="shared" si="81"/>
        <v>1</v>
      </c>
      <c r="N291">
        <f t="shared" si="82"/>
        <v>9</v>
      </c>
      <c r="O291">
        <f t="shared" si="83"/>
        <v>3</v>
      </c>
      <c r="P291">
        <f t="shared" si="75"/>
        <v>4</v>
      </c>
      <c r="Q291">
        <f t="shared" si="76"/>
        <v>6</v>
      </c>
      <c r="R291">
        <f t="shared" si="73"/>
        <v>2.0874243942892428E-2</v>
      </c>
      <c r="S291">
        <f t="shared" si="74"/>
        <v>2.1985735274440972E-3</v>
      </c>
      <c r="T291">
        <f t="shared" si="77"/>
        <v>0</v>
      </c>
      <c r="U291">
        <f t="shared" si="78"/>
        <v>0.33191008590438692</v>
      </c>
      <c r="V291">
        <f t="shared" si="79"/>
        <v>0</v>
      </c>
    </row>
    <row r="292" spans="10:22" x14ac:dyDescent="0.2">
      <c r="K292">
        <f t="shared" si="72"/>
        <v>8.9169306048856193E-6</v>
      </c>
      <c r="L292">
        <f t="shared" si="80"/>
        <v>10</v>
      </c>
      <c r="M292">
        <f t="shared" si="81"/>
        <v>1</v>
      </c>
      <c r="N292">
        <f t="shared" si="82"/>
        <v>9</v>
      </c>
      <c r="O292">
        <f t="shared" si="83"/>
        <v>2</v>
      </c>
      <c r="P292">
        <f t="shared" si="75"/>
        <v>3</v>
      </c>
      <c r="Q292">
        <f t="shared" si="76"/>
        <v>7</v>
      </c>
      <c r="R292">
        <f t="shared" si="73"/>
        <v>3.9915296070537128E-2</v>
      </c>
      <c r="S292">
        <f t="shared" si="74"/>
        <v>2.2339632879405137E-4</v>
      </c>
      <c r="T292">
        <f t="shared" si="77"/>
        <v>0</v>
      </c>
      <c r="U292">
        <f t="shared" si="78"/>
        <v>0.33191008590438692</v>
      </c>
      <c r="V292">
        <f t="shared" si="79"/>
        <v>0</v>
      </c>
    </row>
    <row r="293" spans="10:22" x14ac:dyDescent="0.2">
      <c r="K293">
        <f t="shared" si="72"/>
        <v>3.2756129533926787E-7</v>
      </c>
      <c r="L293">
        <f t="shared" si="80"/>
        <v>10</v>
      </c>
      <c r="M293">
        <f t="shared" si="81"/>
        <v>1</v>
      </c>
      <c r="N293">
        <f t="shared" si="82"/>
        <v>9</v>
      </c>
      <c r="O293">
        <f t="shared" si="83"/>
        <v>1</v>
      </c>
      <c r="P293">
        <f t="shared" si="75"/>
        <v>2</v>
      </c>
      <c r="Q293">
        <f t="shared" si="76"/>
        <v>8</v>
      </c>
      <c r="R293">
        <f t="shared" si="73"/>
        <v>2.4738007490027865E-2</v>
      </c>
      <c r="S293">
        <f t="shared" si="74"/>
        <v>1.3241215787945374E-5</v>
      </c>
      <c r="T293">
        <f t="shared" si="77"/>
        <v>0</v>
      </c>
      <c r="U293">
        <f t="shared" si="78"/>
        <v>0.33191008590438692</v>
      </c>
      <c r="V293">
        <f t="shared" si="79"/>
        <v>0</v>
      </c>
    </row>
    <row r="294" spans="10:22" x14ac:dyDescent="0.2">
      <c r="K294">
        <f t="shared" si="72"/>
        <v>1.5196857176460091E-9</v>
      </c>
      <c r="L294">
        <f t="shared" si="80"/>
        <v>10</v>
      </c>
      <c r="M294">
        <f t="shared" si="81"/>
        <v>1</v>
      </c>
      <c r="N294">
        <f t="shared" si="82"/>
        <v>9</v>
      </c>
      <c r="O294">
        <f t="shared" si="83"/>
        <v>0</v>
      </c>
      <c r="P294">
        <f t="shared" si="75"/>
        <v>1</v>
      </c>
      <c r="Q294">
        <f t="shared" si="76"/>
        <v>9</v>
      </c>
      <c r="R294">
        <f t="shared" si="73"/>
        <v>4.3566894644522037E-3</v>
      </c>
      <c r="S294">
        <f t="shared" si="74"/>
        <v>3.488166255698671E-7</v>
      </c>
      <c r="T294">
        <f t="shared" si="77"/>
        <v>0</v>
      </c>
      <c r="U294">
        <f t="shared" si="78"/>
        <v>0.33191008590438692</v>
      </c>
      <c r="V294">
        <f t="shared" si="79"/>
        <v>0</v>
      </c>
    </row>
    <row r="295" spans="10:22" x14ac:dyDescent="0.2">
      <c r="J295">
        <f>SUM(K295:K305)</f>
        <v>1.5586950435583376E-4</v>
      </c>
      <c r="K295">
        <f t="shared" si="72"/>
        <v>0</v>
      </c>
      <c r="L295">
        <f t="shared" si="80"/>
        <v>10</v>
      </c>
      <c r="M295">
        <f t="shared" si="81"/>
        <v>0</v>
      </c>
      <c r="N295">
        <f t="shared" si="82"/>
        <v>10</v>
      </c>
      <c r="O295">
        <f t="shared" si="83"/>
        <v>10</v>
      </c>
      <c r="P295">
        <f t="shared" si="75"/>
        <v>10</v>
      </c>
      <c r="Q295">
        <f t="shared" si="76"/>
        <v>0</v>
      </c>
      <c r="R295">
        <f t="shared" si="73"/>
        <v>0</v>
      </c>
      <c r="S295">
        <f t="shared" si="74"/>
        <v>0.11912138847158844</v>
      </c>
      <c r="T295">
        <f t="shared" si="77"/>
        <v>0</v>
      </c>
      <c r="U295">
        <f t="shared" si="78"/>
        <v>0.17318475211862178</v>
      </c>
      <c r="V295">
        <f t="shared" si="79"/>
        <v>0</v>
      </c>
    </row>
    <row r="296" spans="10:22" x14ac:dyDescent="0.2">
      <c r="K296">
        <f t="shared" si="72"/>
        <v>0</v>
      </c>
      <c r="L296">
        <f t="shared" si="80"/>
        <v>10</v>
      </c>
      <c r="M296">
        <f t="shared" si="81"/>
        <v>0</v>
      </c>
      <c r="N296">
        <f t="shared" si="82"/>
        <v>10</v>
      </c>
      <c r="O296">
        <f t="shared" si="83"/>
        <v>9</v>
      </c>
      <c r="P296">
        <f t="shared" si="75"/>
        <v>9</v>
      </c>
      <c r="Q296">
        <f t="shared" si="76"/>
        <v>1</v>
      </c>
      <c r="R296">
        <f t="shared" si="73"/>
        <v>0</v>
      </c>
      <c r="S296">
        <f t="shared" si="74"/>
        <v>0.28242398041663364</v>
      </c>
      <c r="T296">
        <f t="shared" si="77"/>
        <v>0</v>
      </c>
      <c r="U296">
        <f t="shared" si="78"/>
        <v>0.17318475211862178</v>
      </c>
      <c r="V296">
        <f t="shared" si="79"/>
        <v>0</v>
      </c>
    </row>
    <row r="297" spans="10:22" x14ac:dyDescent="0.2">
      <c r="K297">
        <f t="shared" si="72"/>
        <v>0</v>
      </c>
      <c r="L297">
        <f t="shared" si="80"/>
        <v>10</v>
      </c>
      <c r="M297">
        <f t="shared" si="81"/>
        <v>0</v>
      </c>
      <c r="N297">
        <f t="shared" si="82"/>
        <v>10</v>
      </c>
      <c r="O297">
        <f t="shared" si="83"/>
        <v>8</v>
      </c>
      <c r="P297">
        <f t="shared" si="75"/>
        <v>8</v>
      </c>
      <c r="Q297">
        <f t="shared" si="76"/>
        <v>2</v>
      </c>
      <c r="R297">
        <f t="shared" si="73"/>
        <v>0</v>
      </c>
      <c r="S297">
        <f t="shared" si="74"/>
        <v>0.30131857579908644</v>
      </c>
      <c r="T297">
        <f t="shared" si="77"/>
        <v>0</v>
      </c>
      <c r="U297">
        <f t="shared" si="78"/>
        <v>0.17318475211862178</v>
      </c>
      <c r="V297">
        <f t="shared" si="79"/>
        <v>0</v>
      </c>
    </row>
    <row r="298" spans="10:22" x14ac:dyDescent="0.2">
      <c r="K298">
        <f t="shared" si="72"/>
        <v>0</v>
      </c>
      <c r="L298">
        <f t="shared" si="80"/>
        <v>10</v>
      </c>
      <c r="M298">
        <f t="shared" si="81"/>
        <v>0</v>
      </c>
      <c r="N298">
        <f t="shared" si="82"/>
        <v>10</v>
      </c>
      <c r="O298">
        <f t="shared" si="83"/>
        <v>7</v>
      </c>
      <c r="P298">
        <f t="shared" si="75"/>
        <v>7</v>
      </c>
      <c r="Q298">
        <f t="shared" si="76"/>
        <v>3</v>
      </c>
      <c r="R298">
        <f t="shared" si="73"/>
        <v>0</v>
      </c>
      <c r="S298">
        <f t="shared" si="74"/>
        <v>0.19050503612051964</v>
      </c>
      <c r="T298">
        <f t="shared" si="77"/>
        <v>0</v>
      </c>
      <c r="U298">
        <f t="shared" si="78"/>
        <v>0.17318475211862178</v>
      </c>
      <c r="V298">
        <f t="shared" si="79"/>
        <v>0</v>
      </c>
    </row>
    <row r="299" spans="10:22" x14ac:dyDescent="0.2">
      <c r="K299">
        <f t="shared" si="72"/>
        <v>2.3440241842376474E-6</v>
      </c>
      <c r="L299">
        <f t="shared" si="80"/>
        <v>10</v>
      </c>
      <c r="M299">
        <f t="shared" si="81"/>
        <v>0</v>
      </c>
      <c r="N299">
        <f t="shared" si="82"/>
        <v>10</v>
      </c>
      <c r="O299">
        <f t="shared" si="83"/>
        <v>6</v>
      </c>
      <c r="P299">
        <f t="shared" si="75"/>
        <v>6</v>
      </c>
      <c r="Q299">
        <f t="shared" si="76"/>
        <v>4</v>
      </c>
      <c r="R299">
        <f t="shared" si="73"/>
        <v>2.9655534484370052E-5</v>
      </c>
      <c r="S299">
        <f t="shared" si="74"/>
        <v>7.9041710931666578E-2</v>
      </c>
      <c r="T299">
        <f t="shared" si="77"/>
        <v>0</v>
      </c>
      <c r="U299">
        <f t="shared" si="78"/>
        <v>0.17318475211862178</v>
      </c>
      <c r="V299">
        <f t="shared" si="79"/>
        <v>0</v>
      </c>
    </row>
    <row r="300" spans="10:22" x14ac:dyDescent="0.2">
      <c r="K300">
        <f t="shared" si="72"/>
        <v>3.5417568946398393E-5</v>
      </c>
      <c r="L300">
        <f t="shared" si="80"/>
        <v>10</v>
      </c>
      <c r="M300">
        <f t="shared" si="81"/>
        <v>0</v>
      </c>
      <c r="N300">
        <f t="shared" si="82"/>
        <v>10</v>
      </c>
      <c r="O300">
        <f t="shared" si="83"/>
        <v>5</v>
      </c>
      <c r="P300">
        <f t="shared" si="75"/>
        <v>5</v>
      </c>
      <c r="Q300">
        <f t="shared" si="76"/>
        <v>5</v>
      </c>
      <c r="R300">
        <f t="shared" si="73"/>
        <v>1.5749593421185524E-3</v>
      </c>
      <c r="S300">
        <f t="shared" si="74"/>
        <v>2.2487925877982692E-2</v>
      </c>
      <c r="T300">
        <f t="shared" si="77"/>
        <v>0</v>
      </c>
      <c r="U300">
        <f t="shared" si="78"/>
        <v>0.17318475211862178</v>
      </c>
      <c r="V300">
        <f t="shared" si="79"/>
        <v>0</v>
      </c>
    </row>
    <row r="301" spans="10:22" x14ac:dyDescent="0.2">
      <c r="K301">
        <f t="shared" si="72"/>
        <v>9.2745048409187934E-5</v>
      </c>
      <c r="L301">
        <f t="shared" si="80"/>
        <v>10</v>
      </c>
      <c r="M301">
        <f t="shared" si="81"/>
        <v>0</v>
      </c>
      <c r="N301">
        <f t="shared" si="82"/>
        <v>10</v>
      </c>
      <c r="O301">
        <f t="shared" si="83"/>
        <v>4</v>
      </c>
      <c r="P301">
        <f t="shared" si="75"/>
        <v>4</v>
      </c>
      <c r="Q301">
        <f t="shared" si="76"/>
        <v>6</v>
      </c>
      <c r="R301">
        <f t="shared" si="73"/>
        <v>2.0874243942892428E-2</v>
      </c>
      <c r="S301">
        <f t="shared" si="74"/>
        <v>4.4430374897849725E-3</v>
      </c>
      <c r="T301">
        <f t="shared" si="77"/>
        <v>0</v>
      </c>
      <c r="U301">
        <f t="shared" si="78"/>
        <v>0.17318475211862178</v>
      </c>
      <c r="V301">
        <f t="shared" si="79"/>
        <v>0</v>
      </c>
    </row>
    <row r="302" spans="10:22" x14ac:dyDescent="0.2">
      <c r="K302">
        <f t="shared" si="72"/>
        <v>2.4026643625530002E-5</v>
      </c>
      <c r="L302">
        <f t="shared" si="80"/>
        <v>10</v>
      </c>
      <c r="M302">
        <f t="shared" si="81"/>
        <v>0</v>
      </c>
      <c r="N302">
        <f t="shared" si="82"/>
        <v>10</v>
      </c>
      <c r="O302">
        <f t="shared" si="83"/>
        <v>3</v>
      </c>
      <c r="P302">
        <f t="shared" si="75"/>
        <v>3</v>
      </c>
      <c r="Q302">
        <f t="shared" si="76"/>
        <v>7</v>
      </c>
      <c r="R302">
        <f t="shared" si="73"/>
        <v>3.9915296070537128E-2</v>
      </c>
      <c r="S302">
        <f t="shared" si="74"/>
        <v>6.0194075932872525E-4</v>
      </c>
      <c r="T302">
        <f t="shared" si="77"/>
        <v>0</v>
      </c>
      <c r="U302">
        <f t="shared" si="78"/>
        <v>0.17318475211862178</v>
      </c>
      <c r="V302">
        <f t="shared" si="79"/>
        <v>0</v>
      </c>
    </row>
    <row r="303" spans="10:22" x14ac:dyDescent="0.2">
      <c r="K303">
        <f t="shared" si="72"/>
        <v>1.3239194388798116E-6</v>
      </c>
      <c r="L303">
        <f t="shared" si="80"/>
        <v>10</v>
      </c>
      <c r="M303">
        <f t="shared" si="81"/>
        <v>0</v>
      </c>
      <c r="N303">
        <f t="shared" si="82"/>
        <v>10</v>
      </c>
      <c r="O303">
        <f t="shared" si="83"/>
        <v>2</v>
      </c>
      <c r="P303">
        <f t="shared" si="75"/>
        <v>2</v>
      </c>
      <c r="Q303">
        <f t="shared" si="76"/>
        <v>8</v>
      </c>
      <c r="R303">
        <f t="shared" si="73"/>
        <v>2.4738007490027865E-2</v>
      </c>
      <c r="S303">
        <f t="shared" si="74"/>
        <v>5.3517626244292171E-5</v>
      </c>
      <c r="T303">
        <f t="shared" si="77"/>
        <v>0</v>
      </c>
      <c r="U303">
        <f t="shared" si="78"/>
        <v>0.17318475211862178</v>
      </c>
      <c r="V303">
        <f t="shared" si="79"/>
        <v>0</v>
      </c>
    </row>
    <row r="304" spans="10:22" x14ac:dyDescent="0.2">
      <c r="K304">
        <f t="shared" si="72"/>
        <v>1.2284366261866905E-8</v>
      </c>
      <c r="L304">
        <f t="shared" si="80"/>
        <v>10</v>
      </c>
      <c r="M304">
        <f t="shared" si="81"/>
        <v>0</v>
      </c>
      <c r="N304">
        <f t="shared" si="82"/>
        <v>10</v>
      </c>
      <c r="O304">
        <f t="shared" si="83"/>
        <v>1</v>
      </c>
      <c r="P304">
        <f t="shared" si="75"/>
        <v>1</v>
      </c>
      <c r="Q304">
        <f t="shared" si="76"/>
        <v>9</v>
      </c>
      <c r="R304">
        <f t="shared" si="73"/>
        <v>4.3566894644522037E-3</v>
      </c>
      <c r="S304">
        <f t="shared" si="74"/>
        <v>2.8196561545410722E-6</v>
      </c>
      <c r="T304">
        <f t="shared" si="77"/>
        <v>0</v>
      </c>
      <c r="U304">
        <f t="shared" si="78"/>
        <v>0.17318475211862178</v>
      </c>
      <c r="V304">
        <f t="shared" si="79"/>
        <v>0</v>
      </c>
    </row>
    <row r="305" spans="11:22" x14ac:dyDescent="0.2">
      <c r="K305">
        <f t="shared" si="72"/>
        <v>1.538533806997646E-11</v>
      </c>
      <c r="L305">
        <f t="shared" si="80"/>
        <v>10</v>
      </c>
      <c r="M305">
        <f t="shared" si="81"/>
        <v>0</v>
      </c>
      <c r="N305">
        <f t="shared" si="82"/>
        <v>10</v>
      </c>
      <c r="O305">
        <f t="shared" si="83"/>
        <v>0</v>
      </c>
      <c r="P305">
        <f t="shared" si="75"/>
        <v>0</v>
      </c>
      <c r="Q305">
        <f t="shared" si="76"/>
        <v>10</v>
      </c>
      <c r="R305">
        <f t="shared" si="73"/>
        <v>2.3014368882886145E-4</v>
      </c>
      <c r="S305">
        <f t="shared" si="74"/>
        <v>6.6851010115759656E-8</v>
      </c>
      <c r="T305">
        <f t="shared" si="77"/>
        <v>0</v>
      </c>
      <c r="U305">
        <f t="shared" si="78"/>
        <v>0.17318475211862178</v>
      </c>
      <c r="V305">
        <f t="shared" si="79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F20F-15D0-2E4B-AA85-822BD708C46C}">
  <dimension ref="A1:N84"/>
  <sheetViews>
    <sheetView workbookViewId="0">
      <selection activeCell="B20" sqref="B20:D20"/>
    </sheetView>
  </sheetViews>
  <sheetFormatPr baseColWidth="10" defaultRowHeight="16" x14ac:dyDescent="0.2"/>
  <cols>
    <col min="5" max="6" width="12.1640625" bestFit="1" customWidth="1"/>
    <col min="7" max="7" width="12.5" bestFit="1" customWidth="1"/>
    <col min="8" max="8" width="12.1640625" customWidth="1"/>
    <col min="11" max="11" width="12.1640625" bestFit="1" customWidth="1"/>
  </cols>
  <sheetData>
    <row r="1" spans="1:14" x14ac:dyDescent="0.2">
      <c r="B1" s="5" t="s">
        <v>1</v>
      </c>
      <c r="C1" s="6" t="s">
        <v>21</v>
      </c>
      <c r="D1" s="6" t="s">
        <v>20</v>
      </c>
      <c r="E1" s="3" t="s">
        <v>26</v>
      </c>
      <c r="F1" s="3" t="s">
        <v>25</v>
      </c>
      <c r="G1" s="3" t="s">
        <v>27</v>
      </c>
    </row>
    <row r="2" spans="1:14" x14ac:dyDescent="0.2">
      <c r="B2" s="7">
        <f>L!A9</f>
        <v>6</v>
      </c>
      <c r="C2" s="8">
        <f>L!Q9</f>
        <v>1</v>
      </c>
      <c r="D2" s="8">
        <f>L!P9</f>
        <v>9.6682108292508159E-2</v>
      </c>
      <c r="E2" s="4">
        <f>LN(D2)</f>
        <v>-2.3363269164699743</v>
      </c>
      <c r="F2" s="4">
        <f>LN(1-D2)</f>
        <v>-0.10168074797335211</v>
      </c>
      <c r="G2" s="4">
        <f>LN(C2)</f>
        <v>0</v>
      </c>
      <c r="M2" s="9" t="s">
        <v>28</v>
      </c>
    </row>
    <row r="3" spans="1:14" x14ac:dyDescent="0.2">
      <c r="M3">
        <f>C2</f>
        <v>1</v>
      </c>
      <c r="N3">
        <v>1</v>
      </c>
    </row>
    <row r="4" spans="1:14" x14ac:dyDescent="0.2">
      <c r="J4" s="15" t="s">
        <v>18</v>
      </c>
      <c r="K4" s="15" t="s">
        <v>33</v>
      </c>
      <c r="L4" t="s">
        <v>66</v>
      </c>
      <c r="M4">
        <v>1</v>
      </c>
      <c r="N4" t="s">
        <v>67</v>
      </c>
    </row>
    <row r="5" spans="1:14" x14ac:dyDescent="0.2">
      <c r="A5" s="43" t="s">
        <v>22</v>
      </c>
      <c r="B5" s="50" t="s">
        <v>35</v>
      </c>
      <c r="C5" s="51" t="s">
        <v>61</v>
      </c>
      <c r="J5" s="16">
        <v>0</v>
      </c>
      <c r="K5" s="16">
        <f>'C6'!B6</f>
        <v>3.872460732845266E-7</v>
      </c>
      <c r="L5">
        <v>0</v>
      </c>
      <c r="M5">
        <v>1</v>
      </c>
      <c r="N5">
        <v>1</v>
      </c>
    </row>
    <row r="6" spans="1:14" x14ac:dyDescent="0.2">
      <c r="A6" s="35">
        <v>0</v>
      </c>
      <c r="B6" s="52">
        <f>SUM(H19:H29)</f>
        <v>1.0220128457465804E-5</v>
      </c>
      <c r="C6" s="53">
        <f>LN(B6)</f>
        <v>-11.491151404044048</v>
      </c>
      <c r="J6" s="16">
        <f>J5+1</f>
        <v>1</v>
      </c>
      <c r="K6" s="16">
        <f>'C6'!B7</f>
        <v>5.5976108543609614E-5</v>
      </c>
      <c r="L6">
        <v>1</v>
      </c>
      <c r="M6">
        <f t="shared" ref="M6:M15" si="0">M5*(M$3+($L6-1))</f>
        <v>1</v>
      </c>
      <c r="N6">
        <f t="shared" ref="N6:N15" si="1">N5*(N$3+($L6-1))</f>
        <v>1</v>
      </c>
    </row>
    <row r="7" spans="1:14" x14ac:dyDescent="0.2">
      <c r="A7" s="35">
        <f>A6+1</f>
        <v>1</v>
      </c>
      <c r="B7" s="52">
        <f>SUM(H30:H39)</f>
        <v>1.4488045417966079E-4</v>
      </c>
      <c r="C7" s="53">
        <f t="shared" ref="C7:C16" si="2">LN(B7)</f>
        <v>-8.8396016095261345</v>
      </c>
      <c r="J7" s="16">
        <f t="shared" ref="J7:J15" si="3">J6+1</f>
        <v>2</v>
      </c>
      <c r="K7" s="16">
        <f>'C6'!B8</f>
        <v>5.1533587584654179E-4</v>
      </c>
      <c r="L7">
        <v>2</v>
      </c>
      <c r="M7">
        <f t="shared" si="0"/>
        <v>2</v>
      </c>
      <c r="N7">
        <f t="shared" si="1"/>
        <v>2</v>
      </c>
    </row>
    <row r="8" spans="1:14" x14ac:dyDescent="0.2">
      <c r="A8" s="35">
        <f t="shared" ref="A8:A16" si="4">A7+1</f>
        <v>2</v>
      </c>
      <c r="B8" s="52">
        <f>SUM(H40:H48)</f>
        <v>5.5130153606552262E-4</v>
      </c>
      <c r="C8" s="53">
        <f t="shared" si="2"/>
        <v>-7.5032286461118201</v>
      </c>
      <c r="J8" s="16">
        <f t="shared" si="3"/>
        <v>3</v>
      </c>
      <c r="K8" s="16">
        <f>'C6'!B9</f>
        <v>7.4285680422453491E-4</v>
      </c>
      <c r="L8">
        <v>3</v>
      </c>
      <c r="M8">
        <f t="shared" si="0"/>
        <v>6</v>
      </c>
      <c r="N8">
        <f t="shared" si="1"/>
        <v>6</v>
      </c>
    </row>
    <row r="9" spans="1:14" x14ac:dyDescent="0.2">
      <c r="A9" s="35">
        <f t="shared" si="4"/>
        <v>3</v>
      </c>
      <c r="B9" s="52">
        <f>SUM(H49:H56)</f>
        <v>5.7427778638300818E-4</v>
      </c>
      <c r="C9" s="53">
        <f t="shared" si="2"/>
        <v>-7.4623973303075148</v>
      </c>
      <c r="J9" s="16">
        <f t="shared" si="3"/>
        <v>4</v>
      </c>
      <c r="K9" s="16">
        <f>'C6'!B10</f>
        <v>2.9827562662462808E-4</v>
      </c>
      <c r="L9">
        <v>4</v>
      </c>
      <c r="M9">
        <f t="shared" si="0"/>
        <v>24</v>
      </c>
      <c r="N9">
        <f t="shared" si="1"/>
        <v>24</v>
      </c>
    </row>
    <row r="10" spans="1:14" x14ac:dyDescent="0.2">
      <c r="A10" s="35">
        <f t="shared" si="4"/>
        <v>4</v>
      </c>
      <c r="B10" s="52">
        <f>SUM(H57:H63)</f>
        <v>1.9284025220445288E-4</v>
      </c>
      <c r="C10" s="53">
        <f t="shared" si="2"/>
        <v>-8.553648420584663</v>
      </c>
      <c r="J10" s="16">
        <f t="shared" si="3"/>
        <v>5</v>
      </c>
      <c r="K10" s="16">
        <f>'C6'!B11</f>
        <v>4.5310158776806913E-5</v>
      </c>
      <c r="L10">
        <v>5</v>
      </c>
      <c r="M10">
        <f t="shared" si="0"/>
        <v>120</v>
      </c>
      <c r="N10">
        <f t="shared" si="1"/>
        <v>120</v>
      </c>
    </row>
    <row r="11" spans="1:14" x14ac:dyDescent="0.2">
      <c r="A11" s="35">
        <f t="shared" si="4"/>
        <v>5</v>
      </c>
      <c r="B11" s="52">
        <f>SUM(H64:H69)</f>
        <v>2.5618914000102472E-5</v>
      </c>
      <c r="C11" s="53">
        <f t="shared" si="2"/>
        <v>-10.572179651148897</v>
      </c>
      <c r="J11" s="16">
        <f t="shared" si="3"/>
        <v>6</v>
      </c>
      <c r="K11" s="16">
        <f>'C6'!B12</f>
        <v>3.1420759166303656E-6</v>
      </c>
      <c r="L11">
        <v>6</v>
      </c>
      <c r="M11">
        <f t="shared" si="0"/>
        <v>720</v>
      </c>
      <c r="N11">
        <f t="shared" si="1"/>
        <v>720</v>
      </c>
    </row>
    <row r="12" spans="1:14" x14ac:dyDescent="0.2">
      <c r="A12" s="35">
        <f t="shared" si="4"/>
        <v>6</v>
      </c>
      <c r="B12" s="52">
        <f>SUM(H70:H74)</f>
        <v>1.5776399655064168E-6</v>
      </c>
      <c r="C12" s="53">
        <f t="shared" si="2"/>
        <v>-13.359580520313937</v>
      </c>
      <c r="J12" s="16">
        <f t="shared" si="3"/>
        <v>7</v>
      </c>
      <c r="K12" s="16">
        <f>'C6'!B13</f>
        <v>1.0644353191635552E-7</v>
      </c>
      <c r="L12">
        <v>7</v>
      </c>
      <c r="M12">
        <f t="shared" si="0"/>
        <v>5040</v>
      </c>
      <c r="N12">
        <f t="shared" si="1"/>
        <v>5040</v>
      </c>
    </row>
    <row r="13" spans="1:14" x14ac:dyDescent="0.2">
      <c r="A13" s="35">
        <f t="shared" si="4"/>
        <v>7</v>
      </c>
      <c r="B13" s="52">
        <f>SUM(H75:H78)</f>
        <v>4.7794237129849261E-8</v>
      </c>
      <c r="C13" s="53">
        <f t="shared" si="2"/>
        <v>-16.856360766854245</v>
      </c>
      <c r="J13" s="16">
        <f t="shared" si="3"/>
        <v>8</v>
      </c>
      <c r="K13" s="16">
        <f>'C6'!B14</f>
        <v>1.7579994121575447E-9</v>
      </c>
      <c r="L13">
        <v>8</v>
      </c>
      <c r="M13">
        <f t="shared" si="0"/>
        <v>40320</v>
      </c>
      <c r="N13">
        <f t="shared" si="1"/>
        <v>40320</v>
      </c>
    </row>
    <row r="14" spans="1:14" x14ac:dyDescent="0.2">
      <c r="A14" s="35">
        <f t="shared" si="4"/>
        <v>8</v>
      </c>
      <c r="B14" s="52">
        <f>SUM(H79:H81)</f>
        <v>7.0882970000505048E-10</v>
      </c>
      <c r="C14" s="53">
        <f t="shared" si="2"/>
        <v>-21.067405815702539</v>
      </c>
      <c r="J14" s="16">
        <f t="shared" si="3"/>
        <v>9</v>
      </c>
      <c r="K14" s="16">
        <f>'C6'!B15</f>
        <v>1.378645067718177E-11</v>
      </c>
      <c r="L14">
        <v>9</v>
      </c>
      <c r="M14">
        <f t="shared" si="0"/>
        <v>362880</v>
      </c>
      <c r="N14">
        <f t="shared" si="1"/>
        <v>362880</v>
      </c>
    </row>
    <row r="15" spans="1:14" x14ac:dyDescent="0.2">
      <c r="A15" s="35">
        <f t="shared" si="4"/>
        <v>9</v>
      </c>
      <c r="B15" s="52">
        <f>SUM(H82:H83)</f>
        <v>5.0015347185884741E-12</v>
      </c>
      <c r="C15" s="53">
        <f t="shared" si="2"/>
        <v>-26.021276306874338</v>
      </c>
      <c r="J15" s="16">
        <f t="shared" si="3"/>
        <v>10</v>
      </c>
      <c r="K15" s="16">
        <f>'C6'!B16</f>
        <v>4.0926739885975737E-14</v>
      </c>
      <c r="L15">
        <v>10</v>
      </c>
      <c r="M15">
        <f t="shared" si="0"/>
        <v>3628800</v>
      </c>
      <c r="N15">
        <f t="shared" si="1"/>
        <v>3628800</v>
      </c>
    </row>
    <row r="16" spans="1:14" x14ac:dyDescent="0.2">
      <c r="A16" s="37">
        <f t="shared" si="4"/>
        <v>10</v>
      </c>
      <c r="B16" s="54">
        <f>SUM(H84)</f>
        <v>1.3373771106319085E-14</v>
      </c>
      <c r="C16" s="55">
        <f t="shared" si="2"/>
        <v>-31.945480986251209</v>
      </c>
    </row>
    <row r="17" spans="2:11" x14ac:dyDescent="0.2">
      <c r="K17" t="s">
        <v>64</v>
      </c>
    </row>
    <row r="18" spans="2:11" x14ac:dyDescent="0.2">
      <c r="B18" t="s">
        <v>22</v>
      </c>
      <c r="C18" t="s">
        <v>18</v>
      </c>
      <c r="D18" t="s">
        <v>23</v>
      </c>
      <c r="E18" t="s">
        <v>19</v>
      </c>
      <c r="F18" t="s">
        <v>65</v>
      </c>
      <c r="G18" t="s">
        <v>68</v>
      </c>
      <c r="H18" t="s">
        <v>36</v>
      </c>
      <c r="I18" t="s">
        <v>63</v>
      </c>
    </row>
    <row r="19" spans="2:11" x14ac:dyDescent="0.2">
      <c r="B19">
        <v>0</v>
      </c>
      <c r="C19">
        <v>10</v>
      </c>
      <c r="D19">
        <f>C19-B19</f>
        <v>10</v>
      </c>
      <c r="E19">
        <f>VLOOKUP(C19,$J$5:$K$15,2)</f>
        <v>4.0926739885975737E-14</v>
      </c>
      <c r="F19">
        <f>IF($D$2&gt;0,VLOOKUP(C19,$L$4:$N$15,2)/VLOOKUP(B19,$L$4:$N$15,2)/VLOOKUP(D19,$L$4:$N$15,3),EXP(-$C$2)/VLOOKUP(D19,$L$4:$N$15,3))</f>
        <v>1</v>
      </c>
      <c r="G19">
        <f>IF($D$2&gt;0, EXP(($C$2+B19)*$F$2+$E$2*D19), EXP($E$2*D19))</f>
        <v>6.4461697052260619E-11</v>
      </c>
      <c r="H19">
        <f>E19*F19*G19</f>
        <v>2.6382071078664391E-24</v>
      </c>
      <c r="I19">
        <f>LN(H19)</f>
        <v>-54.291942671217427</v>
      </c>
    </row>
    <row r="20" spans="2:11" x14ac:dyDescent="0.2">
      <c r="B20">
        <f>IF(C19=B19,B19+1,B19)</f>
        <v>0</v>
      </c>
      <c r="C20">
        <f>IF(C19=B19,10,C19-1)</f>
        <v>9</v>
      </c>
      <c r="D20">
        <f>C20-B20</f>
        <v>9</v>
      </c>
      <c r="E20">
        <f t="shared" ref="E20:E83" si="5">VLOOKUP(C20,$J$5:$K$15,2)</f>
        <v>1.378645067718177E-11</v>
      </c>
      <c r="F20">
        <f t="shared" ref="F20:F83" si="6">IF($D$2&gt;0,VLOOKUP(C20,$L$4:$N$15,2)/VLOOKUP(B20,$L$4:$N$15,2)/VLOOKUP(D20,$L$4:$N$15,3),EXP(-$C$2)/VLOOKUP(D20,$L$4:$N$15,3))</f>
        <v>1</v>
      </c>
      <c r="G20">
        <f t="shared" ref="G20:G83" si="7">IF($D$2&gt;0, EXP(($C$2+B20)*$F$2+$E$2*D20), EXP($E$2*D20))</f>
        <v>6.6673863645209492E-10</v>
      </c>
      <c r="H20">
        <f t="shared" ref="H20:H83" si="8">E20*F20*G20</f>
        <v>9.1919593260182345E-21</v>
      </c>
      <c r="I20">
        <f t="shared" ref="I20:I83" si="9">LN(H20)</f>
        <v>-46.135957837271036</v>
      </c>
    </row>
    <row r="21" spans="2:11" x14ac:dyDescent="0.2">
      <c r="B21">
        <f t="shared" ref="B21:B84" si="10">IF(C20=B20,B20+1,B20)</f>
        <v>0</v>
      </c>
      <c r="C21">
        <f>IF(C20=B20,10,C20-1)</f>
        <v>8</v>
      </c>
      <c r="D21">
        <f t="shared" ref="D21:D84" si="11">C21-B21</f>
        <v>8</v>
      </c>
      <c r="E21">
        <f t="shared" si="5"/>
        <v>1.7579994121575447E-9</v>
      </c>
      <c r="F21">
        <f t="shared" si="6"/>
        <v>1</v>
      </c>
      <c r="G21">
        <f t="shared" si="7"/>
        <v>6.8961946344291788E-9</v>
      </c>
      <c r="H21">
        <f t="shared" si="8"/>
        <v>1.2123506113450511E-17</v>
      </c>
      <c r="I21">
        <f t="shared" si="9"/>
        <v>-38.951385451798004</v>
      </c>
    </row>
    <row r="22" spans="2:11" x14ac:dyDescent="0.2">
      <c r="B22">
        <f t="shared" si="10"/>
        <v>0</v>
      </c>
      <c r="C22">
        <f t="shared" ref="C22:C84" si="12">IF(C21=B21,10,C21-1)</f>
        <v>7</v>
      </c>
      <c r="D22">
        <f t="shared" si="11"/>
        <v>7</v>
      </c>
      <c r="E22">
        <f t="shared" si="5"/>
        <v>1.0644353191635552E-7</v>
      </c>
      <c r="F22">
        <f t="shared" si="6"/>
        <v>1</v>
      </c>
      <c r="G22">
        <f t="shared" si="7"/>
        <v>7.1328550403193558E-8</v>
      </c>
      <c r="H22">
        <f t="shared" si="8"/>
        <v>7.5924628313897069E-15</v>
      </c>
      <c r="I22">
        <f t="shared" si="9"/>
        <v>-32.511620372422541</v>
      </c>
    </row>
    <row r="23" spans="2:11" x14ac:dyDescent="0.2">
      <c r="B23">
        <f t="shared" si="10"/>
        <v>0</v>
      </c>
      <c r="C23">
        <f t="shared" si="12"/>
        <v>6</v>
      </c>
      <c r="D23">
        <f t="shared" si="11"/>
        <v>6</v>
      </c>
      <c r="E23">
        <f t="shared" si="5"/>
        <v>3.1420759166303656E-6</v>
      </c>
      <c r="F23">
        <f t="shared" si="6"/>
        <v>1</v>
      </c>
      <c r="G23">
        <f t="shared" si="7"/>
        <v>7.3776370481487089E-7</v>
      </c>
      <c r="H23">
        <f t="shared" si="8"/>
        <v>2.3181095690627999E-12</v>
      </c>
      <c r="I23">
        <f t="shared" si="9"/>
        <v>-26.790269103334854</v>
      </c>
    </row>
    <row r="24" spans="2:11" x14ac:dyDescent="0.2">
      <c r="B24">
        <f t="shared" si="10"/>
        <v>0</v>
      </c>
      <c r="C24">
        <f t="shared" si="12"/>
        <v>5</v>
      </c>
      <c r="D24">
        <f t="shared" si="11"/>
        <v>5</v>
      </c>
      <c r="E24">
        <f t="shared" si="5"/>
        <v>4.5310158776806913E-5</v>
      </c>
      <c r="F24">
        <f t="shared" si="6"/>
        <v>1</v>
      </c>
      <c r="G24">
        <f t="shared" si="7"/>
        <v>7.6308193712821542E-6</v>
      </c>
      <c r="H24">
        <f t="shared" si="8"/>
        <v>3.4575363730992831E-10</v>
      </c>
      <c r="I24">
        <f t="shared" si="9"/>
        <v>-21.785294625381379</v>
      </c>
    </row>
    <row r="25" spans="2:11" x14ac:dyDescent="0.2">
      <c r="B25">
        <f t="shared" si="10"/>
        <v>0</v>
      </c>
      <c r="C25">
        <f t="shared" si="12"/>
        <v>4</v>
      </c>
      <c r="D25">
        <f t="shared" si="11"/>
        <v>4</v>
      </c>
      <c r="E25">
        <f t="shared" si="5"/>
        <v>2.9827562662462808E-4</v>
      </c>
      <c r="F25">
        <f t="shared" si="6"/>
        <v>1</v>
      </c>
      <c r="G25">
        <f t="shared" si="7"/>
        <v>7.8926902878404334E-5</v>
      </c>
      <c r="H25">
        <f t="shared" si="8"/>
        <v>2.3541971413597216E-8</v>
      </c>
      <c r="I25">
        <f t="shared" si="9"/>
        <v>-17.564480991229342</v>
      </c>
    </row>
    <row r="26" spans="2:11" x14ac:dyDescent="0.2">
      <c r="B26">
        <f t="shared" si="10"/>
        <v>0</v>
      </c>
      <c r="C26">
        <f t="shared" si="12"/>
        <v>3</v>
      </c>
      <c r="D26">
        <f t="shared" si="11"/>
        <v>3</v>
      </c>
      <c r="E26">
        <f t="shared" si="5"/>
        <v>7.4285680422453491E-4</v>
      </c>
      <c r="F26">
        <f t="shared" si="6"/>
        <v>1</v>
      </c>
      <c r="G26">
        <f t="shared" si="7"/>
        <v>8.1635479689389856E-4</v>
      </c>
      <c r="H26">
        <f t="shared" si="8"/>
        <v>6.064347155339708E-7</v>
      </c>
      <c r="I26">
        <f t="shared" si="9"/>
        <v>-14.315668755685035</v>
      </c>
    </row>
    <row r="27" spans="2:11" x14ac:dyDescent="0.2">
      <c r="B27">
        <f t="shared" si="10"/>
        <v>0</v>
      </c>
      <c r="C27">
        <f t="shared" si="12"/>
        <v>2</v>
      </c>
      <c r="D27">
        <f t="shared" si="11"/>
        <v>2</v>
      </c>
      <c r="E27">
        <f t="shared" si="5"/>
        <v>5.1533587584654179E-4</v>
      </c>
      <c r="F27">
        <f t="shared" si="6"/>
        <v>1</v>
      </c>
      <c r="G27">
        <f t="shared" si="7"/>
        <v>8.4437008181911712E-3</v>
      </c>
      <c r="H27">
        <f t="shared" si="8"/>
        <v>4.351341956528709E-6</v>
      </c>
      <c r="I27">
        <f t="shared" si="9"/>
        <v>-12.345026264684986</v>
      </c>
    </row>
    <row r="28" spans="2:11" x14ac:dyDescent="0.2">
      <c r="B28">
        <f t="shared" si="10"/>
        <v>0</v>
      </c>
      <c r="C28">
        <f t="shared" si="12"/>
        <v>1</v>
      </c>
      <c r="D28">
        <f t="shared" si="11"/>
        <v>1</v>
      </c>
      <c r="E28">
        <f t="shared" si="5"/>
        <v>5.5976108543609614E-5</v>
      </c>
      <c r="F28">
        <f t="shared" si="6"/>
        <v>1</v>
      </c>
      <c r="G28">
        <f t="shared" si="7"/>
        <v>8.7334678228623883E-2</v>
      </c>
      <c r="H28">
        <f t="shared" si="8"/>
        <v>4.8886554281466697E-6</v>
      </c>
      <c r="I28">
        <f t="shared" si="9"/>
        <v>-12.228593255856095</v>
      </c>
    </row>
    <row r="29" spans="2:11" x14ac:dyDescent="0.2">
      <c r="B29">
        <f t="shared" si="10"/>
        <v>0</v>
      </c>
      <c r="C29">
        <f t="shared" si="12"/>
        <v>0</v>
      </c>
      <c r="D29">
        <f t="shared" si="11"/>
        <v>0</v>
      </c>
      <c r="E29">
        <f t="shared" si="5"/>
        <v>3.872460732845266E-7</v>
      </c>
      <c r="F29">
        <f t="shared" si="6"/>
        <v>1</v>
      </c>
      <c r="G29">
        <f t="shared" si="7"/>
        <v>0.90331789170749188</v>
      </c>
      <c r="H29">
        <f t="shared" si="8"/>
        <v>3.4980630649138348E-7</v>
      </c>
      <c r="I29">
        <f t="shared" si="9"/>
        <v>-14.865886245675417</v>
      </c>
    </row>
    <row r="30" spans="2:11" x14ac:dyDescent="0.2">
      <c r="B30">
        <f t="shared" si="10"/>
        <v>1</v>
      </c>
      <c r="C30">
        <f t="shared" si="12"/>
        <v>10</v>
      </c>
      <c r="D30">
        <f t="shared" si="11"/>
        <v>9</v>
      </c>
      <c r="E30">
        <f t="shared" si="5"/>
        <v>4.0926739885975737E-14</v>
      </c>
      <c r="F30">
        <f t="shared" si="6"/>
        <v>10</v>
      </c>
      <c r="G30">
        <f t="shared" si="7"/>
        <v>6.0227693939983293E-10</v>
      </c>
      <c r="H30">
        <f t="shared" si="8"/>
        <v>2.4649231638138536E-22</v>
      </c>
      <c r="I30">
        <f t="shared" si="9"/>
        <v>-49.754711409726767</v>
      </c>
    </row>
    <row r="31" spans="2:11" x14ac:dyDescent="0.2">
      <c r="B31">
        <f t="shared" si="10"/>
        <v>1</v>
      </c>
      <c r="C31">
        <f t="shared" si="12"/>
        <v>9</v>
      </c>
      <c r="D31">
        <f t="shared" si="11"/>
        <v>8</v>
      </c>
      <c r="E31">
        <f t="shared" si="5"/>
        <v>1.378645067718177E-11</v>
      </c>
      <c r="F31">
        <f t="shared" si="6"/>
        <v>9</v>
      </c>
      <c r="G31">
        <f t="shared" si="7"/>
        <v>6.2294559979770699E-9</v>
      </c>
      <c r="H31">
        <f t="shared" si="8"/>
        <v>7.7293879075606514E-19</v>
      </c>
      <c r="I31">
        <f t="shared" si="9"/>
        <v>-41.704087091438197</v>
      </c>
    </row>
    <row r="32" spans="2:11" x14ac:dyDescent="0.2">
      <c r="B32">
        <f t="shared" si="10"/>
        <v>1</v>
      </c>
      <c r="C32">
        <f t="shared" si="12"/>
        <v>8</v>
      </c>
      <c r="D32">
        <f t="shared" si="11"/>
        <v>7</v>
      </c>
      <c r="E32">
        <f t="shared" si="5"/>
        <v>1.7579994121575447E-9</v>
      </c>
      <c r="F32">
        <f t="shared" si="6"/>
        <v>8</v>
      </c>
      <c r="G32">
        <f t="shared" si="7"/>
        <v>6.4432355768764226E-8</v>
      </c>
      <c r="H32">
        <f t="shared" si="8"/>
        <v>9.0617634852330635E-16</v>
      </c>
      <c r="I32">
        <f t="shared" si="9"/>
        <v>-34.637297741621545</v>
      </c>
    </row>
    <row r="33" spans="2:9" x14ac:dyDescent="0.2">
      <c r="B33">
        <f t="shared" si="10"/>
        <v>1</v>
      </c>
      <c r="C33">
        <f t="shared" si="12"/>
        <v>7</v>
      </c>
      <c r="D33">
        <f t="shared" si="11"/>
        <v>6</v>
      </c>
      <c r="E33">
        <f t="shared" si="5"/>
        <v>1.0644353191635552E-7</v>
      </c>
      <c r="F33">
        <f t="shared" si="6"/>
        <v>7</v>
      </c>
      <c r="G33">
        <f t="shared" si="7"/>
        <v>6.6643515441167837E-7</v>
      </c>
      <c r="H33">
        <f t="shared" si="8"/>
        <v>4.9656398140160562E-13</v>
      </c>
      <c r="I33">
        <f t="shared" si="9"/>
        <v>-28.331064054870609</v>
      </c>
    </row>
    <row r="34" spans="2:9" x14ac:dyDescent="0.2">
      <c r="B34">
        <f t="shared" si="10"/>
        <v>1</v>
      </c>
      <c r="C34">
        <f t="shared" si="12"/>
        <v>6</v>
      </c>
      <c r="D34">
        <f t="shared" si="11"/>
        <v>5</v>
      </c>
      <c r="E34">
        <f t="shared" si="5"/>
        <v>3.1420759166303656E-6</v>
      </c>
      <c r="F34">
        <f t="shared" si="6"/>
        <v>6</v>
      </c>
      <c r="G34">
        <f t="shared" si="7"/>
        <v>6.8930556664672929E-6</v>
      </c>
      <c r="H34">
        <f t="shared" si="8"/>
        <v>1.2995102520959613E-10</v>
      </c>
      <c r="I34">
        <f t="shared" si="9"/>
        <v>-22.763863465610175</v>
      </c>
    </row>
    <row r="35" spans="2:9" x14ac:dyDescent="0.2">
      <c r="B35">
        <f t="shared" si="10"/>
        <v>1</v>
      </c>
      <c r="C35">
        <f t="shared" si="12"/>
        <v>5</v>
      </c>
      <c r="D35">
        <f t="shared" si="11"/>
        <v>4</v>
      </c>
      <c r="E35">
        <f t="shared" si="5"/>
        <v>4.5310158776806913E-5</v>
      </c>
      <c r="F35">
        <f t="shared" si="6"/>
        <v>5</v>
      </c>
      <c r="G35">
        <f t="shared" si="7"/>
        <v>7.1296083507122268E-5</v>
      </c>
      <c r="H35">
        <f t="shared" si="8"/>
        <v>1.6152184319360975E-8</v>
      </c>
      <c r="I35">
        <f t="shared" si="9"/>
        <v>-17.941210544450652</v>
      </c>
    </row>
    <row r="36" spans="2:9" x14ac:dyDescent="0.2">
      <c r="B36">
        <f t="shared" si="10"/>
        <v>1</v>
      </c>
      <c r="C36">
        <f t="shared" si="12"/>
        <v>4</v>
      </c>
      <c r="D36">
        <f t="shared" si="11"/>
        <v>3</v>
      </c>
      <c r="E36">
        <f t="shared" si="5"/>
        <v>2.9827562662462808E-4</v>
      </c>
      <c r="F36">
        <f t="shared" si="6"/>
        <v>4</v>
      </c>
      <c r="G36">
        <f t="shared" si="7"/>
        <v>7.3742789401549382E-4</v>
      </c>
      <c r="H36">
        <f t="shared" si="8"/>
        <v>8.7982706871180495E-7</v>
      </c>
      <c r="I36">
        <f t="shared" si="9"/>
        <v>-13.943540461612828</v>
      </c>
    </row>
    <row r="37" spans="2:9" x14ac:dyDescent="0.2">
      <c r="B37">
        <f t="shared" si="10"/>
        <v>1</v>
      </c>
      <c r="C37">
        <f t="shared" si="12"/>
        <v>3</v>
      </c>
      <c r="D37">
        <f t="shared" si="11"/>
        <v>2</v>
      </c>
      <c r="E37">
        <f t="shared" si="5"/>
        <v>7.4285680422453491E-4</v>
      </c>
      <c r="F37">
        <f t="shared" si="6"/>
        <v>3</v>
      </c>
      <c r="G37">
        <f t="shared" si="7"/>
        <v>7.6273460212972696E-3</v>
      </c>
      <c r="H37">
        <f t="shared" si="8"/>
        <v>1.699807767028683E-5</v>
      </c>
      <c r="I37">
        <f t="shared" si="9"/>
        <v>-10.982410298520303</v>
      </c>
    </row>
    <row r="38" spans="2:9" x14ac:dyDescent="0.2">
      <c r="B38">
        <f t="shared" si="10"/>
        <v>1</v>
      </c>
      <c r="C38">
        <f t="shared" si="12"/>
        <v>2</v>
      </c>
      <c r="D38">
        <f t="shared" si="11"/>
        <v>1</v>
      </c>
      <c r="E38">
        <f t="shared" si="5"/>
        <v>5.1533587584654179E-4</v>
      </c>
      <c r="F38">
        <f t="shared" si="6"/>
        <v>2</v>
      </c>
      <c r="G38">
        <f t="shared" si="7"/>
        <v>7.8890977410432717E-2</v>
      </c>
      <c r="H38">
        <f t="shared" si="8"/>
        <v>8.1310701880390172E-5</v>
      </c>
      <c r="I38">
        <f t="shared" si="9"/>
        <v>-9.4172329156284196</v>
      </c>
    </row>
    <row r="39" spans="2:9" x14ac:dyDescent="0.2">
      <c r="B39">
        <f t="shared" si="10"/>
        <v>1</v>
      </c>
      <c r="C39">
        <f t="shared" si="12"/>
        <v>1</v>
      </c>
      <c r="D39">
        <f t="shared" si="11"/>
        <v>0</v>
      </c>
      <c r="E39">
        <f t="shared" si="5"/>
        <v>5.5976108543609614E-5</v>
      </c>
      <c r="F39">
        <f t="shared" si="6"/>
        <v>1</v>
      </c>
      <c r="G39">
        <f t="shared" si="7"/>
        <v>0.81598321347886804</v>
      </c>
      <c r="H39">
        <f t="shared" si="8"/>
        <v>4.5675564927456491E-5</v>
      </c>
      <c r="I39">
        <f t="shared" si="9"/>
        <v>-9.9939470873594729</v>
      </c>
    </row>
    <row r="40" spans="2:9" x14ac:dyDescent="0.2">
      <c r="B40">
        <f t="shared" si="10"/>
        <v>2</v>
      </c>
      <c r="C40">
        <f t="shared" si="12"/>
        <v>10</v>
      </c>
      <c r="D40">
        <f t="shared" si="11"/>
        <v>8</v>
      </c>
      <c r="E40">
        <f t="shared" si="5"/>
        <v>4.0926739885975737E-14</v>
      </c>
      <c r="F40">
        <f t="shared" si="6"/>
        <v>45</v>
      </c>
      <c r="G40">
        <f t="shared" si="7"/>
        <v>5.6271790585772439E-9</v>
      </c>
      <c r="H40">
        <f t="shared" si="8"/>
        <v>1.0363594212999031E-20</v>
      </c>
      <c r="I40">
        <f t="shared" si="9"/>
        <v>-46.015987844453868</v>
      </c>
    </row>
    <row r="41" spans="2:9" x14ac:dyDescent="0.2">
      <c r="B41">
        <f t="shared" si="10"/>
        <v>2</v>
      </c>
      <c r="C41">
        <f t="shared" si="12"/>
        <v>9</v>
      </c>
      <c r="D41">
        <f t="shared" si="11"/>
        <v>7</v>
      </c>
      <c r="E41">
        <f t="shared" si="5"/>
        <v>1.378645067718177E-11</v>
      </c>
      <c r="F41">
        <f t="shared" si="6"/>
        <v>36</v>
      </c>
      <c r="G41">
        <f t="shared" si="7"/>
        <v>5.820289977078723E-8</v>
      </c>
      <c r="H41">
        <f t="shared" si="8"/>
        <v>2.8886810650520847E-17</v>
      </c>
      <c r="I41">
        <f t="shared" si="9"/>
        <v>-38.083146561821678</v>
      </c>
    </row>
    <row r="42" spans="2:9" x14ac:dyDescent="0.2">
      <c r="B42">
        <f t="shared" si="10"/>
        <v>2</v>
      </c>
      <c r="C42">
        <f t="shared" si="12"/>
        <v>8</v>
      </c>
      <c r="D42">
        <f t="shared" si="11"/>
        <v>6</v>
      </c>
      <c r="E42">
        <f t="shared" si="5"/>
        <v>1.7579994121575447E-9</v>
      </c>
      <c r="F42">
        <f t="shared" si="6"/>
        <v>28</v>
      </c>
      <c r="G42">
        <f t="shared" si="7"/>
        <v>6.0200279864291379E-7</v>
      </c>
      <c r="H42">
        <f t="shared" si="8"/>
        <v>2.9632975851680294E-14</v>
      </c>
      <c r="I42">
        <f t="shared" si="9"/>
        <v>-31.149888604629552</v>
      </c>
    </row>
    <row r="43" spans="2:9" x14ac:dyDescent="0.2">
      <c r="B43">
        <f t="shared" si="10"/>
        <v>2</v>
      </c>
      <c r="C43">
        <f t="shared" si="12"/>
        <v>7</v>
      </c>
      <c r="D43">
        <f t="shared" si="11"/>
        <v>5</v>
      </c>
      <c r="E43">
        <f t="shared" si="5"/>
        <v>1.0644353191635552E-7</v>
      </c>
      <c r="F43">
        <f t="shared" si="6"/>
        <v>21</v>
      </c>
      <c r="G43">
        <f t="shared" si="7"/>
        <v>6.2266205120556125E-6</v>
      </c>
      <c r="H43">
        <f t="shared" si="8"/>
        <v>1.3918453063326536E-11</v>
      </c>
      <c r="I43">
        <f t="shared" si="9"/>
        <v>-24.997805597705877</v>
      </c>
    </row>
    <row r="44" spans="2:9" x14ac:dyDescent="0.2">
      <c r="B44">
        <f t="shared" si="10"/>
        <v>2</v>
      </c>
      <c r="C44">
        <f t="shared" si="12"/>
        <v>6</v>
      </c>
      <c r="D44">
        <f t="shared" si="11"/>
        <v>4</v>
      </c>
      <c r="E44">
        <f t="shared" si="5"/>
        <v>3.1420759166303656E-6</v>
      </c>
      <c r="F44">
        <f t="shared" si="6"/>
        <v>15</v>
      </c>
      <c r="G44">
        <f t="shared" si="7"/>
        <v>6.4403027840654939E-5</v>
      </c>
      <c r="H44">
        <f t="shared" si="8"/>
        <v>3.0353880410429521E-9</v>
      </c>
      <c r="I44">
        <f t="shared" si="9"/>
        <v>-19.612926565239398</v>
      </c>
    </row>
    <row r="45" spans="2:9" x14ac:dyDescent="0.2">
      <c r="B45">
        <f t="shared" si="10"/>
        <v>2</v>
      </c>
      <c r="C45">
        <f t="shared" si="12"/>
        <v>5</v>
      </c>
      <c r="D45">
        <f t="shared" si="11"/>
        <v>3</v>
      </c>
      <c r="E45">
        <f t="shared" si="5"/>
        <v>4.5310158776806913E-5</v>
      </c>
      <c r="F45">
        <f t="shared" si="6"/>
        <v>10</v>
      </c>
      <c r="G45">
        <f t="shared" si="7"/>
        <v>6.6613181050837193E-4</v>
      </c>
      <c r="H45">
        <f t="shared" si="8"/>
        <v>3.0182538100416192E-7</v>
      </c>
      <c r="I45">
        <f t="shared" si="9"/>
        <v>-15.013417195394087</v>
      </c>
    </row>
    <row r="46" spans="2:9" x14ac:dyDescent="0.2">
      <c r="B46">
        <f t="shared" si="10"/>
        <v>2</v>
      </c>
      <c r="C46">
        <f t="shared" si="12"/>
        <v>4</v>
      </c>
      <c r="D46">
        <f t="shared" si="11"/>
        <v>2</v>
      </c>
      <c r="E46">
        <f t="shared" si="5"/>
        <v>2.9827562662462808E-4</v>
      </c>
      <c r="F46">
        <f t="shared" si="6"/>
        <v>6</v>
      </c>
      <c r="G46">
        <f t="shared" si="7"/>
        <v>6.889918127281779E-3</v>
      </c>
      <c r="H46">
        <f t="shared" si="8"/>
        <v>1.2330567880844141E-5</v>
      </c>
      <c r="I46">
        <f t="shared" si="9"/>
        <v>-11.303429185008042</v>
      </c>
    </row>
    <row r="47" spans="2:9" x14ac:dyDescent="0.2">
      <c r="B47">
        <f t="shared" si="10"/>
        <v>2</v>
      </c>
      <c r="C47">
        <f t="shared" si="12"/>
        <v>3</v>
      </c>
      <c r="D47">
        <f t="shared" si="11"/>
        <v>1</v>
      </c>
      <c r="E47">
        <f t="shared" si="5"/>
        <v>7.4285680422453491E-4</v>
      </c>
      <c r="F47">
        <f t="shared" si="6"/>
        <v>3</v>
      </c>
      <c r="G47">
        <f t="shared" si="7"/>
        <v>7.126363138913544E-2</v>
      </c>
      <c r="H47">
        <f t="shared" si="8"/>
        <v>1.5881602041350522E-4</v>
      </c>
      <c r="I47">
        <f t="shared" si="9"/>
        <v>-8.7477641300236808</v>
      </c>
    </row>
    <row r="48" spans="2:9" x14ac:dyDescent="0.2">
      <c r="B48">
        <f t="shared" si="10"/>
        <v>2</v>
      </c>
      <c r="C48">
        <f t="shared" si="12"/>
        <v>2</v>
      </c>
      <c r="D48">
        <f t="shared" si="11"/>
        <v>0</v>
      </c>
      <c r="E48">
        <f t="shared" si="5"/>
        <v>5.1533587584654179E-4</v>
      </c>
      <c r="F48">
        <f t="shared" si="6"/>
        <v>1</v>
      </c>
      <c r="G48">
        <f t="shared" si="7"/>
        <v>0.73709223606843532</v>
      </c>
      <c r="H48">
        <f t="shared" si="8"/>
        <v>3.7985007305401308E-4</v>
      </c>
      <c r="I48">
        <f t="shared" si="9"/>
        <v>-7.8757339276917424</v>
      </c>
    </row>
    <row r="49" spans="2:9" x14ac:dyDescent="0.2">
      <c r="B49">
        <f t="shared" si="10"/>
        <v>3</v>
      </c>
      <c r="C49">
        <f t="shared" si="12"/>
        <v>10</v>
      </c>
      <c r="D49">
        <f t="shared" si="11"/>
        <v>7</v>
      </c>
      <c r="E49">
        <f t="shared" si="5"/>
        <v>4.0926739885975737E-14</v>
      </c>
      <c r="F49">
        <f t="shared" si="6"/>
        <v>120</v>
      </c>
      <c r="G49">
        <f t="shared" si="7"/>
        <v>5.2575720712210048E-8</v>
      </c>
      <c r="H49">
        <f t="shared" si="8"/>
        <v>2.5821034150875932E-19</v>
      </c>
      <c r="I49">
        <f t="shared" si="9"/>
        <v>-42.800512422945516</v>
      </c>
    </row>
    <row r="50" spans="2:9" x14ac:dyDescent="0.2">
      <c r="B50">
        <f t="shared" si="10"/>
        <v>3</v>
      </c>
      <c r="C50">
        <f t="shared" si="12"/>
        <v>9</v>
      </c>
      <c r="D50">
        <f t="shared" si="11"/>
        <v>6</v>
      </c>
      <c r="E50">
        <f t="shared" si="5"/>
        <v>1.378645067718177E-11</v>
      </c>
      <c r="F50">
        <f t="shared" si="6"/>
        <v>84</v>
      </c>
      <c r="G50">
        <f t="shared" si="7"/>
        <v>5.4379989887212644E-7</v>
      </c>
      <c r="H50">
        <f t="shared" si="8"/>
        <v>6.2975392066078846E-16</v>
      </c>
      <c r="I50">
        <f t="shared" si="9"/>
        <v>-35.00120253293786</v>
      </c>
    </row>
    <row r="51" spans="2:9" x14ac:dyDescent="0.2">
      <c r="B51">
        <f t="shared" si="10"/>
        <v>3</v>
      </c>
      <c r="C51">
        <f t="shared" si="12"/>
        <v>8</v>
      </c>
      <c r="D51">
        <f t="shared" si="11"/>
        <v>5</v>
      </c>
      <c r="E51">
        <f t="shared" si="5"/>
        <v>1.7579994121575447E-9</v>
      </c>
      <c r="F51">
        <f t="shared" si="6"/>
        <v>56</v>
      </c>
      <c r="G51">
        <f t="shared" si="7"/>
        <v>5.624617713412697E-6</v>
      </c>
      <c r="H51">
        <f t="shared" si="8"/>
        <v>5.5373217949226437E-13</v>
      </c>
      <c r="I51">
        <f t="shared" si="9"/>
        <v>-28.222095255572988</v>
      </c>
    </row>
    <row r="52" spans="2:9" x14ac:dyDescent="0.2">
      <c r="B52">
        <f t="shared" si="10"/>
        <v>3</v>
      </c>
      <c r="C52">
        <f t="shared" si="12"/>
        <v>7</v>
      </c>
      <c r="D52">
        <f t="shared" si="11"/>
        <v>4</v>
      </c>
      <c r="E52">
        <f t="shared" si="5"/>
        <v>1.0644353191635552E-7</v>
      </c>
      <c r="F52">
        <f t="shared" si="6"/>
        <v>35</v>
      </c>
      <c r="G52">
        <f t="shared" si="7"/>
        <v>5.8176407328599297E-5</v>
      </c>
      <c r="H52">
        <f t="shared" si="8"/>
        <v>2.1673757945912303E-10</v>
      </c>
      <c r="I52">
        <f t="shared" si="9"/>
        <v>-22.252333805443264</v>
      </c>
    </row>
    <row r="53" spans="2:9" x14ac:dyDescent="0.2">
      <c r="B53">
        <f t="shared" si="10"/>
        <v>3</v>
      </c>
      <c r="C53">
        <f t="shared" si="12"/>
        <v>6</v>
      </c>
      <c r="D53">
        <f t="shared" si="11"/>
        <v>3</v>
      </c>
      <c r="E53">
        <f t="shared" si="5"/>
        <v>3.1420759166303656E-6</v>
      </c>
      <c r="F53">
        <f t="shared" si="6"/>
        <v>20</v>
      </c>
      <c r="G53">
        <f t="shared" si="7"/>
        <v>6.0172878266771671E-4</v>
      </c>
      <c r="H53">
        <f t="shared" si="8"/>
        <v>3.7813550327270799E-8</v>
      </c>
      <c r="I53">
        <f t="shared" si="9"/>
        <v>-17.090598324290994</v>
      </c>
    </row>
    <row r="54" spans="2:9" x14ac:dyDescent="0.2">
      <c r="B54">
        <f t="shared" si="10"/>
        <v>3</v>
      </c>
      <c r="C54">
        <f t="shared" si="12"/>
        <v>5</v>
      </c>
      <c r="D54">
        <f t="shared" si="11"/>
        <v>2</v>
      </c>
      <c r="E54">
        <f t="shared" si="5"/>
        <v>4.5310158776806913E-5</v>
      </c>
      <c r="F54">
        <f t="shared" si="6"/>
        <v>10</v>
      </c>
      <c r="G54">
        <f t="shared" si="7"/>
        <v>6.2237863167734046E-3</v>
      </c>
      <c r="H54">
        <f t="shared" si="8"/>
        <v>2.8200074620592125E-6</v>
      </c>
      <c r="I54">
        <f t="shared" si="9"/>
        <v>-12.778771026897465</v>
      </c>
    </row>
    <row r="55" spans="2:9" x14ac:dyDescent="0.2">
      <c r="B55">
        <f t="shared" si="10"/>
        <v>3</v>
      </c>
      <c r="C55">
        <f t="shared" si="12"/>
        <v>4</v>
      </c>
      <c r="D55">
        <f t="shared" si="11"/>
        <v>1</v>
      </c>
      <c r="E55">
        <f t="shared" si="5"/>
        <v>2.9827562662462808E-4</v>
      </c>
      <c r="F55">
        <f t="shared" si="6"/>
        <v>4</v>
      </c>
      <c r="G55">
        <f t="shared" si="7"/>
        <v>6.4373713261853663E-2</v>
      </c>
      <c r="H55">
        <f t="shared" si="8"/>
        <v>7.6804438645334131E-5</v>
      </c>
      <c r="I55">
        <f t="shared" si="9"/>
        <v>-9.4742481246195851</v>
      </c>
    </row>
    <row r="56" spans="2:9" x14ac:dyDescent="0.2">
      <c r="B56">
        <f t="shared" si="10"/>
        <v>3</v>
      </c>
      <c r="C56">
        <f t="shared" si="12"/>
        <v>3</v>
      </c>
      <c r="D56">
        <f t="shared" si="11"/>
        <v>0</v>
      </c>
      <c r="E56">
        <f t="shared" si="5"/>
        <v>7.4285680422453491E-4</v>
      </c>
      <c r="F56">
        <f t="shared" si="6"/>
        <v>1</v>
      </c>
      <c r="G56">
        <f t="shared" si="7"/>
        <v>0.66582860467929994</v>
      </c>
      <c r="H56">
        <f t="shared" si="8"/>
        <v>4.9461530943334592E-4</v>
      </c>
      <c r="I56">
        <f t="shared" si="9"/>
        <v>-7.6117302501951682</v>
      </c>
    </row>
    <row r="57" spans="2:9" x14ac:dyDescent="0.2">
      <c r="B57">
        <f t="shared" si="10"/>
        <v>4</v>
      </c>
      <c r="C57">
        <f t="shared" si="12"/>
        <v>10</v>
      </c>
      <c r="D57">
        <f t="shared" si="11"/>
        <v>6</v>
      </c>
      <c r="E57">
        <f t="shared" si="5"/>
        <v>4.0926739885975737E-14</v>
      </c>
      <c r="F57">
        <f t="shared" si="6"/>
        <v>210</v>
      </c>
      <c r="G57">
        <f t="shared" si="7"/>
        <v>4.9122417815991632E-7</v>
      </c>
      <c r="H57">
        <f t="shared" si="8"/>
        <v>4.2218828747031506E-18</v>
      </c>
      <c r="I57">
        <f t="shared" si="9"/>
        <v>-40.006250466513471</v>
      </c>
    </row>
    <row r="58" spans="2:9" x14ac:dyDescent="0.2">
      <c r="B58">
        <f t="shared" si="10"/>
        <v>4</v>
      </c>
      <c r="C58">
        <f t="shared" si="12"/>
        <v>9</v>
      </c>
      <c r="D58">
        <f t="shared" si="11"/>
        <v>5</v>
      </c>
      <c r="E58">
        <f t="shared" si="5"/>
        <v>1.378645067718177E-11</v>
      </c>
      <c r="F58">
        <f t="shared" si="6"/>
        <v>126</v>
      </c>
      <c r="G58">
        <f t="shared" si="7"/>
        <v>5.080817814540569E-6</v>
      </c>
      <c r="H58">
        <f t="shared" si="8"/>
        <v>8.8258519691886637E-15</v>
      </c>
      <c r="I58">
        <f t="shared" si="9"/>
        <v>-32.361091256333076</v>
      </c>
    </row>
    <row r="59" spans="2:9" x14ac:dyDescent="0.2">
      <c r="B59">
        <f t="shared" si="10"/>
        <v>4</v>
      </c>
      <c r="C59">
        <f t="shared" si="12"/>
        <v>8</v>
      </c>
      <c r="D59">
        <f t="shared" si="11"/>
        <v>4</v>
      </c>
      <c r="E59">
        <f t="shared" si="5"/>
        <v>1.7579994121575447E-9</v>
      </c>
      <c r="F59">
        <f t="shared" si="6"/>
        <v>70</v>
      </c>
      <c r="G59">
        <f t="shared" si="7"/>
        <v>5.2551789615186569E-5</v>
      </c>
      <c r="H59">
        <f t="shared" si="8"/>
        <v>6.4670210675927469E-12</v>
      </c>
      <c r="I59">
        <f t="shared" si="9"/>
        <v>-25.764305535762155</v>
      </c>
    </row>
    <row r="60" spans="2:9" x14ac:dyDescent="0.2">
      <c r="B60">
        <f t="shared" si="10"/>
        <v>4</v>
      </c>
      <c r="C60">
        <f t="shared" si="12"/>
        <v>7</v>
      </c>
      <c r="D60">
        <f t="shared" si="11"/>
        <v>3</v>
      </c>
      <c r="E60">
        <f t="shared" si="5"/>
        <v>1.0644353191635552E-7</v>
      </c>
      <c r="F60">
        <f t="shared" si="6"/>
        <v>35</v>
      </c>
      <c r="G60">
        <f t="shared" si="7"/>
        <v>5.4355237533911774E-4</v>
      </c>
      <c r="H60">
        <f t="shared" si="8"/>
        <v>2.0250172114417083E-9</v>
      </c>
      <c r="I60">
        <f t="shared" si="9"/>
        <v>-20.017687636946643</v>
      </c>
    </row>
    <row r="61" spans="2:9" x14ac:dyDescent="0.2">
      <c r="B61">
        <f t="shared" si="10"/>
        <v>4</v>
      </c>
      <c r="C61">
        <f t="shared" si="12"/>
        <v>6</v>
      </c>
      <c r="D61">
        <f t="shared" si="11"/>
        <v>2</v>
      </c>
      <c r="E61">
        <f t="shared" si="5"/>
        <v>3.1420759166303656E-6</v>
      </c>
      <c r="F61">
        <f t="shared" si="6"/>
        <v>15</v>
      </c>
      <c r="G61">
        <f t="shared" si="7"/>
        <v>5.62205753410569E-3</v>
      </c>
      <c r="H61">
        <f t="shared" si="8"/>
        <v>2.6497397369735681E-7</v>
      </c>
      <c r="I61">
        <f t="shared" si="9"/>
        <v>-15.143634228246153</v>
      </c>
    </row>
    <row r="62" spans="2:9" x14ac:dyDescent="0.2">
      <c r="B62">
        <f t="shared" si="10"/>
        <v>4</v>
      </c>
      <c r="C62">
        <f t="shared" si="12"/>
        <v>5</v>
      </c>
      <c r="D62">
        <f t="shared" si="11"/>
        <v>1</v>
      </c>
      <c r="E62">
        <f t="shared" si="5"/>
        <v>4.5310158776806913E-5</v>
      </c>
      <c r="F62">
        <f t="shared" si="6"/>
        <v>5</v>
      </c>
      <c r="G62">
        <f t="shared" si="7"/>
        <v>5.8149926945080262E-2</v>
      </c>
      <c r="H62">
        <f t="shared" si="8"/>
        <v>1.3173912113706547E-5</v>
      </c>
      <c r="I62">
        <f t="shared" si="9"/>
        <v>-11.237272038960787</v>
      </c>
    </row>
    <row r="63" spans="2:9" x14ac:dyDescent="0.2">
      <c r="B63">
        <f t="shared" si="10"/>
        <v>4</v>
      </c>
      <c r="C63">
        <f t="shared" si="12"/>
        <v>4</v>
      </c>
      <c r="D63">
        <f t="shared" si="11"/>
        <v>0</v>
      </c>
      <c r="E63">
        <f t="shared" si="5"/>
        <v>2.9827562662462808E-4</v>
      </c>
      <c r="F63">
        <f t="shared" si="6"/>
        <v>1</v>
      </c>
      <c r="G63">
        <f t="shared" si="7"/>
        <v>0.60145489141744624</v>
      </c>
      <c r="H63">
        <f t="shared" si="8"/>
        <v>1.7939933462398641E-4</v>
      </c>
      <c r="I63">
        <f t="shared" si="9"/>
        <v>-8.6258963172428533</v>
      </c>
    </row>
    <row r="64" spans="2:9" x14ac:dyDescent="0.2">
      <c r="B64">
        <f t="shared" si="10"/>
        <v>5</v>
      </c>
      <c r="C64">
        <f t="shared" si="12"/>
        <v>10</v>
      </c>
      <c r="D64">
        <f t="shared" si="11"/>
        <v>5</v>
      </c>
      <c r="E64">
        <f t="shared" si="5"/>
        <v>4.0926739885975737E-14</v>
      </c>
      <c r="F64">
        <f t="shared" si="6"/>
        <v>252</v>
      </c>
      <c r="G64">
        <f t="shared" si="7"/>
        <v>4.5895936363806586E-6</v>
      </c>
      <c r="H64">
        <f t="shared" si="8"/>
        <v>4.7334950444497143E-17</v>
      </c>
      <c r="I64">
        <f t="shared" si="9"/>
        <v>-37.589282741222895</v>
      </c>
    </row>
    <row r="65" spans="2:9" x14ac:dyDescent="0.2">
      <c r="B65">
        <f t="shared" si="10"/>
        <v>5</v>
      </c>
      <c r="C65">
        <f t="shared" si="12"/>
        <v>9</v>
      </c>
      <c r="D65">
        <f t="shared" si="11"/>
        <v>4</v>
      </c>
      <c r="E65">
        <f t="shared" si="5"/>
        <v>1.378645067718177E-11</v>
      </c>
      <c r="F65">
        <f t="shared" si="6"/>
        <v>126</v>
      </c>
      <c r="G65">
        <f t="shared" si="7"/>
        <v>4.7470971800646056E-5</v>
      </c>
      <c r="H65">
        <f t="shared" si="8"/>
        <v>8.2461482627264182E-14</v>
      </c>
      <c r="I65">
        <f t="shared" si="9"/>
        <v>-30.126445087836448</v>
      </c>
    </row>
    <row r="66" spans="2:9" x14ac:dyDescent="0.2">
      <c r="B66">
        <f t="shared" si="10"/>
        <v>5</v>
      </c>
      <c r="C66">
        <f t="shared" si="12"/>
        <v>8</v>
      </c>
      <c r="D66">
        <f t="shared" si="11"/>
        <v>3</v>
      </c>
      <c r="E66">
        <f t="shared" si="5"/>
        <v>1.7579994121575447E-9</v>
      </c>
      <c r="F66">
        <f t="shared" si="6"/>
        <v>56</v>
      </c>
      <c r="G66">
        <f t="shared" si="7"/>
        <v>4.9100058572393085E-4</v>
      </c>
      <c r="H66">
        <f t="shared" si="8"/>
        <v>4.833800950001411E-11</v>
      </c>
      <c r="I66">
        <f t="shared" si="9"/>
        <v>-23.752802918579743</v>
      </c>
    </row>
    <row r="67" spans="2:9" x14ac:dyDescent="0.2">
      <c r="B67">
        <f t="shared" si="10"/>
        <v>5</v>
      </c>
      <c r="C67">
        <f t="shared" si="12"/>
        <v>7</v>
      </c>
      <c r="D67">
        <f t="shared" si="11"/>
        <v>2</v>
      </c>
      <c r="E67">
        <f t="shared" si="5"/>
        <v>1.0644353191635552E-7</v>
      </c>
      <c r="F67">
        <f t="shared" si="6"/>
        <v>21</v>
      </c>
      <c r="G67">
        <f t="shared" si="7"/>
        <v>5.0785051587665707E-3</v>
      </c>
      <c r="H67">
        <f t="shared" si="8"/>
        <v>1.1352054545045459E-8</v>
      </c>
      <c r="I67">
        <f t="shared" si="9"/>
        <v>-18.293867092216011</v>
      </c>
    </row>
    <row r="68" spans="2:9" x14ac:dyDescent="0.2">
      <c r="B68">
        <f t="shared" si="10"/>
        <v>5</v>
      </c>
      <c r="C68">
        <f t="shared" si="12"/>
        <v>6</v>
      </c>
      <c r="D68">
        <f t="shared" si="11"/>
        <v>1</v>
      </c>
      <c r="E68">
        <f t="shared" si="5"/>
        <v>3.1420759166303656E-6</v>
      </c>
      <c r="F68">
        <f t="shared" si="6"/>
        <v>6</v>
      </c>
      <c r="G68">
        <f t="shared" si="7"/>
        <v>5.2527869410974579E-2</v>
      </c>
      <c r="H68">
        <f t="shared" si="8"/>
        <v>9.9027932056876867E-7</v>
      </c>
      <c r="I68">
        <f t="shared" si="9"/>
        <v>-13.825278791623687</v>
      </c>
    </row>
    <row r="69" spans="2:9" x14ac:dyDescent="0.2">
      <c r="B69">
        <f t="shared" si="10"/>
        <v>5</v>
      </c>
      <c r="C69">
        <f t="shared" si="12"/>
        <v>5</v>
      </c>
      <c r="D69">
        <f t="shared" si="11"/>
        <v>0</v>
      </c>
      <c r="E69">
        <f t="shared" si="5"/>
        <v>4.5310158776806913E-5</v>
      </c>
      <c r="F69">
        <f t="shared" si="6"/>
        <v>1</v>
      </c>
      <c r="G69">
        <f t="shared" si="7"/>
        <v>0.54330496447236598</v>
      </c>
      <c r="H69">
        <f t="shared" si="8"/>
        <v>2.461723420447034E-5</v>
      </c>
      <c r="I69">
        <f t="shared" si="9"/>
        <v>-10.612063782898266</v>
      </c>
    </row>
    <row r="70" spans="2:9" x14ac:dyDescent="0.2">
      <c r="B70">
        <f t="shared" si="10"/>
        <v>6</v>
      </c>
      <c r="C70">
        <f t="shared" si="12"/>
        <v>10</v>
      </c>
      <c r="D70">
        <f t="shared" si="11"/>
        <v>4</v>
      </c>
      <c r="E70">
        <f t="shared" si="5"/>
        <v>4.0926739885975737E-14</v>
      </c>
      <c r="F70">
        <f t="shared" si="6"/>
        <v>210</v>
      </c>
      <c r="G70">
        <f t="shared" si="7"/>
        <v>4.2881378164265376E-5</v>
      </c>
      <c r="H70">
        <f t="shared" si="8"/>
        <v>3.6854895211702024E-16</v>
      </c>
      <c r="I70">
        <f t="shared" si="9"/>
        <v>-35.536958129520229</v>
      </c>
    </row>
    <row r="71" spans="2:9" x14ac:dyDescent="0.2">
      <c r="B71">
        <f t="shared" si="10"/>
        <v>6</v>
      </c>
      <c r="C71">
        <f t="shared" si="12"/>
        <v>9</v>
      </c>
      <c r="D71">
        <f t="shared" si="11"/>
        <v>3</v>
      </c>
      <c r="E71">
        <f t="shared" si="5"/>
        <v>1.378645067718177E-11</v>
      </c>
      <c r="F71">
        <f t="shared" si="6"/>
        <v>84</v>
      </c>
      <c r="G71">
        <f t="shared" si="7"/>
        <v>4.4352961392328505E-4</v>
      </c>
      <c r="H71">
        <f t="shared" si="8"/>
        <v>5.1363472828271877E-13</v>
      </c>
      <c r="I71">
        <f t="shared" si="9"/>
        <v>-28.297264027447991</v>
      </c>
    </row>
    <row r="72" spans="2:9" x14ac:dyDescent="0.2">
      <c r="B72">
        <f t="shared" si="10"/>
        <v>6</v>
      </c>
      <c r="C72">
        <f t="shared" si="12"/>
        <v>8</v>
      </c>
      <c r="D72">
        <f t="shared" si="11"/>
        <v>2</v>
      </c>
      <c r="E72">
        <f t="shared" si="5"/>
        <v>1.7579994121575447E-9</v>
      </c>
      <c r="F72">
        <f t="shared" si="6"/>
        <v>28</v>
      </c>
      <c r="G72">
        <f t="shared" si="7"/>
        <v>4.5875045730426412E-3</v>
      </c>
      <c r="H72">
        <f t="shared" si="8"/>
        <v>2.2581524959501231E-10</v>
      </c>
      <c r="I72">
        <f t="shared" si="9"/>
        <v>-22.211303930643066</v>
      </c>
    </row>
    <row r="73" spans="2:9" x14ac:dyDescent="0.2">
      <c r="B73">
        <f t="shared" si="10"/>
        <v>6</v>
      </c>
      <c r="C73">
        <f t="shared" si="12"/>
        <v>7</v>
      </c>
      <c r="D73">
        <f t="shared" si="11"/>
        <v>1</v>
      </c>
      <c r="E73">
        <f t="shared" si="5"/>
        <v>1.0644353191635552E-7</v>
      </c>
      <c r="F73">
        <f t="shared" si="6"/>
        <v>7</v>
      </c>
      <c r="G73">
        <f t="shared" si="7"/>
        <v>4.7449364252208026E-2</v>
      </c>
      <c r="H73">
        <f t="shared" si="8"/>
        <v>3.5354745427334788E-8</v>
      </c>
      <c r="I73">
        <f t="shared" si="9"/>
        <v>-17.157833212387498</v>
      </c>
    </row>
    <row r="74" spans="2:9" x14ac:dyDescent="0.2">
      <c r="B74">
        <f t="shared" si="10"/>
        <v>6</v>
      </c>
      <c r="C74">
        <f t="shared" si="12"/>
        <v>6</v>
      </c>
      <c r="D74">
        <f t="shared" si="11"/>
        <v>0</v>
      </c>
      <c r="E74">
        <f t="shared" si="5"/>
        <v>3.1420759166303656E-6</v>
      </c>
      <c r="F74">
        <f t="shared" si="6"/>
        <v>1</v>
      </c>
      <c r="G74">
        <f t="shared" si="7"/>
        <v>0.49077709506139144</v>
      </c>
      <c r="H74">
        <f t="shared" si="8"/>
        <v>1.5420588908262097E-6</v>
      </c>
      <c r="I74">
        <f t="shared" si="9"/>
        <v>-13.382392092355119</v>
      </c>
    </row>
    <row r="75" spans="2:9" x14ac:dyDescent="0.2">
      <c r="B75">
        <f t="shared" si="10"/>
        <v>7</v>
      </c>
      <c r="C75">
        <f t="shared" si="12"/>
        <v>10</v>
      </c>
      <c r="D75">
        <f t="shared" si="11"/>
        <v>3</v>
      </c>
      <c r="E75">
        <f t="shared" si="5"/>
        <v>4.0926739885975737E-14</v>
      </c>
      <c r="F75">
        <f t="shared" si="6"/>
        <v>120</v>
      </c>
      <c r="G75">
        <f t="shared" si="7"/>
        <v>4.0064823575901949E-4</v>
      </c>
      <c r="H75">
        <f t="shared" si="8"/>
        <v>1.9676671356821367E-15</v>
      </c>
      <c r="I75">
        <f t="shared" si="9"/>
        <v>-33.861927748959026</v>
      </c>
    </row>
    <row r="76" spans="2:9" x14ac:dyDescent="0.2">
      <c r="B76">
        <f t="shared" si="10"/>
        <v>7</v>
      </c>
      <c r="C76">
        <f t="shared" si="12"/>
        <v>9</v>
      </c>
      <c r="D76">
        <f t="shared" si="11"/>
        <v>2</v>
      </c>
      <c r="E76">
        <f t="shared" si="5"/>
        <v>1.378645067718177E-11</v>
      </c>
      <c r="F76">
        <f t="shared" si="6"/>
        <v>36</v>
      </c>
      <c r="G76">
        <f t="shared" si="7"/>
        <v>4.143974959119355E-3</v>
      </c>
      <c r="H76">
        <f t="shared" si="8"/>
        <v>2.056705429729512E-12</v>
      </c>
      <c r="I76">
        <f t="shared" si="9"/>
        <v>-26.909915719338571</v>
      </c>
    </row>
    <row r="77" spans="2:9" x14ac:dyDescent="0.2">
      <c r="B77">
        <f t="shared" si="10"/>
        <v>7</v>
      </c>
      <c r="C77">
        <f t="shared" si="12"/>
        <v>8</v>
      </c>
      <c r="D77">
        <f t="shared" si="11"/>
        <v>1</v>
      </c>
      <c r="E77">
        <f t="shared" si="5"/>
        <v>1.7579994121575447E-9</v>
      </c>
      <c r="F77">
        <f t="shared" si="6"/>
        <v>8</v>
      </c>
      <c r="G77">
        <f t="shared" si="7"/>
        <v>4.2861859679165365E-2</v>
      </c>
      <c r="H77">
        <f t="shared" si="8"/>
        <v>6.0280899295961507E-10</v>
      </c>
      <c r="I77">
        <f t="shared" si="9"/>
        <v>-21.229420730641809</v>
      </c>
    </row>
    <row r="78" spans="2:9" x14ac:dyDescent="0.2">
      <c r="B78">
        <f t="shared" si="10"/>
        <v>7</v>
      </c>
      <c r="C78">
        <f t="shared" si="12"/>
        <v>7</v>
      </c>
      <c r="D78">
        <f t="shared" si="11"/>
        <v>0</v>
      </c>
      <c r="E78">
        <f t="shared" si="5"/>
        <v>1.0644353191635552E-7</v>
      </c>
      <c r="F78">
        <f t="shared" si="6"/>
        <v>1</v>
      </c>
      <c r="G78">
        <f t="shared" si="7"/>
        <v>0.44332773080918342</v>
      </c>
      <c r="H78">
        <f t="shared" si="8"/>
        <v>4.7189369463792779E-8</v>
      </c>
      <c r="I78">
        <f t="shared" si="9"/>
        <v>-16.869097192946189</v>
      </c>
    </row>
    <row r="79" spans="2:9" x14ac:dyDescent="0.2">
      <c r="B79">
        <f t="shared" si="10"/>
        <v>8</v>
      </c>
      <c r="C79">
        <f t="shared" si="12"/>
        <v>10</v>
      </c>
      <c r="D79">
        <f t="shared" si="11"/>
        <v>2</v>
      </c>
      <c r="E79">
        <f t="shared" si="5"/>
        <v>4.0926739885975737E-14</v>
      </c>
      <c r="F79">
        <f t="shared" si="6"/>
        <v>45</v>
      </c>
      <c r="G79">
        <f t="shared" si="7"/>
        <v>3.7433267233603369E-3</v>
      </c>
      <c r="H79">
        <f t="shared" si="8"/>
        <v>6.8940971601835666E-15</v>
      </c>
      <c r="I79">
        <f t="shared" si="9"/>
        <v>-32.608110833474136</v>
      </c>
    </row>
    <row r="80" spans="2:9" x14ac:dyDescent="0.2">
      <c r="B80">
        <f t="shared" si="10"/>
        <v>8</v>
      </c>
      <c r="C80">
        <f t="shared" si="12"/>
        <v>9</v>
      </c>
      <c r="D80">
        <f t="shared" si="11"/>
        <v>1</v>
      </c>
      <c r="E80">
        <f t="shared" si="5"/>
        <v>1.378645067718177E-11</v>
      </c>
      <c r="F80">
        <f t="shared" si="6"/>
        <v>9</v>
      </c>
      <c r="G80">
        <f t="shared" si="7"/>
        <v>3.8717884720046031E-2</v>
      </c>
      <c r="H80">
        <f t="shared" si="8"/>
        <v>4.8040398721595189E-12</v>
      </c>
      <c r="I80">
        <f t="shared" si="9"/>
        <v>-26.061563911961841</v>
      </c>
    </row>
    <row r="81" spans="2:9" x14ac:dyDescent="0.2">
      <c r="B81">
        <f t="shared" si="10"/>
        <v>8</v>
      </c>
      <c r="C81">
        <f t="shared" si="12"/>
        <v>8</v>
      </c>
      <c r="D81">
        <f t="shared" si="11"/>
        <v>0</v>
      </c>
      <c r="E81">
        <f t="shared" si="5"/>
        <v>1.7579994121575447E-9</v>
      </c>
      <c r="F81">
        <f t="shared" si="6"/>
        <v>1</v>
      </c>
      <c r="G81">
        <f t="shared" si="7"/>
        <v>0.40046587113001808</v>
      </c>
      <c r="H81">
        <f t="shared" si="8"/>
        <v>7.0401876603573083E-10</v>
      </c>
      <c r="I81">
        <f t="shared" si="9"/>
        <v>-21.074216103825023</v>
      </c>
    </row>
    <row r="82" spans="2:9" x14ac:dyDescent="0.2">
      <c r="B82">
        <f t="shared" si="10"/>
        <v>9</v>
      </c>
      <c r="C82">
        <f t="shared" si="12"/>
        <v>10</v>
      </c>
      <c r="D82">
        <f t="shared" si="11"/>
        <v>1</v>
      </c>
      <c r="E82">
        <f t="shared" si="5"/>
        <v>4.0926739885975737E-14</v>
      </c>
      <c r="F82">
        <f t="shared" si="6"/>
        <v>10</v>
      </c>
      <c r="G82">
        <f t="shared" si="7"/>
        <v>3.4974557996685675E-2</v>
      </c>
      <c r="H82">
        <f t="shared" si="8"/>
        <v>1.4313946377573272E-14</v>
      </c>
      <c r="I82">
        <f t="shared" si="9"/>
        <v>-31.877542061753786</v>
      </c>
    </row>
    <row r="83" spans="2:9" x14ac:dyDescent="0.2">
      <c r="B83">
        <f t="shared" si="10"/>
        <v>9</v>
      </c>
      <c r="C83">
        <f t="shared" si="12"/>
        <v>9</v>
      </c>
      <c r="D83">
        <f t="shared" si="11"/>
        <v>0</v>
      </c>
      <c r="E83">
        <f t="shared" si="5"/>
        <v>1.378645067718177E-11</v>
      </c>
      <c r="F83">
        <f t="shared" si="6"/>
        <v>1</v>
      </c>
      <c r="G83">
        <f t="shared" si="7"/>
        <v>0.36174798640997202</v>
      </c>
      <c r="H83">
        <f t="shared" si="8"/>
        <v>4.9872207722109007E-12</v>
      </c>
      <c r="I83">
        <f t="shared" si="9"/>
        <v>-26.024142320801438</v>
      </c>
    </row>
    <row r="84" spans="2:9" x14ac:dyDescent="0.2">
      <c r="B84">
        <f t="shared" si="10"/>
        <v>10</v>
      </c>
      <c r="C84">
        <f t="shared" si="12"/>
        <v>10</v>
      </c>
      <c r="D84">
        <f t="shared" si="11"/>
        <v>0</v>
      </c>
      <c r="E84">
        <f t="shared" ref="E84" si="13">VLOOKUP(C84,$J$5:$K$15,2)</f>
        <v>4.0926739885975737E-14</v>
      </c>
      <c r="F84">
        <f t="shared" ref="F84" si="14">IF($D$2&gt;0,VLOOKUP(C84,$L$4:$N$15,2)/VLOOKUP(B84,$L$4:$N$15,2)/VLOOKUP(D84,$L$4:$N$15,3),EXP(-$C$2)/VLOOKUP(D84,$L$4:$N$15,3))</f>
        <v>1</v>
      </c>
      <c r="G84">
        <f t="shared" ref="G84" si="15">IF($D$2&gt;0, EXP(($C$2+B84)*$F$2+$E$2*D84), EXP($E$2*D84))</f>
        <v>0.32677342841328638</v>
      </c>
      <c r="H84">
        <f t="shared" ref="H84" si="16">E84*F84*G84</f>
        <v>1.3373771106319085E-14</v>
      </c>
      <c r="I84">
        <f t="shared" ref="I84" si="17">LN(H84)</f>
        <v>-31.945480986251209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2B9E-9FDA-184C-9337-E8FB9D3D34A4}">
  <dimension ref="A1:R17"/>
  <sheetViews>
    <sheetView workbookViewId="0">
      <selection activeCell="M23" sqref="M23"/>
    </sheetView>
  </sheetViews>
  <sheetFormatPr baseColWidth="10" defaultRowHeight="16" x14ac:dyDescent="0.2"/>
  <sheetData>
    <row r="1" spans="1:18" x14ac:dyDescent="0.2">
      <c r="B1" s="5" t="s">
        <v>1</v>
      </c>
      <c r="C1" s="60"/>
    </row>
    <row r="2" spans="1:18" x14ac:dyDescent="0.2">
      <c r="B2" s="7">
        <f>L!A9</f>
        <v>6</v>
      </c>
      <c r="C2" s="61" t="s">
        <v>73</v>
      </c>
    </row>
    <row r="4" spans="1:18" x14ac:dyDescent="0.2">
      <c r="F4" s="49">
        <f>SUM(F6:F16)</f>
        <v>0</v>
      </c>
    </row>
    <row r="5" spans="1:18" x14ac:dyDescent="0.2">
      <c r="A5" s="43" t="s">
        <v>22</v>
      </c>
      <c r="B5" s="50" t="s">
        <v>74</v>
      </c>
      <c r="C5" s="51" t="s">
        <v>85</v>
      </c>
      <c r="D5" s="64" t="s">
        <v>91</v>
      </c>
      <c r="E5" s="64" t="s">
        <v>79</v>
      </c>
      <c r="F5" s="65" t="s">
        <v>94</v>
      </c>
      <c r="G5" s="65" t="s">
        <v>95</v>
      </c>
      <c r="I5" t="s">
        <v>22</v>
      </c>
      <c r="J5" s="49" t="s">
        <v>35</v>
      </c>
      <c r="O5" s="43" t="s">
        <v>96</v>
      </c>
      <c r="P5" s="67"/>
      <c r="Q5" s="19" t="s">
        <v>103</v>
      </c>
      <c r="R5" s="56" t="s">
        <v>101</v>
      </c>
    </row>
    <row r="6" spans="1:18" x14ac:dyDescent="0.2">
      <c r="A6" s="35">
        <v>0</v>
      </c>
      <c r="B6" s="52">
        <v>1</v>
      </c>
      <c r="C6" s="53">
        <f>LN(B6)</f>
        <v>0</v>
      </c>
      <c r="D6" s="49">
        <f>B6*J6</f>
        <v>1.0220128457465804E-5</v>
      </c>
      <c r="E6" s="49">
        <f>D6/D$17</f>
        <v>1</v>
      </c>
      <c r="F6">
        <f>E6*A6</f>
        <v>0</v>
      </c>
      <c r="G6" s="49">
        <f t="shared" ref="G6:G15" si="0">G7+E7</f>
        <v>0</v>
      </c>
      <c r="I6">
        <v>0</v>
      </c>
      <c r="J6" s="49">
        <f>'K6'!B6</f>
        <v>1.0220128457465804E-5</v>
      </c>
      <c r="O6" s="37" t="s">
        <v>97</v>
      </c>
      <c r="P6" s="38">
        <v>0</v>
      </c>
      <c r="Q6" s="19">
        <f>'B6'!F4</f>
        <v>1.5172562818641604</v>
      </c>
      <c r="R6" s="56">
        <f>L!B13</f>
        <v>0.48284698648247354</v>
      </c>
    </row>
    <row r="7" spans="1:18" x14ac:dyDescent="0.2">
      <c r="A7" s="35">
        <f>A6+1</f>
        <v>1</v>
      </c>
      <c r="B7" s="52">
        <v>0</v>
      </c>
      <c r="C7" s="53" t="e">
        <f t="shared" ref="C7:C17" si="1">LN(B7)</f>
        <v>#NUM!</v>
      </c>
      <c r="D7" s="49">
        <f t="shared" ref="D7:D16" si="2">B7*J7</f>
        <v>0</v>
      </c>
      <c r="E7" s="49">
        <f t="shared" ref="E7:E16" si="3">D7/D$17</f>
        <v>0</v>
      </c>
      <c r="F7">
        <f t="shared" ref="F7:F16" si="4">E7*A7</f>
        <v>0</v>
      </c>
      <c r="G7" s="49">
        <f t="shared" si="0"/>
        <v>0</v>
      </c>
      <c r="I7">
        <f>I6+1</f>
        <v>1</v>
      </c>
      <c r="J7" s="49">
        <f>'K6'!B7</f>
        <v>1.4488045417966079E-4</v>
      </c>
    </row>
    <row r="8" spans="1:18" x14ac:dyDescent="0.2">
      <c r="A8" s="35">
        <f t="shared" ref="A8:A16" si="5">A7+1</f>
        <v>2</v>
      </c>
      <c r="B8" s="52">
        <v>0</v>
      </c>
      <c r="C8" s="53" t="e">
        <f t="shared" si="1"/>
        <v>#NUM!</v>
      </c>
      <c r="D8" s="49">
        <f t="shared" si="2"/>
        <v>0</v>
      </c>
      <c r="E8" s="49">
        <f t="shared" si="3"/>
        <v>0</v>
      </c>
      <c r="F8">
        <f t="shared" si="4"/>
        <v>0</v>
      </c>
      <c r="G8" s="49">
        <f t="shared" si="0"/>
        <v>0</v>
      </c>
      <c r="I8">
        <f t="shared" ref="I8:I16" si="6">I7+1</f>
        <v>2</v>
      </c>
      <c r="J8" s="49">
        <f>'K6'!B8</f>
        <v>5.5130153606552262E-4</v>
      </c>
    </row>
    <row r="9" spans="1:18" x14ac:dyDescent="0.2">
      <c r="A9" s="35">
        <f t="shared" si="5"/>
        <v>3</v>
      </c>
      <c r="B9" s="52">
        <v>0</v>
      </c>
      <c r="C9" s="53" t="e">
        <f t="shared" si="1"/>
        <v>#NUM!</v>
      </c>
      <c r="D9" s="49">
        <f t="shared" si="2"/>
        <v>0</v>
      </c>
      <c r="E9" s="49">
        <f t="shared" si="3"/>
        <v>0</v>
      </c>
      <c r="F9">
        <f t="shared" si="4"/>
        <v>0</v>
      </c>
      <c r="G9" s="49">
        <f t="shared" si="0"/>
        <v>0</v>
      </c>
      <c r="I9">
        <f t="shared" si="6"/>
        <v>3</v>
      </c>
      <c r="J9" s="49">
        <f>'K6'!B9</f>
        <v>5.7427778638300818E-4</v>
      </c>
    </row>
    <row r="10" spans="1:18" x14ac:dyDescent="0.2">
      <c r="A10" s="35">
        <f t="shared" si="5"/>
        <v>4</v>
      </c>
      <c r="B10" s="52">
        <v>0</v>
      </c>
      <c r="C10" s="53" t="e">
        <f t="shared" si="1"/>
        <v>#NUM!</v>
      </c>
      <c r="D10" s="49">
        <f t="shared" si="2"/>
        <v>0</v>
      </c>
      <c r="E10" s="49">
        <f t="shared" si="3"/>
        <v>0</v>
      </c>
      <c r="F10">
        <f t="shared" si="4"/>
        <v>0</v>
      </c>
      <c r="G10" s="49">
        <f t="shared" si="0"/>
        <v>0</v>
      </c>
      <c r="I10">
        <f t="shared" si="6"/>
        <v>4</v>
      </c>
      <c r="J10" s="49">
        <f>'K6'!B10</f>
        <v>1.9284025220445288E-4</v>
      </c>
    </row>
    <row r="11" spans="1:18" x14ac:dyDescent="0.2">
      <c r="A11" s="35">
        <f t="shared" si="5"/>
        <v>5</v>
      </c>
      <c r="B11" s="52">
        <v>0</v>
      </c>
      <c r="C11" s="53" t="e">
        <f t="shared" si="1"/>
        <v>#NUM!</v>
      </c>
      <c r="D11" s="49">
        <f t="shared" si="2"/>
        <v>0</v>
      </c>
      <c r="E11" s="49">
        <f t="shared" si="3"/>
        <v>0</v>
      </c>
      <c r="F11">
        <f t="shared" si="4"/>
        <v>0</v>
      </c>
      <c r="G11" s="49">
        <f t="shared" si="0"/>
        <v>0</v>
      </c>
      <c r="I11">
        <f t="shared" si="6"/>
        <v>5</v>
      </c>
      <c r="J11" s="49">
        <f>'K6'!B11</f>
        <v>2.5618914000102472E-5</v>
      </c>
    </row>
    <row r="12" spans="1:18" x14ac:dyDescent="0.2">
      <c r="A12" s="35">
        <f t="shared" si="5"/>
        <v>6</v>
      </c>
      <c r="B12" s="52">
        <v>0</v>
      </c>
      <c r="C12" s="53" t="e">
        <f t="shared" si="1"/>
        <v>#NUM!</v>
      </c>
      <c r="D12" s="49">
        <f t="shared" si="2"/>
        <v>0</v>
      </c>
      <c r="E12" s="49">
        <f t="shared" si="3"/>
        <v>0</v>
      </c>
      <c r="F12">
        <f t="shared" si="4"/>
        <v>0</v>
      </c>
      <c r="G12" s="49">
        <f t="shared" si="0"/>
        <v>0</v>
      </c>
      <c r="I12">
        <f t="shared" si="6"/>
        <v>6</v>
      </c>
      <c r="J12" s="49">
        <f>'K6'!B12</f>
        <v>1.5776399655064168E-6</v>
      </c>
    </row>
    <row r="13" spans="1:18" x14ac:dyDescent="0.2">
      <c r="A13" s="35">
        <f t="shared" si="5"/>
        <v>7</v>
      </c>
      <c r="B13" s="52">
        <v>0</v>
      </c>
      <c r="C13" s="53" t="e">
        <f t="shared" si="1"/>
        <v>#NUM!</v>
      </c>
      <c r="D13" s="49">
        <f t="shared" si="2"/>
        <v>0</v>
      </c>
      <c r="E13" s="49">
        <f t="shared" si="3"/>
        <v>0</v>
      </c>
      <c r="F13">
        <f t="shared" si="4"/>
        <v>0</v>
      </c>
      <c r="G13" s="49">
        <f t="shared" si="0"/>
        <v>0</v>
      </c>
      <c r="I13">
        <f t="shared" si="6"/>
        <v>7</v>
      </c>
      <c r="J13" s="49">
        <f>'K6'!B13</f>
        <v>4.7794237129849261E-8</v>
      </c>
    </row>
    <row r="14" spans="1:18" x14ac:dyDescent="0.2">
      <c r="A14" s="35">
        <f t="shared" si="5"/>
        <v>8</v>
      </c>
      <c r="B14" s="52">
        <v>0</v>
      </c>
      <c r="C14" s="53" t="e">
        <f t="shared" si="1"/>
        <v>#NUM!</v>
      </c>
      <c r="D14" s="49">
        <f t="shared" si="2"/>
        <v>0</v>
      </c>
      <c r="E14" s="49">
        <f t="shared" si="3"/>
        <v>0</v>
      </c>
      <c r="F14">
        <f t="shared" si="4"/>
        <v>0</v>
      </c>
      <c r="G14" s="49">
        <f t="shared" si="0"/>
        <v>0</v>
      </c>
      <c r="I14">
        <f t="shared" si="6"/>
        <v>8</v>
      </c>
      <c r="J14" s="49">
        <f>'K6'!B14</f>
        <v>7.0882970000505048E-10</v>
      </c>
    </row>
    <row r="15" spans="1:18" x14ac:dyDescent="0.2">
      <c r="A15" s="35">
        <f t="shared" si="5"/>
        <v>9</v>
      </c>
      <c r="B15" s="52">
        <v>0</v>
      </c>
      <c r="C15" s="53" t="e">
        <f t="shared" si="1"/>
        <v>#NUM!</v>
      </c>
      <c r="D15" s="49">
        <f t="shared" si="2"/>
        <v>0</v>
      </c>
      <c r="E15" s="49">
        <f t="shared" si="3"/>
        <v>0</v>
      </c>
      <c r="F15">
        <f t="shared" si="4"/>
        <v>0</v>
      </c>
      <c r="G15" s="49">
        <f t="shared" si="0"/>
        <v>0</v>
      </c>
      <c r="I15">
        <f t="shared" si="6"/>
        <v>9</v>
      </c>
      <c r="J15" s="49">
        <f>'K6'!B15</f>
        <v>5.0015347185884741E-12</v>
      </c>
    </row>
    <row r="16" spans="1:18" x14ac:dyDescent="0.2">
      <c r="A16" s="37">
        <f t="shared" si="5"/>
        <v>10</v>
      </c>
      <c r="B16" s="54">
        <v>0</v>
      </c>
      <c r="C16" s="55" t="e">
        <f t="shared" si="1"/>
        <v>#NUM!</v>
      </c>
      <c r="D16" s="49">
        <f t="shared" si="2"/>
        <v>0</v>
      </c>
      <c r="E16" s="49">
        <f t="shared" si="3"/>
        <v>0</v>
      </c>
      <c r="F16">
        <f t="shared" si="4"/>
        <v>0</v>
      </c>
      <c r="G16" s="49">
        <v>0</v>
      </c>
      <c r="I16">
        <f t="shared" si="6"/>
        <v>10</v>
      </c>
      <c r="J16" s="49">
        <f>'K6'!B16</f>
        <v>1.3373771106319085E-14</v>
      </c>
    </row>
    <row r="17" spans="1:5" x14ac:dyDescent="0.2">
      <c r="A17" t="s">
        <v>56</v>
      </c>
      <c r="B17">
        <f>D17</f>
        <v>1.0220128457465804E-5</v>
      </c>
      <c r="C17" s="62">
        <f t="shared" si="1"/>
        <v>-11.491151404044048</v>
      </c>
      <c r="D17">
        <f>SUM(D6:D16)</f>
        <v>1.0220128457465804E-5</v>
      </c>
      <c r="E17">
        <f>SUM(E6:E16)</f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DF32A-1762-2C4E-A14B-EB5B34D86287}">
  <dimension ref="A1:P85"/>
  <sheetViews>
    <sheetView workbookViewId="0">
      <selection activeCell="D3" sqref="D3"/>
    </sheetView>
  </sheetViews>
  <sheetFormatPr baseColWidth="10" defaultRowHeight="16" x14ac:dyDescent="0.2"/>
  <cols>
    <col min="2" max="2" width="12.1640625" bestFit="1" customWidth="1"/>
    <col min="4" max="4" width="11.1640625" bestFit="1" customWidth="1"/>
    <col min="9" max="9" width="12.1640625" bestFit="1" customWidth="1"/>
  </cols>
  <sheetData>
    <row r="1" spans="1:16" x14ac:dyDescent="0.2">
      <c r="B1" s="17" t="s">
        <v>17</v>
      </c>
      <c r="C1" s="23" t="s">
        <v>21</v>
      </c>
      <c r="D1" s="18" t="s">
        <v>20</v>
      </c>
      <c r="E1" s="19" t="s">
        <v>26</v>
      </c>
      <c r="F1" s="19" t="s">
        <v>25</v>
      </c>
      <c r="G1" s="19" t="s">
        <v>27</v>
      </c>
    </row>
    <row r="2" spans="1:16" x14ac:dyDescent="0.2">
      <c r="B2" s="20">
        <f>L!A9</f>
        <v>6</v>
      </c>
      <c r="C2" s="24">
        <f>L!Q9</f>
        <v>1</v>
      </c>
      <c r="D2" s="21">
        <f>L!P9</f>
        <v>9.6682108292508159E-2</v>
      </c>
      <c r="E2" s="48">
        <f>LN(D2)</f>
        <v>-2.3363269164699743</v>
      </c>
      <c r="F2" s="48">
        <f>LN(1-D2)</f>
        <v>-0.10168074797335211</v>
      </c>
      <c r="G2" s="48">
        <f>LN(C2)</f>
        <v>0</v>
      </c>
    </row>
    <row r="3" spans="1:16" x14ac:dyDescent="0.2">
      <c r="N3" s="58"/>
      <c r="O3" s="59" t="s">
        <v>28</v>
      </c>
      <c r="P3" s="58"/>
    </row>
    <row r="4" spans="1:16" x14ac:dyDescent="0.2">
      <c r="F4" s="19">
        <f>SUM(F6:F16)</f>
        <v>1.5172562818641604</v>
      </c>
      <c r="N4" s="58"/>
      <c r="O4" s="58">
        <f>C2</f>
        <v>1</v>
      </c>
      <c r="P4" s="58">
        <v>1</v>
      </c>
    </row>
    <row r="5" spans="1:16" x14ac:dyDescent="0.2">
      <c r="A5" s="44" t="s">
        <v>18</v>
      </c>
      <c r="B5" s="45" t="s">
        <v>76</v>
      </c>
      <c r="C5" t="s">
        <v>77</v>
      </c>
      <c r="D5" s="44" t="s">
        <v>78</v>
      </c>
      <c r="E5" s="45" t="s">
        <v>79</v>
      </c>
      <c r="F5" s="66" t="s">
        <v>94</v>
      </c>
      <c r="G5" s="66" t="s">
        <v>95</v>
      </c>
      <c r="J5" s="19" t="s">
        <v>18</v>
      </c>
      <c r="K5" s="19" t="s">
        <v>19</v>
      </c>
      <c r="L5" s="52" t="s">
        <v>22</v>
      </c>
      <c r="M5" s="52" t="s">
        <v>74</v>
      </c>
      <c r="N5" s="58" t="s">
        <v>66</v>
      </c>
      <c r="O5" s="58">
        <v>1</v>
      </c>
      <c r="P5" s="58" t="s">
        <v>67</v>
      </c>
    </row>
    <row r="6" spans="1:16" x14ac:dyDescent="0.2">
      <c r="A6" s="46">
        <v>0</v>
      </c>
      <c r="B6" s="47">
        <f>H20</f>
        <v>0.90331789170749188</v>
      </c>
      <c r="C6">
        <f>LN(B6)</f>
        <v>-0.10168074797335211</v>
      </c>
      <c r="D6" s="46">
        <f t="shared" ref="D6:D16" si="0">B6*K6</f>
        <v>3.4980630649138348E-7</v>
      </c>
      <c r="E6" s="47">
        <f t="shared" ref="E6:E16" si="1">D6/D$17</f>
        <v>3.4227192735121648E-2</v>
      </c>
      <c r="F6">
        <f>E6*A6</f>
        <v>0</v>
      </c>
      <c r="G6" s="19">
        <f t="shared" ref="G6:G15" si="2">G7+E7</f>
        <v>0.96577280726487857</v>
      </c>
      <c r="J6" s="19">
        <f>L6</f>
        <v>0</v>
      </c>
      <c r="K6" s="19">
        <f>'C6'!B6</f>
        <v>3.872460732845266E-7</v>
      </c>
      <c r="L6" s="49">
        <v>0</v>
      </c>
      <c r="M6" s="49">
        <f>'J6'!B6</f>
        <v>1</v>
      </c>
      <c r="N6" s="58">
        <v>0</v>
      </c>
      <c r="O6" s="58">
        <v>1</v>
      </c>
      <c r="P6" s="58">
        <v>1</v>
      </c>
    </row>
    <row r="7" spans="1:16" x14ac:dyDescent="0.2">
      <c r="A7" s="46">
        <f>A6+1</f>
        <v>1</v>
      </c>
      <c r="B7" s="47">
        <f>SUM(H21:H22)</f>
        <v>8.7334678228623883E-2</v>
      </c>
      <c r="C7">
        <f t="shared" ref="C7:C17" si="3">LN(B7)</f>
        <v>-2.4380076644433264</v>
      </c>
      <c r="D7" s="46">
        <f t="shared" si="0"/>
        <v>4.8886554281466697E-6</v>
      </c>
      <c r="E7" s="47">
        <f t="shared" si="1"/>
        <v>0.47833600609740945</v>
      </c>
      <c r="F7">
        <f t="shared" ref="F7:F16" si="4">E7*A7</f>
        <v>0.47833600609740945</v>
      </c>
      <c r="G7" s="19">
        <f t="shared" si="2"/>
        <v>0.48743680116746918</v>
      </c>
      <c r="J7" s="19">
        <f t="shared" ref="J7:J16" si="5">L7</f>
        <v>1</v>
      </c>
      <c r="K7" s="19">
        <f>'C6'!B7</f>
        <v>5.5976108543609614E-5</v>
      </c>
      <c r="L7" s="49">
        <f>L6+1</f>
        <v>1</v>
      </c>
      <c r="M7" s="49">
        <f>'J6'!B7</f>
        <v>0</v>
      </c>
      <c r="N7" s="58">
        <v>1</v>
      </c>
      <c r="O7" s="58">
        <f t="shared" ref="O7:O16" si="6">O6*(O$4+($N7-1))</f>
        <v>1</v>
      </c>
      <c r="P7" s="58">
        <f t="shared" ref="P7:P16" si="7">P6*(P$4+($N7-1))</f>
        <v>1</v>
      </c>
    </row>
    <row r="8" spans="1:16" x14ac:dyDescent="0.2">
      <c r="A8" s="46">
        <f t="shared" ref="A8:A15" si="8">A7+1</f>
        <v>2</v>
      </c>
      <c r="B8" s="47">
        <f>SUM(H23:H25)</f>
        <v>8.4437008181911712E-3</v>
      </c>
      <c r="C8">
        <f t="shared" si="3"/>
        <v>-4.7743345809133002</v>
      </c>
      <c r="D8" s="46">
        <f t="shared" si="0"/>
        <v>4.351341956528709E-6</v>
      </c>
      <c r="E8" s="47">
        <f t="shared" si="1"/>
        <v>0.42576196323149484</v>
      </c>
      <c r="F8">
        <f t="shared" si="4"/>
        <v>0.85152392646298969</v>
      </c>
      <c r="G8" s="19">
        <f t="shared" si="2"/>
        <v>6.1674837935974322E-2</v>
      </c>
      <c r="J8" s="19">
        <f t="shared" si="5"/>
        <v>2</v>
      </c>
      <c r="K8" s="19">
        <f>'C6'!B8</f>
        <v>5.1533587584654179E-4</v>
      </c>
      <c r="L8" s="49">
        <f t="shared" ref="L8:L16" si="9">L7+1</f>
        <v>2</v>
      </c>
      <c r="M8" s="49">
        <f>'J6'!B8</f>
        <v>0</v>
      </c>
      <c r="N8" s="58">
        <v>2</v>
      </c>
      <c r="O8" s="58">
        <f t="shared" si="6"/>
        <v>2</v>
      </c>
      <c r="P8" s="58">
        <f t="shared" si="7"/>
        <v>2</v>
      </c>
    </row>
    <row r="9" spans="1:16" x14ac:dyDescent="0.2">
      <c r="A9" s="46">
        <f t="shared" si="8"/>
        <v>3</v>
      </c>
      <c r="B9" s="47">
        <f>SUM(H26:H29)</f>
        <v>8.1635479689389856E-4</v>
      </c>
      <c r="C9">
        <f t="shared" si="3"/>
        <v>-7.1106614973832745</v>
      </c>
      <c r="D9" s="46">
        <f t="shared" si="0"/>
        <v>6.064347155339708E-7</v>
      </c>
      <c r="E9" s="47">
        <f t="shared" si="1"/>
        <v>5.9337288964403413E-2</v>
      </c>
      <c r="F9">
        <f t="shared" si="4"/>
        <v>0.17801186689321025</v>
      </c>
      <c r="G9" s="19">
        <f t="shared" si="2"/>
        <v>2.3375489715709062E-3</v>
      </c>
      <c r="J9" s="19">
        <f t="shared" si="5"/>
        <v>3</v>
      </c>
      <c r="K9" s="19">
        <f>'C6'!B9</f>
        <v>7.4285680422453491E-4</v>
      </c>
      <c r="L9" s="49">
        <f t="shared" si="9"/>
        <v>3</v>
      </c>
      <c r="M9" s="49">
        <f>'J6'!B9</f>
        <v>0</v>
      </c>
      <c r="N9" s="58">
        <v>3</v>
      </c>
      <c r="O9" s="58">
        <f t="shared" si="6"/>
        <v>6</v>
      </c>
      <c r="P9" s="58">
        <f t="shared" si="7"/>
        <v>6</v>
      </c>
    </row>
    <row r="10" spans="1:16" x14ac:dyDescent="0.2">
      <c r="A10" s="46">
        <f t="shared" si="8"/>
        <v>4</v>
      </c>
      <c r="B10" s="47">
        <f>SUM(H30:H34)</f>
        <v>7.8926902878404334E-5</v>
      </c>
      <c r="C10">
        <f t="shared" si="3"/>
        <v>-9.4469884138532496</v>
      </c>
      <c r="D10" s="46">
        <f t="shared" si="0"/>
        <v>2.3541971413597216E-8</v>
      </c>
      <c r="E10" s="47">
        <f t="shared" si="1"/>
        <v>2.3034907546978832E-3</v>
      </c>
      <c r="F10">
        <f t="shared" si="4"/>
        <v>9.2139630187915329E-3</v>
      </c>
      <c r="G10" s="19">
        <f t="shared" si="2"/>
        <v>3.4058216873022889E-5</v>
      </c>
      <c r="J10" s="19">
        <f t="shared" si="5"/>
        <v>4</v>
      </c>
      <c r="K10" s="19">
        <f>'C6'!B10</f>
        <v>2.9827562662462808E-4</v>
      </c>
      <c r="L10" s="49">
        <f t="shared" si="9"/>
        <v>4</v>
      </c>
      <c r="M10" s="49">
        <f>'J6'!B10</f>
        <v>0</v>
      </c>
      <c r="N10" s="58">
        <v>4</v>
      </c>
      <c r="O10" s="58">
        <f t="shared" si="6"/>
        <v>24</v>
      </c>
      <c r="P10" s="58">
        <f t="shared" si="7"/>
        <v>24</v>
      </c>
    </row>
    <row r="11" spans="1:16" x14ac:dyDescent="0.2">
      <c r="A11" s="46">
        <f t="shared" si="8"/>
        <v>5</v>
      </c>
      <c r="B11" s="47">
        <f>SUM(H35:H40)</f>
        <v>7.6308193712821542E-6</v>
      </c>
      <c r="C11">
        <f t="shared" si="3"/>
        <v>-11.783315330323225</v>
      </c>
      <c r="D11" s="46">
        <f t="shared" si="0"/>
        <v>3.4575363730992831E-10</v>
      </c>
      <c r="E11" s="47">
        <f t="shared" si="1"/>
        <v>3.3830654746551186E-5</v>
      </c>
      <c r="F11">
        <f t="shared" si="4"/>
        <v>1.6915327373275593E-4</v>
      </c>
      <c r="G11" s="19">
        <f t="shared" si="2"/>
        <v>2.2756212647170464E-7</v>
      </c>
      <c r="J11" s="19">
        <f t="shared" si="5"/>
        <v>5</v>
      </c>
      <c r="K11" s="19">
        <f>'C6'!B11</f>
        <v>4.5310158776806913E-5</v>
      </c>
      <c r="L11" s="49">
        <f t="shared" si="9"/>
        <v>5</v>
      </c>
      <c r="M11" s="49">
        <f>'J6'!B11</f>
        <v>0</v>
      </c>
      <c r="N11" s="58">
        <v>5</v>
      </c>
      <c r="O11" s="58">
        <f t="shared" si="6"/>
        <v>120</v>
      </c>
      <c r="P11" s="58">
        <f t="shared" si="7"/>
        <v>120</v>
      </c>
    </row>
    <row r="12" spans="1:16" x14ac:dyDescent="0.2">
      <c r="A12" s="46">
        <f t="shared" si="8"/>
        <v>6</v>
      </c>
      <c r="B12" s="47">
        <f>SUM(H41:H47)</f>
        <v>7.3776370481487089E-7</v>
      </c>
      <c r="C12">
        <f t="shared" si="3"/>
        <v>-14.119642246793198</v>
      </c>
      <c r="D12" s="46">
        <f t="shared" si="0"/>
        <v>2.3181095690627999E-12</v>
      </c>
      <c r="E12" s="47">
        <f t="shared" si="1"/>
        <v>2.2681804624181816E-7</v>
      </c>
      <c r="F12">
        <f t="shared" si="4"/>
        <v>1.3609082774509089E-6</v>
      </c>
      <c r="G12" s="19">
        <f t="shared" si="2"/>
        <v>7.4408022988649766E-10</v>
      </c>
      <c r="J12" s="19">
        <f t="shared" si="5"/>
        <v>6</v>
      </c>
      <c r="K12" s="19">
        <f>'C6'!B12</f>
        <v>3.1420759166303656E-6</v>
      </c>
      <c r="L12" s="49">
        <f t="shared" si="9"/>
        <v>6</v>
      </c>
      <c r="M12" s="49">
        <f>'J6'!B12</f>
        <v>0</v>
      </c>
      <c r="N12" s="58">
        <v>6</v>
      </c>
      <c r="O12" s="58">
        <f t="shared" si="6"/>
        <v>720</v>
      </c>
      <c r="P12" s="58">
        <f t="shared" si="7"/>
        <v>720</v>
      </c>
    </row>
    <row r="13" spans="1:16" x14ac:dyDescent="0.2">
      <c r="A13" s="46">
        <f t="shared" si="8"/>
        <v>7</v>
      </c>
      <c r="B13" s="47">
        <f>SUM(H48:H55)</f>
        <v>7.1328550403193558E-8</v>
      </c>
      <c r="C13">
        <f t="shared" si="3"/>
        <v>-16.45596916326317</v>
      </c>
      <c r="D13" s="46">
        <f t="shared" si="0"/>
        <v>7.5924628313897069E-15</v>
      </c>
      <c r="E13" s="47">
        <f t="shared" si="1"/>
        <v>7.4289309209645154E-10</v>
      </c>
      <c r="F13">
        <f t="shared" si="4"/>
        <v>5.2002516446751607E-9</v>
      </c>
      <c r="G13" s="19">
        <f t="shared" si="2"/>
        <v>1.187137790046142E-12</v>
      </c>
      <c r="J13" s="19">
        <f t="shared" si="5"/>
        <v>7</v>
      </c>
      <c r="K13" s="19">
        <f>'C6'!B13</f>
        <v>1.0644353191635552E-7</v>
      </c>
      <c r="L13" s="49">
        <f t="shared" si="9"/>
        <v>7</v>
      </c>
      <c r="M13" s="49">
        <f>'J6'!B13</f>
        <v>0</v>
      </c>
      <c r="N13" s="58">
        <v>7</v>
      </c>
      <c r="O13" s="58">
        <f t="shared" si="6"/>
        <v>5040</v>
      </c>
      <c r="P13" s="58">
        <f t="shared" si="7"/>
        <v>5040</v>
      </c>
    </row>
    <row r="14" spans="1:16" x14ac:dyDescent="0.2">
      <c r="A14" s="46">
        <f t="shared" si="8"/>
        <v>8</v>
      </c>
      <c r="B14" s="47">
        <f>SUM(H56:H64)</f>
        <v>6.8961946344291788E-9</v>
      </c>
      <c r="C14">
        <f t="shared" si="3"/>
        <v>-18.792296079733145</v>
      </c>
      <c r="D14" s="46">
        <f t="shared" si="0"/>
        <v>1.2123506113450511E-17</v>
      </c>
      <c r="E14" s="47">
        <f t="shared" si="1"/>
        <v>1.1862381342765112E-12</v>
      </c>
      <c r="F14">
        <f t="shared" si="4"/>
        <v>9.4899050742120898E-12</v>
      </c>
      <c r="G14" s="19">
        <f t="shared" si="2"/>
        <v>8.9965576963070846E-16</v>
      </c>
      <c r="J14" s="19">
        <f t="shared" si="5"/>
        <v>8</v>
      </c>
      <c r="K14" s="19">
        <f>'C6'!B14</f>
        <v>1.7579994121575447E-9</v>
      </c>
      <c r="L14" s="49">
        <f t="shared" si="9"/>
        <v>8</v>
      </c>
      <c r="M14" s="49">
        <f>'J6'!B14</f>
        <v>0</v>
      </c>
      <c r="N14" s="58">
        <v>8</v>
      </c>
      <c r="O14" s="58">
        <f t="shared" si="6"/>
        <v>40320</v>
      </c>
      <c r="P14" s="58">
        <f t="shared" si="7"/>
        <v>40320</v>
      </c>
    </row>
    <row r="15" spans="1:16" x14ac:dyDescent="0.2">
      <c r="A15" s="46">
        <f t="shared" si="8"/>
        <v>9</v>
      </c>
      <c r="B15" s="47">
        <f>SUM(H65:H74)</f>
        <v>6.6673863645209492E-10</v>
      </c>
      <c r="C15">
        <f t="shared" si="3"/>
        <v>-21.12862299620312</v>
      </c>
      <c r="D15" s="46">
        <f t="shared" si="0"/>
        <v>9.1919593260182345E-21</v>
      </c>
      <c r="E15" s="47">
        <f t="shared" si="1"/>
        <v>8.9939763127962549E-16</v>
      </c>
      <c r="F15">
        <f t="shared" si="4"/>
        <v>8.0945786815166286E-15</v>
      </c>
      <c r="G15" s="19">
        <f t="shared" si="2"/>
        <v>2.5813835108297774E-19</v>
      </c>
      <c r="J15" s="19">
        <f t="shared" si="5"/>
        <v>9</v>
      </c>
      <c r="K15" s="19">
        <f>'C6'!B15</f>
        <v>1.378645067718177E-11</v>
      </c>
      <c r="L15" s="49">
        <f t="shared" si="9"/>
        <v>9</v>
      </c>
      <c r="M15" s="49">
        <f>'J6'!B15</f>
        <v>0</v>
      </c>
      <c r="N15" s="58">
        <v>9</v>
      </c>
      <c r="O15" s="58">
        <f t="shared" si="6"/>
        <v>362880</v>
      </c>
      <c r="P15" s="58">
        <f t="shared" si="7"/>
        <v>362880</v>
      </c>
    </row>
    <row r="16" spans="1:16" x14ac:dyDescent="0.2">
      <c r="A16" s="20">
        <f>A15+1</f>
        <v>10</v>
      </c>
      <c r="B16" s="21">
        <f>SUM(H75:H85)</f>
        <v>6.4461697052260619E-11</v>
      </c>
      <c r="C16">
        <f t="shared" si="3"/>
        <v>-23.464949912673095</v>
      </c>
      <c r="D16" s="20">
        <f t="shared" si="0"/>
        <v>2.6382071078664391E-24</v>
      </c>
      <c r="E16" s="21">
        <f t="shared" si="1"/>
        <v>2.5813835108297774E-19</v>
      </c>
      <c r="F16">
        <f t="shared" si="4"/>
        <v>2.5813835108297775E-18</v>
      </c>
      <c r="G16" s="19">
        <v>0</v>
      </c>
      <c r="J16" s="19">
        <f t="shared" si="5"/>
        <v>10</v>
      </c>
      <c r="K16" s="19">
        <f>'C6'!B16</f>
        <v>4.0926739885975737E-14</v>
      </c>
      <c r="L16" s="49">
        <f t="shared" si="9"/>
        <v>10</v>
      </c>
      <c r="M16" s="49">
        <f>'J6'!B16</f>
        <v>0</v>
      </c>
      <c r="N16" s="58">
        <v>10</v>
      </c>
      <c r="O16" s="58">
        <f t="shared" si="6"/>
        <v>3628800</v>
      </c>
      <c r="P16" s="58">
        <f t="shared" si="7"/>
        <v>3628800</v>
      </c>
    </row>
    <row r="17" spans="1:15" x14ac:dyDescent="0.2">
      <c r="A17" s="19" t="s">
        <v>56</v>
      </c>
      <c r="B17" s="19">
        <f>D17</f>
        <v>1.0220128457465802E-5</v>
      </c>
      <c r="C17">
        <f t="shared" si="3"/>
        <v>-11.491151404044048</v>
      </c>
      <c r="D17">
        <f>SUM(D6:D16)</f>
        <v>1.0220128457465802E-5</v>
      </c>
      <c r="E17">
        <f>SUM(E6:E16)</f>
        <v>1.0000000000000004</v>
      </c>
    </row>
    <row r="19" spans="1:15" x14ac:dyDescent="0.2">
      <c r="B19" t="s">
        <v>18</v>
      </c>
      <c r="C19" t="s">
        <v>22</v>
      </c>
      <c r="D19" t="s">
        <v>23</v>
      </c>
      <c r="E19" t="s">
        <v>74</v>
      </c>
      <c r="F19" t="s">
        <v>65</v>
      </c>
      <c r="G19" t="s">
        <v>75</v>
      </c>
      <c r="H19" t="s">
        <v>36</v>
      </c>
      <c r="I19" t="s">
        <v>63</v>
      </c>
      <c r="K19" s="17" t="s">
        <v>96</v>
      </c>
      <c r="L19" s="18"/>
      <c r="M19" s="49" t="s">
        <v>102</v>
      </c>
      <c r="N19" s="49" t="s">
        <v>100</v>
      </c>
      <c r="O19" s="56" t="s">
        <v>101</v>
      </c>
    </row>
    <row r="20" spans="1:15" x14ac:dyDescent="0.2">
      <c r="B20">
        <v>0</v>
      </c>
      <c r="C20">
        <v>0</v>
      </c>
      <c r="D20">
        <f>B20-C20</f>
        <v>0</v>
      </c>
      <c r="E20">
        <f t="shared" ref="E20:E51" si="10">VLOOKUP(C20,L$6:M$16,2)</f>
        <v>1</v>
      </c>
      <c r="F20">
        <f t="shared" ref="F20:F51" si="11">IF($D$2&gt;0,VLOOKUP(B20,$N$5:$P$16,2)/VLOOKUP(C20,$N$5:$P$16,2)/VLOOKUP(D20,$N$5:$P$16,3),EXP(-$C$2)/VLOOKUP(D20,$N$5:$P$16,3))</f>
        <v>1</v>
      </c>
      <c r="G20">
        <f>IF($D$2&gt;0, EXP(($C$2+C20)*$F$2+D20*$E$2), EXP($E$2*D20))</f>
        <v>0.90331789170749188</v>
      </c>
      <c r="H20">
        <f t="shared" ref="H20:H51" si="12">E20*F20*G20</f>
        <v>0.90331789170749188</v>
      </c>
      <c r="I20">
        <f>LN(H20)</f>
        <v>-0.10168074797335211</v>
      </c>
      <c r="K20" s="46" t="s">
        <v>98</v>
      </c>
      <c r="L20" s="47">
        <f>IF(D2=0,0,($H$4-$N$20)/$D$2-($N$20+$C$2/(1-$O$20))/(1-$D$2))</f>
        <v>-2.1406236931849087</v>
      </c>
      <c r="M20" s="49">
        <f>'J6'!G6</f>
        <v>0</v>
      </c>
      <c r="N20" s="49">
        <f>'J6'!F4</f>
        <v>0</v>
      </c>
      <c r="O20" s="56">
        <f>L!$B$13</f>
        <v>0.48284698648247354</v>
      </c>
    </row>
    <row r="21" spans="1:15" x14ac:dyDescent="0.2">
      <c r="B21">
        <f>IF(C20=0,B20+1,B20)</f>
        <v>1</v>
      </c>
      <c r="C21">
        <f>IF(C20=0,B21,C20-1)</f>
        <v>1</v>
      </c>
      <c r="D21">
        <f t="shared" ref="D21:D84" si="13">B21-C21</f>
        <v>0</v>
      </c>
      <c r="E21">
        <f t="shared" si="10"/>
        <v>0</v>
      </c>
      <c r="F21">
        <f t="shared" si="11"/>
        <v>1</v>
      </c>
      <c r="G21">
        <f t="shared" ref="G21:G84" si="14">IF($D$2&gt;0, EXP(($C$2+C21)*$F$2+D21*$E$2), EXP($E$2*D21))</f>
        <v>0.81598321347886804</v>
      </c>
      <c r="H21">
        <f t="shared" si="12"/>
        <v>0</v>
      </c>
      <c r="I21" t="e">
        <f t="shared" ref="I21:I84" si="15">LN(H21)</f>
        <v>#NUM!</v>
      </c>
      <c r="K21" s="20" t="s">
        <v>99</v>
      </c>
      <c r="L21" s="21">
        <f>IF(D2&gt;0,SUM(L23:L33)+F2/(1-O20), (H4-N20)/C2-1/(1-O20))</f>
        <v>-0.19661636946045977</v>
      </c>
      <c r="M21" s="49">
        <f>'J6'!G7</f>
        <v>0</v>
      </c>
    </row>
    <row r="22" spans="1:15" x14ac:dyDescent="0.2">
      <c r="B22">
        <f t="shared" ref="B22:B60" si="16">IF(C21=0,B21+1,B21)</f>
        <v>1</v>
      </c>
      <c r="C22">
        <f t="shared" ref="C22:C60" si="17">IF(C21=0,B22,C21-1)</f>
        <v>0</v>
      </c>
      <c r="D22">
        <f t="shared" si="13"/>
        <v>1</v>
      </c>
      <c r="E22">
        <f t="shared" si="10"/>
        <v>1</v>
      </c>
      <c r="F22">
        <f t="shared" si="11"/>
        <v>1</v>
      </c>
      <c r="G22">
        <f t="shared" si="14"/>
        <v>8.7334678228623883E-2</v>
      </c>
      <c r="H22">
        <f t="shared" si="12"/>
        <v>8.7334678228623883E-2</v>
      </c>
      <c r="I22">
        <f t="shared" si="15"/>
        <v>-2.4380076644433264</v>
      </c>
      <c r="M22" s="49">
        <f>'J6'!G8</f>
        <v>0</v>
      </c>
    </row>
    <row r="23" spans="1:15" x14ac:dyDescent="0.2">
      <c r="B23">
        <f t="shared" si="16"/>
        <v>2</v>
      </c>
      <c r="C23">
        <f t="shared" si="17"/>
        <v>2</v>
      </c>
      <c r="D23">
        <f t="shared" si="13"/>
        <v>0</v>
      </c>
      <c r="E23">
        <f t="shared" si="10"/>
        <v>0</v>
      </c>
      <c r="F23">
        <f t="shared" si="11"/>
        <v>1</v>
      </c>
      <c r="G23">
        <f t="shared" si="14"/>
        <v>0.73709223606843532</v>
      </c>
      <c r="H23">
        <f t="shared" si="12"/>
        <v>0</v>
      </c>
      <c r="I23" t="e">
        <f t="shared" si="15"/>
        <v>#NUM!</v>
      </c>
      <c r="K23">
        <v>0</v>
      </c>
      <c r="L23">
        <f t="shared" ref="L23:L33" si="18">($H$4-$N$20)/($C$2+K23)</f>
        <v>0</v>
      </c>
      <c r="M23" s="49">
        <f>'J6'!G9</f>
        <v>0</v>
      </c>
    </row>
    <row r="24" spans="1:15" x14ac:dyDescent="0.2">
      <c r="B24">
        <f t="shared" si="16"/>
        <v>2</v>
      </c>
      <c r="C24">
        <f t="shared" si="17"/>
        <v>1</v>
      </c>
      <c r="D24">
        <f t="shared" si="13"/>
        <v>1</v>
      </c>
      <c r="E24">
        <f t="shared" si="10"/>
        <v>0</v>
      </c>
      <c r="F24">
        <f t="shared" si="11"/>
        <v>2</v>
      </c>
      <c r="G24">
        <f t="shared" si="14"/>
        <v>7.8890977410432717E-2</v>
      </c>
      <c r="H24">
        <f t="shared" si="12"/>
        <v>0</v>
      </c>
      <c r="I24" t="e">
        <f t="shared" si="15"/>
        <v>#NUM!</v>
      </c>
      <c r="K24">
        <f>K23+1</f>
        <v>1</v>
      </c>
      <c r="L24">
        <f t="shared" si="18"/>
        <v>0</v>
      </c>
      <c r="M24" s="49">
        <f>'J6'!G10</f>
        <v>0</v>
      </c>
    </row>
    <row r="25" spans="1:15" x14ac:dyDescent="0.2">
      <c r="B25">
        <f t="shared" si="16"/>
        <v>2</v>
      </c>
      <c r="C25">
        <f t="shared" si="17"/>
        <v>0</v>
      </c>
      <c r="D25">
        <f t="shared" si="13"/>
        <v>2</v>
      </c>
      <c r="E25">
        <f t="shared" si="10"/>
        <v>1</v>
      </c>
      <c r="F25">
        <f t="shared" si="11"/>
        <v>1</v>
      </c>
      <c r="G25">
        <f t="shared" si="14"/>
        <v>8.4437008181911712E-3</v>
      </c>
      <c r="H25">
        <f t="shared" si="12"/>
        <v>8.4437008181911712E-3</v>
      </c>
      <c r="I25">
        <f t="shared" si="15"/>
        <v>-4.7743345809133002</v>
      </c>
      <c r="K25">
        <f t="shared" ref="K25:K33" si="19">K24+1</f>
        <v>2</v>
      </c>
      <c r="L25">
        <f t="shared" si="18"/>
        <v>0</v>
      </c>
      <c r="M25" s="49">
        <f>'J6'!G11</f>
        <v>0</v>
      </c>
    </row>
    <row r="26" spans="1:15" x14ac:dyDescent="0.2">
      <c r="B26">
        <f t="shared" si="16"/>
        <v>3</v>
      </c>
      <c r="C26">
        <f t="shared" si="17"/>
        <v>3</v>
      </c>
      <c r="D26">
        <f t="shared" si="13"/>
        <v>0</v>
      </c>
      <c r="E26">
        <f t="shared" si="10"/>
        <v>0</v>
      </c>
      <c r="F26">
        <f t="shared" si="11"/>
        <v>1</v>
      </c>
      <c r="G26">
        <f t="shared" si="14"/>
        <v>0.66582860467929994</v>
      </c>
      <c r="H26">
        <f t="shared" si="12"/>
        <v>0</v>
      </c>
      <c r="I26" t="e">
        <f t="shared" si="15"/>
        <v>#NUM!</v>
      </c>
      <c r="K26">
        <f t="shared" si="19"/>
        <v>3</v>
      </c>
      <c r="L26">
        <f t="shared" si="18"/>
        <v>0</v>
      </c>
      <c r="M26" s="49">
        <f>'J6'!G12</f>
        <v>0</v>
      </c>
    </row>
    <row r="27" spans="1:15" x14ac:dyDescent="0.2">
      <c r="B27">
        <f t="shared" si="16"/>
        <v>3</v>
      </c>
      <c r="C27">
        <f t="shared" si="17"/>
        <v>2</v>
      </c>
      <c r="D27">
        <f t="shared" si="13"/>
        <v>1</v>
      </c>
      <c r="E27">
        <f t="shared" si="10"/>
        <v>0</v>
      </c>
      <c r="F27">
        <f t="shared" si="11"/>
        <v>3</v>
      </c>
      <c r="G27">
        <f t="shared" si="14"/>
        <v>7.126363138913544E-2</v>
      </c>
      <c r="H27">
        <f t="shared" si="12"/>
        <v>0</v>
      </c>
      <c r="I27" t="e">
        <f t="shared" si="15"/>
        <v>#NUM!</v>
      </c>
      <c r="K27">
        <f t="shared" si="19"/>
        <v>4</v>
      </c>
      <c r="L27">
        <f t="shared" si="18"/>
        <v>0</v>
      </c>
      <c r="M27" s="49">
        <f>'J6'!G13</f>
        <v>0</v>
      </c>
    </row>
    <row r="28" spans="1:15" x14ac:dyDescent="0.2">
      <c r="B28">
        <f t="shared" si="16"/>
        <v>3</v>
      </c>
      <c r="C28">
        <f t="shared" si="17"/>
        <v>1</v>
      </c>
      <c r="D28">
        <f t="shared" si="13"/>
        <v>2</v>
      </c>
      <c r="E28">
        <f t="shared" si="10"/>
        <v>0</v>
      </c>
      <c r="F28">
        <f t="shared" si="11"/>
        <v>3</v>
      </c>
      <c r="G28">
        <f t="shared" si="14"/>
        <v>7.6273460212972696E-3</v>
      </c>
      <c r="H28">
        <f t="shared" si="12"/>
        <v>0</v>
      </c>
      <c r="I28" t="e">
        <f t="shared" si="15"/>
        <v>#NUM!</v>
      </c>
      <c r="K28">
        <f t="shared" si="19"/>
        <v>5</v>
      </c>
      <c r="L28">
        <f t="shared" si="18"/>
        <v>0</v>
      </c>
      <c r="M28" s="49">
        <f>'J6'!G14</f>
        <v>0</v>
      </c>
    </row>
    <row r="29" spans="1:15" x14ac:dyDescent="0.2">
      <c r="B29">
        <f t="shared" si="16"/>
        <v>3</v>
      </c>
      <c r="C29">
        <f t="shared" si="17"/>
        <v>0</v>
      </c>
      <c r="D29">
        <f t="shared" si="13"/>
        <v>3</v>
      </c>
      <c r="E29">
        <f t="shared" si="10"/>
        <v>1</v>
      </c>
      <c r="F29">
        <f t="shared" si="11"/>
        <v>1</v>
      </c>
      <c r="G29">
        <f t="shared" si="14"/>
        <v>8.1635479689389856E-4</v>
      </c>
      <c r="H29">
        <f t="shared" si="12"/>
        <v>8.1635479689389856E-4</v>
      </c>
      <c r="I29">
        <f t="shared" si="15"/>
        <v>-7.1106614973832745</v>
      </c>
      <c r="K29">
        <f t="shared" si="19"/>
        <v>6</v>
      </c>
      <c r="L29">
        <f t="shared" si="18"/>
        <v>0</v>
      </c>
      <c r="M29" s="49">
        <f>'J6'!G15</f>
        <v>0</v>
      </c>
    </row>
    <row r="30" spans="1:15" x14ac:dyDescent="0.2">
      <c r="B30">
        <f t="shared" si="16"/>
        <v>4</v>
      </c>
      <c r="C30">
        <f t="shared" si="17"/>
        <v>4</v>
      </c>
      <c r="D30">
        <f t="shared" si="13"/>
        <v>0</v>
      </c>
      <c r="E30">
        <f t="shared" si="10"/>
        <v>0</v>
      </c>
      <c r="F30">
        <f t="shared" si="11"/>
        <v>1</v>
      </c>
      <c r="G30">
        <f t="shared" si="14"/>
        <v>0.60145489141744624</v>
      </c>
      <c r="H30">
        <f t="shared" si="12"/>
        <v>0</v>
      </c>
      <c r="I30" t="e">
        <f t="shared" si="15"/>
        <v>#NUM!</v>
      </c>
      <c r="K30">
        <f t="shared" si="19"/>
        <v>7</v>
      </c>
      <c r="L30">
        <f t="shared" si="18"/>
        <v>0</v>
      </c>
      <c r="M30" s="49">
        <f>'J6'!G16</f>
        <v>0</v>
      </c>
    </row>
    <row r="31" spans="1:15" x14ac:dyDescent="0.2">
      <c r="B31">
        <f t="shared" si="16"/>
        <v>4</v>
      </c>
      <c r="C31">
        <f t="shared" si="17"/>
        <v>3</v>
      </c>
      <c r="D31">
        <f t="shared" si="13"/>
        <v>1</v>
      </c>
      <c r="E31">
        <f t="shared" si="10"/>
        <v>0</v>
      </c>
      <c r="F31">
        <f t="shared" si="11"/>
        <v>4</v>
      </c>
      <c r="G31">
        <f t="shared" si="14"/>
        <v>6.4373713261853663E-2</v>
      </c>
      <c r="H31">
        <f t="shared" si="12"/>
        <v>0</v>
      </c>
      <c r="I31" t="e">
        <f t="shared" si="15"/>
        <v>#NUM!</v>
      </c>
      <c r="K31">
        <f t="shared" si="19"/>
        <v>8</v>
      </c>
      <c r="L31">
        <f t="shared" si="18"/>
        <v>0</v>
      </c>
    </row>
    <row r="32" spans="1:15" x14ac:dyDescent="0.2">
      <c r="B32">
        <f t="shared" si="16"/>
        <v>4</v>
      </c>
      <c r="C32">
        <f t="shared" si="17"/>
        <v>2</v>
      </c>
      <c r="D32">
        <f t="shared" si="13"/>
        <v>2</v>
      </c>
      <c r="E32">
        <f t="shared" si="10"/>
        <v>0</v>
      </c>
      <c r="F32">
        <f t="shared" si="11"/>
        <v>6</v>
      </c>
      <c r="G32">
        <f t="shared" si="14"/>
        <v>6.889918127281779E-3</v>
      </c>
      <c r="H32">
        <f t="shared" si="12"/>
        <v>0</v>
      </c>
      <c r="I32" t="e">
        <f t="shared" si="15"/>
        <v>#NUM!</v>
      </c>
      <c r="K32">
        <f t="shared" si="19"/>
        <v>9</v>
      </c>
      <c r="L32">
        <f t="shared" si="18"/>
        <v>0</v>
      </c>
    </row>
    <row r="33" spans="2:12" x14ac:dyDescent="0.2">
      <c r="B33">
        <f t="shared" si="16"/>
        <v>4</v>
      </c>
      <c r="C33">
        <f t="shared" si="17"/>
        <v>1</v>
      </c>
      <c r="D33">
        <f t="shared" si="13"/>
        <v>3</v>
      </c>
      <c r="E33">
        <f t="shared" si="10"/>
        <v>0</v>
      </c>
      <c r="F33">
        <f t="shared" si="11"/>
        <v>4</v>
      </c>
      <c r="G33">
        <f t="shared" si="14"/>
        <v>7.3742789401549382E-4</v>
      </c>
      <c r="H33">
        <f t="shared" si="12"/>
        <v>0</v>
      </c>
      <c r="I33" t="e">
        <f t="shared" si="15"/>
        <v>#NUM!</v>
      </c>
      <c r="K33">
        <f t="shared" si="19"/>
        <v>10</v>
      </c>
      <c r="L33">
        <f t="shared" si="18"/>
        <v>0</v>
      </c>
    </row>
    <row r="34" spans="2:12" x14ac:dyDescent="0.2">
      <c r="B34">
        <f t="shared" si="16"/>
        <v>4</v>
      </c>
      <c r="C34">
        <f t="shared" si="17"/>
        <v>0</v>
      </c>
      <c r="D34">
        <f t="shared" si="13"/>
        <v>4</v>
      </c>
      <c r="E34">
        <f t="shared" si="10"/>
        <v>1</v>
      </c>
      <c r="F34">
        <f t="shared" si="11"/>
        <v>1</v>
      </c>
      <c r="G34">
        <f t="shared" si="14"/>
        <v>7.8926902878404334E-5</v>
      </c>
      <c r="H34">
        <f t="shared" si="12"/>
        <v>7.8926902878404334E-5</v>
      </c>
      <c r="I34">
        <f t="shared" si="15"/>
        <v>-9.4469884138532496</v>
      </c>
    </row>
    <row r="35" spans="2:12" x14ac:dyDescent="0.2">
      <c r="B35">
        <f t="shared" si="16"/>
        <v>5</v>
      </c>
      <c r="C35">
        <f t="shared" si="17"/>
        <v>5</v>
      </c>
      <c r="D35">
        <f t="shared" si="13"/>
        <v>0</v>
      </c>
      <c r="E35">
        <f t="shared" si="10"/>
        <v>0</v>
      </c>
      <c r="F35">
        <f t="shared" si="11"/>
        <v>1</v>
      </c>
      <c r="G35">
        <f t="shared" si="14"/>
        <v>0.54330496447236598</v>
      </c>
      <c r="H35">
        <f t="shared" si="12"/>
        <v>0</v>
      </c>
      <c r="I35" t="e">
        <f t="shared" si="15"/>
        <v>#NUM!</v>
      </c>
    </row>
    <row r="36" spans="2:12" x14ac:dyDescent="0.2">
      <c r="B36">
        <f t="shared" si="16"/>
        <v>5</v>
      </c>
      <c r="C36">
        <f t="shared" si="17"/>
        <v>4</v>
      </c>
      <c r="D36">
        <f t="shared" si="13"/>
        <v>1</v>
      </c>
      <c r="E36">
        <f t="shared" si="10"/>
        <v>0</v>
      </c>
      <c r="F36">
        <f t="shared" si="11"/>
        <v>5</v>
      </c>
      <c r="G36">
        <f t="shared" si="14"/>
        <v>5.8149926945080262E-2</v>
      </c>
      <c r="H36">
        <f t="shared" si="12"/>
        <v>0</v>
      </c>
      <c r="I36" t="e">
        <f t="shared" si="15"/>
        <v>#NUM!</v>
      </c>
    </row>
    <row r="37" spans="2:12" x14ac:dyDescent="0.2">
      <c r="B37">
        <f t="shared" si="16"/>
        <v>5</v>
      </c>
      <c r="C37">
        <f t="shared" si="17"/>
        <v>3</v>
      </c>
      <c r="D37">
        <f t="shared" si="13"/>
        <v>2</v>
      </c>
      <c r="E37">
        <f t="shared" si="10"/>
        <v>0</v>
      </c>
      <c r="F37">
        <f t="shared" si="11"/>
        <v>10</v>
      </c>
      <c r="G37">
        <f t="shared" si="14"/>
        <v>6.2237863167734046E-3</v>
      </c>
      <c r="H37">
        <f t="shared" si="12"/>
        <v>0</v>
      </c>
      <c r="I37" t="e">
        <f t="shared" si="15"/>
        <v>#NUM!</v>
      </c>
    </row>
    <row r="38" spans="2:12" x14ac:dyDescent="0.2">
      <c r="B38">
        <f t="shared" si="16"/>
        <v>5</v>
      </c>
      <c r="C38">
        <f t="shared" si="17"/>
        <v>2</v>
      </c>
      <c r="D38">
        <f t="shared" si="13"/>
        <v>3</v>
      </c>
      <c r="E38">
        <f t="shared" si="10"/>
        <v>0</v>
      </c>
      <c r="F38">
        <f t="shared" si="11"/>
        <v>10</v>
      </c>
      <c r="G38">
        <f t="shared" si="14"/>
        <v>6.6613181050837193E-4</v>
      </c>
      <c r="H38">
        <f t="shared" si="12"/>
        <v>0</v>
      </c>
      <c r="I38" t="e">
        <f t="shared" si="15"/>
        <v>#NUM!</v>
      </c>
    </row>
    <row r="39" spans="2:12" x14ac:dyDescent="0.2">
      <c r="B39">
        <f t="shared" si="16"/>
        <v>5</v>
      </c>
      <c r="C39">
        <f t="shared" si="17"/>
        <v>1</v>
      </c>
      <c r="D39">
        <f t="shared" si="13"/>
        <v>4</v>
      </c>
      <c r="E39">
        <f t="shared" si="10"/>
        <v>0</v>
      </c>
      <c r="F39">
        <f t="shared" si="11"/>
        <v>5</v>
      </c>
      <c r="G39">
        <f t="shared" si="14"/>
        <v>7.1296083507122268E-5</v>
      </c>
      <c r="H39">
        <f t="shared" si="12"/>
        <v>0</v>
      </c>
      <c r="I39" t="e">
        <f t="shared" si="15"/>
        <v>#NUM!</v>
      </c>
    </row>
    <row r="40" spans="2:12" x14ac:dyDescent="0.2">
      <c r="B40">
        <f t="shared" si="16"/>
        <v>5</v>
      </c>
      <c r="C40">
        <f t="shared" si="17"/>
        <v>0</v>
      </c>
      <c r="D40">
        <f t="shared" si="13"/>
        <v>5</v>
      </c>
      <c r="E40">
        <f t="shared" si="10"/>
        <v>1</v>
      </c>
      <c r="F40">
        <f t="shared" si="11"/>
        <v>1</v>
      </c>
      <c r="G40">
        <f t="shared" si="14"/>
        <v>7.6308193712821542E-6</v>
      </c>
      <c r="H40">
        <f t="shared" si="12"/>
        <v>7.6308193712821542E-6</v>
      </c>
      <c r="I40">
        <f t="shared" si="15"/>
        <v>-11.783315330323225</v>
      </c>
    </row>
    <row r="41" spans="2:12" x14ac:dyDescent="0.2">
      <c r="B41">
        <f t="shared" si="16"/>
        <v>6</v>
      </c>
      <c r="C41">
        <f t="shared" si="17"/>
        <v>6</v>
      </c>
      <c r="D41">
        <f t="shared" si="13"/>
        <v>0</v>
      </c>
      <c r="E41">
        <f t="shared" si="10"/>
        <v>0</v>
      </c>
      <c r="F41">
        <f t="shared" si="11"/>
        <v>1</v>
      </c>
      <c r="G41">
        <f t="shared" si="14"/>
        <v>0.49077709506139144</v>
      </c>
      <c r="H41">
        <f t="shared" si="12"/>
        <v>0</v>
      </c>
      <c r="I41" t="e">
        <f t="shared" si="15"/>
        <v>#NUM!</v>
      </c>
    </row>
    <row r="42" spans="2:12" x14ac:dyDescent="0.2">
      <c r="B42">
        <f t="shared" si="16"/>
        <v>6</v>
      </c>
      <c r="C42">
        <f t="shared" si="17"/>
        <v>5</v>
      </c>
      <c r="D42">
        <f t="shared" si="13"/>
        <v>1</v>
      </c>
      <c r="E42">
        <f t="shared" si="10"/>
        <v>0</v>
      </c>
      <c r="F42">
        <f t="shared" si="11"/>
        <v>6</v>
      </c>
      <c r="G42">
        <f t="shared" si="14"/>
        <v>5.2527869410974579E-2</v>
      </c>
      <c r="H42">
        <f t="shared" si="12"/>
        <v>0</v>
      </c>
      <c r="I42" t="e">
        <f t="shared" si="15"/>
        <v>#NUM!</v>
      </c>
    </row>
    <row r="43" spans="2:12" x14ac:dyDescent="0.2">
      <c r="B43">
        <f t="shared" si="16"/>
        <v>6</v>
      </c>
      <c r="C43">
        <f t="shared" si="17"/>
        <v>4</v>
      </c>
      <c r="D43">
        <f t="shared" si="13"/>
        <v>2</v>
      </c>
      <c r="E43">
        <f t="shared" si="10"/>
        <v>0</v>
      </c>
      <c r="F43">
        <f t="shared" si="11"/>
        <v>15</v>
      </c>
      <c r="G43">
        <f t="shared" si="14"/>
        <v>5.62205753410569E-3</v>
      </c>
      <c r="H43">
        <f t="shared" si="12"/>
        <v>0</v>
      </c>
      <c r="I43" t="e">
        <f t="shared" si="15"/>
        <v>#NUM!</v>
      </c>
    </row>
    <row r="44" spans="2:12" x14ac:dyDescent="0.2">
      <c r="B44">
        <f t="shared" si="16"/>
        <v>6</v>
      </c>
      <c r="C44">
        <f t="shared" si="17"/>
        <v>3</v>
      </c>
      <c r="D44">
        <f t="shared" si="13"/>
        <v>3</v>
      </c>
      <c r="E44">
        <f t="shared" si="10"/>
        <v>0</v>
      </c>
      <c r="F44">
        <f t="shared" si="11"/>
        <v>20</v>
      </c>
      <c r="G44">
        <f t="shared" si="14"/>
        <v>6.0172878266771671E-4</v>
      </c>
      <c r="H44">
        <f t="shared" si="12"/>
        <v>0</v>
      </c>
      <c r="I44" t="e">
        <f t="shared" si="15"/>
        <v>#NUM!</v>
      </c>
    </row>
    <row r="45" spans="2:12" x14ac:dyDescent="0.2">
      <c r="B45">
        <f t="shared" si="16"/>
        <v>6</v>
      </c>
      <c r="C45">
        <f t="shared" si="17"/>
        <v>2</v>
      </c>
      <c r="D45">
        <f t="shared" si="13"/>
        <v>4</v>
      </c>
      <c r="E45">
        <f t="shared" si="10"/>
        <v>0</v>
      </c>
      <c r="F45">
        <f t="shared" si="11"/>
        <v>15</v>
      </c>
      <c r="G45">
        <f t="shared" si="14"/>
        <v>6.4403027840654939E-5</v>
      </c>
      <c r="H45">
        <f t="shared" si="12"/>
        <v>0</v>
      </c>
      <c r="I45" t="e">
        <f t="shared" si="15"/>
        <v>#NUM!</v>
      </c>
    </row>
    <row r="46" spans="2:12" x14ac:dyDescent="0.2">
      <c r="B46">
        <f t="shared" si="16"/>
        <v>6</v>
      </c>
      <c r="C46">
        <f t="shared" si="17"/>
        <v>1</v>
      </c>
      <c r="D46">
        <f t="shared" si="13"/>
        <v>5</v>
      </c>
      <c r="E46">
        <f t="shared" si="10"/>
        <v>0</v>
      </c>
      <c r="F46">
        <f t="shared" si="11"/>
        <v>6</v>
      </c>
      <c r="G46">
        <f t="shared" si="14"/>
        <v>6.8930556664672929E-6</v>
      </c>
      <c r="H46">
        <f t="shared" si="12"/>
        <v>0</v>
      </c>
      <c r="I46" t="e">
        <f t="shared" si="15"/>
        <v>#NUM!</v>
      </c>
    </row>
    <row r="47" spans="2:12" x14ac:dyDescent="0.2">
      <c r="B47">
        <f t="shared" si="16"/>
        <v>6</v>
      </c>
      <c r="C47">
        <f t="shared" si="17"/>
        <v>0</v>
      </c>
      <c r="D47">
        <f t="shared" si="13"/>
        <v>6</v>
      </c>
      <c r="E47">
        <f t="shared" si="10"/>
        <v>1</v>
      </c>
      <c r="F47">
        <f t="shared" si="11"/>
        <v>1</v>
      </c>
      <c r="G47">
        <f t="shared" si="14"/>
        <v>7.3776370481487089E-7</v>
      </c>
      <c r="H47">
        <f t="shared" si="12"/>
        <v>7.3776370481487089E-7</v>
      </c>
      <c r="I47">
        <f t="shared" si="15"/>
        <v>-14.119642246793198</v>
      </c>
    </row>
    <row r="48" spans="2:12" x14ac:dyDescent="0.2">
      <c r="B48">
        <f t="shared" si="16"/>
        <v>7</v>
      </c>
      <c r="C48">
        <f t="shared" si="17"/>
        <v>7</v>
      </c>
      <c r="D48">
        <f t="shared" si="13"/>
        <v>0</v>
      </c>
      <c r="E48">
        <f t="shared" si="10"/>
        <v>0</v>
      </c>
      <c r="F48">
        <f t="shared" si="11"/>
        <v>1</v>
      </c>
      <c r="G48">
        <f t="shared" si="14"/>
        <v>0.44332773080918342</v>
      </c>
      <c r="H48">
        <f t="shared" si="12"/>
        <v>0</v>
      </c>
      <c r="I48" t="e">
        <f t="shared" si="15"/>
        <v>#NUM!</v>
      </c>
    </row>
    <row r="49" spans="2:9" x14ac:dyDescent="0.2">
      <c r="B49">
        <f t="shared" si="16"/>
        <v>7</v>
      </c>
      <c r="C49">
        <f t="shared" si="17"/>
        <v>6</v>
      </c>
      <c r="D49">
        <f t="shared" si="13"/>
        <v>1</v>
      </c>
      <c r="E49">
        <f t="shared" si="10"/>
        <v>0</v>
      </c>
      <c r="F49">
        <f t="shared" si="11"/>
        <v>7</v>
      </c>
      <c r="G49">
        <f t="shared" si="14"/>
        <v>4.7449364252208026E-2</v>
      </c>
      <c r="H49">
        <f t="shared" si="12"/>
        <v>0</v>
      </c>
      <c r="I49" t="e">
        <f t="shared" si="15"/>
        <v>#NUM!</v>
      </c>
    </row>
    <row r="50" spans="2:9" x14ac:dyDescent="0.2">
      <c r="B50">
        <f t="shared" si="16"/>
        <v>7</v>
      </c>
      <c r="C50">
        <f t="shared" si="17"/>
        <v>5</v>
      </c>
      <c r="D50">
        <f t="shared" si="13"/>
        <v>2</v>
      </c>
      <c r="E50">
        <f t="shared" si="10"/>
        <v>0</v>
      </c>
      <c r="F50">
        <f t="shared" si="11"/>
        <v>21</v>
      </c>
      <c r="G50">
        <f t="shared" si="14"/>
        <v>5.0785051587665707E-3</v>
      </c>
      <c r="H50">
        <f t="shared" si="12"/>
        <v>0</v>
      </c>
      <c r="I50" t="e">
        <f t="shared" si="15"/>
        <v>#NUM!</v>
      </c>
    </row>
    <row r="51" spans="2:9" x14ac:dyDescent="0.2">
      <c r="B51">
        <f t="shared" si="16"/>
        <v>7</v>
      </c>
      <c r="C51">
        <f t="shared" si="17"/>
        <v>4</v>
      </c>
      <c r="D51">
        <f t="shared" si="13"/>
        <v>3</v>
      </c>
      <c r="E51">
        <f t="shared" si="10"/>
        <v>0</v>
      </c>
      <c r="F51">
        <f t="shared" si="11"/>
        <v>35</v>
      </c>
      <c r="G51">
        <f t="shared" si="14"/>
        <v>5.4355237533911774E-4</v>
      </c>
      <c r="H51">
        <f t="shared" si="12"/>
        <v>0</v>
      </c>
      <c r="I51" t="e">
        <f t="shared" si="15"/>
        <v>#NUM!</v>
      </c>
    </row>
    <row r="52" spans="2:9" x14ac:dyDescent="0.2">
      <c r="B52">
        <f t="shared" si="16"/>
        <v>7</v>
      </c>
      <c r="C52">
        <f t="shared" si="17"/>
        <v>3</v>
      </c>
      <c r="D52">
        <f t="shared" si="13"/>
        <v>4</v>
      </c>
      <c r="E52">
        <f t="shared" ref="E52:E85" si="20">VLOOKUP(C52,L$6:M$16,2)</f>
        <v>0</v>
      </c>
      <c r="F52">
        <f t="shared" ref="F52:F85" si="21">IF($D$2&gt;0,VLOOKUP(B52,$N$5:$P$16,2)/VLOOKUP(C52,$N$5:$P$16,2)/VLOOKUP(D52,$N$5:$P$16,3),EXP(-$C$2)/VLOOKUP(D52,$N$5:$P$16,3))</f>
        <v>35</v>
      </c>
      <c r="G52">
        <f t="shared" si="14"/>
        <v>5.8176407328599297E-5</v>
      </c>
      <c r="H52">
        <f t="shared" ref="H52:H83" si="22">E52*F52*G52</f>
        <v>0</v>
      </c>
      <c r="I52" t="e">
        <f t="shared" si="15"/>
        <v>#NUM!</v>
      </c>
    </row>
    <row r="53" spans="2:9" x14ac:dyDescent="0.2">
      <c r="B53">
        <f t="shared" si="16"/>
        <v>7</v>
      </c>
      <c r="C53">
        <f t="shared" si="17"/>
        <v>2</v>
      </c>
      <c r="D53">
        <f t="shared" si="13"/>
        <v>5</v>
      </c>
      <c r="E53">
        <f t="shared" si="20"/>
        <v>0</v>
      </c>
      <c r="F53">
        <f t="shared" si="21"/>
        <v>21</v>
      </c>
      <c r="G53">
        <f t="shared" si="14"/>
        <v>6.2266205120556125E-6</v>
      </c>
      <c r="H53">
        <f t="shared" si="22"/>
        <v>0</v>
      </c>
      <c r="I53" t="e">
        <f t="shared" si="15"/>
        <v>#NUM!</v>
      </c>
    </row>
    <row r="54" spans="2:9" x14ac:dyDescent="0.2">
      <c r="B54">
        <f t="shared" si="16"/>
        <v>7</v>
      </c>
      <c r="C54">
        <f t="shared" si="17"/>
        <v>1</v>
      </c>
      <c r="D54">
        <f t="shared" si="13"/>
        <v>6</v>
      </c>
      <c r="E54">
        <f t="shared" si="20"/>
        <v>0</v>
      </c>
      <c r="F54">
        <f t="shared" si="21"/>
        <v>7</v>
      </c>
      <c r="G54">
        <f t="shared" si="14"/>
        <v>6.6643515441167837E-7</v>
      </c>
      <c r="H54">
        <f t="shared" si="22"/>
        <v>0</v>
      </c>
      <c r="I54" t="e">
        <f t="shared" si="15"/>
        <v>#NUM!</v>
      </c>
    </row>
    <row r="55" spans="2:9" x14ac:dyDescent="0.2">
      <c r="B55">
        <f t="shared" si="16"/>
        <v>7</v>
      </c>
      <c r="C55">
        <f t="shared" si="17"/>
        <v>0</v>
      </c>
      <c r="D55">
        <f t="shared" si="13"/>
        <v>7</v>
      </c>
      <c r="E55">
        <f t="shared" si="20"/>
        <v>1</v>
      </c>
      <c r="F55">
        <f t="shared" si="21"/>
        <v>1</v>
      </c>
      <c r="G55">
        <f t="shared" si="14"/>
        <v>7.1328550403193558E-8</v>
      </c>
      <c r="H55">
        <f t="shared" si="22"/>
        <v>7.1328550403193558E-8</v>
      </c>
      <c r="I55">
        <f t="shared" si="15"/>
        <v>-16.45596916326317</v>
      </c>
    </row>
    <row r="56" spans="2:9" x14ac:dyDescent="0.2">
      <c r="B56">
        <f t="shared" si="16"/>
        <v>8</v>
      </c>
      <c r="C56">
        <f t="shared" si="17"/>
        <v>8</v>
      </c>
      <c r="D56">
        <f t="shared" si="13"/>
        <v>0</v>
      </c>
      <c r="E56">
        <f t="shared" si="20"/>
        <v>0</v>
      </c>
      <c r="F56">
        <f t="shared" si="21"/>
        <v>1</v>
      </c>
      <c r="G56">
        <f t="shared" si="14"/>
        <v>0.40046587113001808</v>
      </c>
      <c r="H56">
        <f t="shared" si="22"/>
        <v>0</v>
      </c>
      <c r="I56" t="e">
        <f t="shared" si="15"/>
        <v>#NUM!</v>
      </c>
    </row>
    <row r="57" spans="2:9" x14ac:dyDescent="0.2">
      <c r="B57">
        <f t="shared" si="16"/>
        <v>8</v>
      </c>
      <c r="C57">
        <f t="shared" si="17"/>
        <v>7</v>
      </c>
      <c r="D57">
        <f t="shared" si="13"/>
        <v>1</v>
      </c>
      <c r="E57">
        <f t="shared" si="20"/>
        <v>0</v>
      </c>
      <c r="F57">
        <f t="shared" si="21"/>
        <v>8</v>
      </c>
      <c r="G57">
        <f t="shared" si="14"/>
        <v>4.2861859679165365E-2</v>
      </c>
      <c r="H57">
        <f t="shared" si="22"/>
        <v>0</v>
      </c>
      <c r="I57" t="e">
        <f t="shared" si="15"/>
        <v>#NUM!</v>
      </c>
    </row>
    <row r="58" spans="2:9" x14ac:dyDescent="0.2">
      <c r="B58">
        <f t="shared" si="16"/>
        <v>8</v>
      </c>
      <c r="C58">
        <f t="shared" si="17"/>
        <v>6</v>
      </c>
      <c r="D58">
        <f t="shared" si="13"/>
        <v>2</v>
      </c>
      <c r="E58">
        <f t="shared" si="20"/>
        <v>0</v>
      </c>
      <c r="F58">
        <f t="shared" si="21"/>
        <v>28</v>
      </c>
      <c r="G58">
        <f t="shared" si="14"/>
        <v>4.5875045730426412E-3</v>
      </c>
      <c r="H58">
        <f t="shared" si="22"/>
        <v>0</v>
      </c>
      <c r="I58" t="e">
        <f t="shared" si="15"/>
        <v>#NUM!</v>
      </c>
    </row>
    <row r="59" spans="2:9" x14ac:dyDescent="0.2">
      <c r="B59">
        <f t="shared" si="16"/>
        <v>8</v>
      </c>
      <c r="C59">
        <f t="shared" si="17"/>
        <v>5</v>
      </c>
      <c r="D59">
        <f t="shared" si="13"/>
        <v>3</v>
      </c>
      <c r="E59">
        <f t="shared" si="20"/>
        <v>0</v>
      </c>
      <c r="F59">
        <f t="shared" si="21"/>
        <v>56</v>
      </c>
      <c r="G59">
        <f t="shared" si="14"/>
        <v>4.9100058572393085E-4</v>
      </c>
      <c r="H59">
        <f t="shared" si="22"/>
        <v>0</v>
      </c>
      <c r="I59" t="e">
        <f t="shared" si="15"/>
        <v>#NUM!</v>
      </c>
    </row>
    <row r="60" spans="2:9" x14ac:dyDescent="0.2">
      <c r="B60">
        <f t="shared" si="16"/>
        <v>8</v>
      </c>
      <c r="C60">
        <f t="shared" si="17"/>
        <v>4</v>
      </c>
      <c r="D60">
        <f t="shared" si="13"/>
        <v>4</v>
      </c>
      <c r="E60">
        <f t="shared" si="20"/>
        <v>0</v>
      </c>
      <c r="F60">
        <f t="shared" si="21"/>
        <v>70</v>
      </c>
      <c r="G60">
        <f t="shared" si="14"/>
        <v>5.2551789615186569E-5</v>
      </c>
      <c r="H60">
        <f t="shared" si="22"/>
        <v>0</v>
      </c>
      <c r="I60" t="e">
        <f t="shared" si="15"/>
        <v>#NUM!</v>
      </c>
    </row>
    <row r="61" spans="2:9" x14ac:dyDescent="0.2">
      <c r="B61">
        <f>IF(C60=0,B60+1,B60)</f>
        <v>8</v>
      </c>
      <c r="C61">
        <f>IF(C60=0,B61,C60-1)</f>
        <v>3</v>
      </c>
      <c r="D61">
        <f t="shared" si="13"/>
        <v>5</v>
      </c>
      <c r="E61">
        <f t="shared" si="20"/>
        <v>0</v>
      </c>
      <c r="F61">
        <f t="shared" si="21"/>
        <v>56</v>
      </c>
      <c r="G61">
        <f t="shared" si="14"/>
        <v>5.624617713412697E-6</v>
      </c>
      <c r="H61">
        <f t="shared" si="22"/>
        <v>0</v>
      </c>
      <c r="I61" t="e">
        <f t="shared" si="15"/>
        <v>#NUM!</v>
      </c>
    </row>
    <row r="62" spans="2:9" x14ac:dyDescent="0.2">
      <c r="B62">
        <f t="shared" ref="B62:B85" si="23">IF(C61=0,B61+1,B61)</f>
        <v>8</v>
      </c>
      <c r="C62">
        <f t="shared" ref="C62:C85" si="24">IF(C61=0,B62,C61-1)</f>
        <v>2</v>
      </c>
      <c r="D62">
        <f t="shared" si="13"/>
        <v>6</v>
      </c>
      <c r="E62">
        <f t="shared" si="20"/>
        <v>0</v>
      </c>
      <c r="F62">
        <f t="shared" si="21"/>
        <v>28</v>
      </c>
      <c r="G62">
        <f t="shared" si="14"/>
        <v>6.0200279864291379E-7</v>
      </c>
      <c r="H62">
        <f t="shared" si="22"/>
        <v>0</v>
      </c>
      <c r="I62" t="e">
        <f t="shared" si="15"/>
        <v>#NUM!</v>
      </c>
    </row>
    <row r="63" spans="2:9" x14ac:dyDescent="0.2">
      <c r="B63">
        <f t="shared" si="23"/>
        <v>8</v>
      </c>
      <c r="C63">
        <f t="shared" si="24"/>
        <v>1</v>
      </c>
      <c r="D63">
        <f t="shared" si="13"/>
        <v>7</v>
      </c>
      <c r="E63">
        <f t="shared" si="20"/>
        <v>0</v>
      </c>
      <c r="F63">
        <f t="shared" si="21"/>
        <v>8</v>
      </c>
      <c r="G63">
        <f t="shared" si="14"/>
        <v>6.4432355768764226E-8</v>
      </c>
      <c r="H63">
        <f t="shared" si="22"/>
        <v>0</v>
      </c>
      <c r="I63" t="e">
        <f t="shared" si="15"/>
        <v>#NUM!</v>
      </c>
    </row>
    <row r="64" spans="2:9" x14ac:dyDescent="0.2">
      <c r="B64">
        <f t="shared" si="23"/>
        <v>8</v>
      </c>
      <c r="C64">
        <f t="shared" si="24"/>
        <v>0</v>
      </c>
      <c r="D64">
        <f t="shared" si="13"/>
        <v>8</v>
      </c>
      <c r="E64">
        <f t="shared" si="20"/>
        <v>1</v>
      </c>
      <c r="F64">
        <f t="shared" si="21"/>
        <v>1</v>
      </c>
      <c r="G64">
        <f t="shared" si="14"/>
        <v>6.8961946344291788E-9</v>
      </c>
      <c r="H64">
        <f t="shared" si="22"/>
        <v>6.8961946344291788E-9</v>
      </c>
      <c r="I64">
        <f t="shared" si="15"/>
        <v>-18.792296079733145</v>
      </c>
    </row>
    <row r="65" spans="2:9" x14ac:dyDescent="0.2">
      <c r="B65">
        <f t="shared" si="23"/>
        <v>9</v>
      </c>
      <c r="C65">
        <f t="shared" si="24"/>
        <v>9</v>
      </c>
      <c r="D65">
        <f t="shared" si="13"/>
        <v>0</v>
      </c>
      <c r="E65">
        <f t="shared" si="20"/>
        <v>0</v>
      </c>
      <c r="F65">
        <f t="shared" si="21"/>
        <v>1</v>
      </c>
      <c r="G65">
        <f t="shared" si="14"/>
        <v>0.36174798640997202</v>
      </c>
      <c r="H65">
        <f t="shared" si="22"/>
        <v>0</v>
      </c>
      <c r="I65" t="e">
        <f t="shared" si="15"/>
        <v>#NUM!</v>
      </c>
    </row>
    <row r="66" spans="2:9" x14ac:dyDescent="0.2">
      <c r="B66">
        <f t="shared" si="23"/>
        <v>9</v>
      </c>
      <c r="C66">
        <f t="shared" si="24"/>
        <v>8</v>
      </c>
      <c r="D66">
        <f t="shared" si="13"/>
        <v>1</v>
      </c>
      <c r="E66">
        <f t="shared" si="20"/>
        <v>0</v>
      </c>
      <c r="F66">
        <f t="shared" si="21"/>
        <v>9</v>
      </c>
      <c r="G66">
        <f t="shared" si="14"/>
        <v>3.8717884720046031E-2</v>
      </c>
      <c r="H66">
        <f t="shared" si="22"/>
        <v>0</v>
      </c>
      <c r="I66" t="e">
        <f t="shared" si="15"/>
        <v>#NUM!</v>
      </c>
    </row>
    <row r="67" spans="2:9" x14ac:dyDescent="0.2">
      <c r="B67">
        <f t="shared" si="23"/>
        <v>9</v>
      </c>
      <c r="C67">
        <f t="shared" si="24"/>
        <v>7</v>
      </c>
      <c r="D67">
        <f t="shared" si="13"/>
        <v>2</v>
      </c>
      <c r="E67">
        <f t="shared" si="20"/>
        <v>0</v>
      </c>
      <c r="F67">
        <f t="shared" si="21"/>
        <v>36</v>
      </c>
      <c r="G67">
        <f t="shared" si="14"/>
        <v>4.143974959119355E-3</v>
      </c>
      <c r="H67">
        <f t="shared" si="22"/>
        <v>0</v>
      </c>
      <c r="I67" t="e">
        <f t="shared" si="15"/>
        <v>#NUM!</v>
      </c>
    </row>
    <row r="68" spans="2:9" x14ac:dyDescent="0.2">
      <c r="B68">
        <f t="shared" si="23"/>
        <v>9</v>
      </c>
      <c r="C68">
        <f t="shared" si="24"/>
        <v>6</v>
      </c>
      <c r="D68">
        <f t="shared" si="13"/>
        <v>3</v>
      </c>
      <c r="E68">
        <f t="shared" si="20"/>
        <v>0</v>
      </c>
      <c r="F68">
        <f t="shared" si="21"/>
        <v>84</v>
      </c>
      <c r="G68">
        <f t="shared" si="14"/>
        <v>4.4352961392328505E-4</v>
      </c>
      <c r="H68">
        <f t="shared" si="22"/>
        <v>0</v>
      </c>
      <c r="I68" t="e">
        <f t="shared" si="15"/>
        <v>#NUM!</v>
      </c>
    </row>
    <row r="69" spans="2:9" x14ac:dyDescent="0.2">
      <c r="B69">
        <f t="shared" si="23"/>
        <v>9</v>
      </c>
      <c r="C69">
        <f t="shared" si="24"/>
        <v>5</v>
      </c>
      <c r="D69">
        <f t="shared" si="13"/>
        <v>4</v>
      </c>
      <c r="E69">
        <f t="shared" si="20"/>
        <v>0</v>
      </c>
      <c r="F69">
        <f t="shared" si="21"/>
        <v>126</v>
      </c>
      <c r="G69">
        <f t="shared" si="14"/>
        <v>4.7470971800646056E-5</v>
      </c>
      <c r="H69">
        <f t="shared" si="22"/>
        <v>0</v>
      </c>
      <c r="I69" t="e">
        <f t="shared" si="15"/>
        <v>#NUM!</v>
      </c>
    </row>
    <row r="70" spans="2:9" x14ac:dyDescent="0.2">
      <c r="B70">
        <f t="shared" si="23"/>
        <v>9</v>
      </c>
      <c r="C70">
        <f t="shared" si="24"/>
        <v>4</v>
      </c>
      <c r="D70">
        <f t="shared" si="13"/>
        <v>5</v>
      </c>
      <c r="E70">
        <f t="shared" si="20"/>
        <v>0</v>
      </c>
      <c r="F70">
        <f t="shared" si="21"/>
        <v>126</v>
      </c>
      <c r="G70">
        <f t="shared" si="14"/>
        <v>5.080817814540569E-6</v>
      </c>
      <c r="H70">
        <f t="shared" si="22"/>
        <v>0</v>
      </c>
      <c r="I70" t="e">
        <f t="shared" si="15"/>
        <v>#NUM!</v>
      </c>
    </row>
    <row r="71" spans="2:9" x14ac:dyDescent="0.2">
      <c r="B71">
        <f t="shared" si="23"/>
        <v>9</v>
      </c>
      <c r="C71">
        <f t="shared" si="24"/>
        <v>3</v>
      </c>
      <c r="D71">
        <f t="shared" si="13"/>
        <v>6</v>
      </c>
      <c r="E71">
        <f t="shared" si="20"/>
        <v>0</v>
      </c>
      <c r="F71">
        <f t="shared" si="21"/>
        <v>84</v>
      </c>
      <c r="G71">
        <f t="shared" si="14"/>
        <v>5.4379989887212644E-7</v>
      </c>
      <c r="H71">
        <f t="shared" si="22"/>
        <v>0</v>
      </c>
      <c r="I71" t="e">
        <f t="shared" si="15"/>
        <v>#NUM!</v>
      </c>
    </row>
    <row r="72" spans="2:9" x14ac:dyDescent="0.2">
      <c r="B72">
        <f t="shared" si="23"/>
        <v>9</v>
      </c>
      <c r="C72">
        <f t="shared" si="24"/>
        <v>2</v>
      </c>
      <c r="D72">
        <f t="shared" si="13"/>
        <v>7</v>
      </c>
      <c r="E72">
        <f t="shared" si="20"/>
        <v>0</v>
      </c>
      <c r="F72">
        <f t="shared" si="21"/>
        <v>36</v>
      </c>
      <c r="G72">
        <f t="shared" si="14"/>
        <v>5.820289977078723E-8</v>
      </c>
      <c r="H72">
        <f t="shared" si="22"/>
        <v>0</v>
      </c>
      <c r="I72" t="e">
        <f t="shared" si="15"/>
        <v>#NUM!</v>
      </c>
    </row>
    <row r="73" spans="2:9" x14ac:dyDescent="0.2">
      <c r="B73">
        <f t="shared" si="23"/>
        <v>9</v>
      </c>
      <c r="C73">
        <f t="shared" si="24"/>
        <v>1</v>
      </c>
      <c r="D73">
        <f t="shared" si="13"/>
        <v>8</v>
      </c>
      <c r="E73">
        <f t="shared" si="20"/>
        <v>0</v>
      </c>
      <c r="F73">
        <f t="shared" si="21"/>
        <v>9</v>
      </c>
      <c r="G73">
        <f t="shared" si="14"/>
        <v>6.2294559979770699E-9</v>
      </c>
      <c r="H73">
        <f t="shared" si="22"/>
        <v>0</v>
      </c>
      <c r="I73" t="e">
        <f t="shared" si="15"/>
        <v>#NUM!</v>
      </c>
    </row>
    <row r="74" spans="2:9" x14ac:dyDescent="0.2">
      <c r="B74">
        <f t="shared" si="23"/>
        <v>9</v>
      </c>
      <c r="C74">
        <f t="shared" si="24"/>
        <v>0</v>
      </c>
      <c r="D74">
        <f t="shared" si="13"/>
        <v>9</v>
      </c>
      <c r="E74">
        <f t="shared" si="20"/>
        <v>1</v>
      </c>
      <c r="F74">
        <f t="shared" si="21"/>
        <v>1</v>
      </c>
      <c r="G74">
        <f t="shared" si="14"/>
        <v>6.6673863645209492E-10</v>
      </c>
      <c r="H74">
        <f t="shared" si="22"/>
        <v>6.6673863645209492E-10</v>
      </c>
      <c r="I74">
        <f t="shared" si="15"/>
        <v>-21.12862299620312</v>
      </c>
    </row>
    <row r="75" spans="2:9" x14ac:dyDescent="0.2">
      <c r="B75">
        <f t="shared" si="23"/>
        <v>10</v>
      </c>
      <c r="C75">
        <f t="shared" si="24"/>
        <v>10</v>
      </c>
      <c r="D75">
        <f t="shared" si="13"/>
        <v>0</v>
      </c>
      <c r="E75">
        <f t="shared" si="20"/>
        <v>0</v>
      </c>
      <c r="F75">
        <f t="shared" si="21"/>
        <v>1</v>
      </c>
      <c r="G75">
        <f t="shared" si="14"/>
        <v>0.32677342841328638</v>
      </c>
      <c r="H75">
        <f t="shared" si="22"/>
        <v>0</v>
      </c>
      <c r="I75" t="e">
        <f t="shared" si="15"/>
        <v>#NUM!</v>
      </c>
    </row>
    <row r="76" spans="2:9" x14ac:dyDescent="0.2">
      <c r="B76">
        <f t="shared" si="23"/>
        <v>10</v>
      </c>
      <c r="C76">
        <f t="shared" si="24"/>
        <v>9</v>
      </c>
      <c r="D76">
        <f t="shared" si="13"/>
        <v>1</v>
      </c>
      <c r="E76">
        <f t="shared" si="20"/>
        <v>0</v>
      </c>
      <c r="F76">
        <f t="shared" si="21"/>
        <v>10</v>
      </c>
      <c r="G76">
        <f t="shared" si="14"/>
        <v>3.4974557996685675E-2</v>
      </c>
      <c r="H76">
        <f t="shared" si="22"/>
        <v>0</v>
      </c>
      <c r="I76" t="e">
        <f t="shared" si="15"/>
        <v>#NUM!</v>
      </c>
    </row>
    <row r="77" spans="2:9" x14ac:dyDescent="0.2">
      <c r="B77">
        <f t="shared" si="23"/>
        <v>10</v>
      </c>
      <c r="C77">
        <f t="shared" si="24"/>
        <v>8</v>
      </c>
      <c r="D77">
        <f t="shared" si="13"/>
        <v>2</v>
      </c>
      <c r="E77">
        <f t="shared" si="20"/>
        <v>0</v>
      </c>
      <c r="F77">
        <f t="shared" si="21"/>
        <v>45</v>
      </c>
      <c r="G77">
        <f t="shared" si="14"/>
        <v>3.7433267233603369E-3</v>
      </c>
      <c r="H77">
        <f t="shared" si="22"/>
        <v>0</v>
      </c>
      <c r="I77" t="e">
        <f t="shared" si="15"/>
        <v>#NUM!</v>
      </c>
    </row>
    <row r="78" spans="2:9" x14ac:dyDescent="0.2">
      <c r="B78">
        <f t="shared" si="23"/>
        <v>10</v>
      </c>
      <c r="C78">
        <f t="shared" si="24"/>
        <v>7</v>
      </c>
      <c r="D78">
        <f t="shared" si="13"/>
        <v>3</v>
      </c>
      <c r="E78">
        <f t="shared" si="20"/>
        <v>0</v>
      </c>
      <c r="F78">
        <f t="shared" si="21"/>
        <v>120</v>
      </c>
      <c r="G78">
        <f t="shared" si="14"/>
        <v>4.0064823575901949E-4</v>
      </c>
      <c r="H78">
        <f t="shared" si="22"/>
        <v>0</v>
      </c>
      <c r="I78" t="e">
        <f t="shared" si="15"/>
        <v>#NUM!</v>
      </c>
    </row>
    <row r="79" spans="2:9" x14ac:dyDescent="0.2">
      <c r="B79">
        <f t="shared" si="23"/>
        <v>10</v>
      </c>
      <c r="C79">
        <f t="shared" si="24"/>
        <v>6</v>
      </c>
      <c r="D79">
        <f t="shared" si="13"/>
        <v>4</v>
      </c>
      <c r="E79">
        <f t="shared" si="20"/>
        <v>0</v>
      </c>
      <c r="F79">
        <f t="shared" si="21"/>
        <v>210</v>
      </c>
      <c r="G79">
        <f t="shared" si="14"/>
        <v>4.2881378164265376E-5</v>
      </c>
      <c r="H79">
        <f t="shared" si="22"/>
        <v>0</v>
      </c>
      <c r="I79" t="e">
        <f t="shared" si="15"/>
        <v>#NUM!</v>
      </c>
    </row>
    <row r="80" spans="2:9" x14ac:dyDescent="0.2">
      <c r="B80">
        <f t="shared" si="23"/>
        <v>10</v>
      </c>
      <c r="C80">
        <f t="shared" si="24"/>
        <v>5</v>
      </c>
      <c r="D80">
        <f t="shared" si="13"/>
        <v>5</v>
      </c>
      <c r="E80">
        <f t="shared" si="20"/>
        <v>0</v>
      </c>
      <c r="F80">
        <f t="shared" si="21"/>
        <v>252</v>
      </c>
      <c r="G80">
        <f t="shared" si="14"/>
        <v>4.5895936363806586E-6</v>
      </c>
      <c r="H80">
        <f t="shared" si="22"/>
        <v>0</v>
      </c>
      <c r="I80" t="e">
        <f t="shared" si="15"/>
        <v>#NUM!</v>
      </c>
    </row>
    <row r="81" spans="2:9" x14ac:dyDescent="0.2">
      <c r="B81">
        <f t="shared" si="23"/>
        <v>10</v>
      </c>
      <c r="C81">
        <f t="shared" si="24"/>
        <v>4</v>
      </c>
      <c r="D81">
        <f t="shared" si="13"/>
        <v>6</v>
      </c>
      <c r="E81">
        <f t="shared" si="20"/>
        <v>0</v>
      </c>
      <c r="F81">
        <f t="shared" si="21"/>
        <v>210</v>
      </c>
      <c r="G81">
        <f t="shared" si="14"/>
        <v>4.9122417815991632E-7</v>
      </c>
      <c r="H81">
        <f t="shared" si="22"/>
        <v>0</v>
      </c>
      <c r="I81" t="e">
        <f t="shared" si="15"/>
        <v>#NUM!</v>
      </c>
    </row>
    <row r="82" spans="2:9" x14ac:dyDescent="0.2">
      <c r="B82">
        <f t="shared" si="23"/>
        <v>10</v>
      </c>
      <c r="C82">
        <f t="shared" si="24"/>
        <v>3</v>
      </c>
      <c r="D82">
        <f t="shared" si="13"/>
        <v>7</v>
      </c>
      <c r="E82">
        <f t="shared" si="20"/>
        <v>0</v>
      </c>
      <c r="F82">
        <f t="shared" si="21"/>
        <v>120</v>
      </c>
      <c r="G82">
        <f t="shared" si="14"/>
        <v>5.2575720712210048E-8</v>
      </c>
      <c r="H82">
        <f t="shared" si="22"/>
        <v>0</v>
      </c>
      <c r="I82" t="e">
        <f t="shared" si="15"/>
        <v>#NUM!</v>
      </c>
    </row>
    <row r="83" spans="2:9" x14ac:dyDescent="0.2">
      <c r="B83">
        <f t="shared" si="23"/>
        <v>10</v>
      </c>
      <c r="C83">
        <f t="shared" si="24"/>
        <v>2</v>
      </c>
      <c r="D83">
        <f t="shared" si="13"/>
        <v>8</v>
      </c>
      <c r="E83">
        <f t="shared" si="20"/>
        <v>0</v>
      </c>
      <c r="F83">
        <f t="shared" si="21"/>
        <v>45</v>
      </c>
      <c r="G83">
        <f t="shared" si="14"/>
        <v>5.6271790585772439E-9</v>
      </c>
      <c r="H83">
        <f t="shared" si="22"/>
        <v>0</v>
      </c>
      <c r="I83" t="e">
        <f t="shared" si="15"/>
        <v>#NUM!</v>
      </c>
    </row>
    <row r="84" spans="2:9" x14ac:dyDescent="0.2">
      <c r="B84">
        <f t="shared" si="23"/>
        <v>10</v>
      </c>
      <c r="C84">
        <f t="shared" si="24"/>
        <v>1</v>
      </c>
      <c r="D84">
        <f t="shared" si="13"/>
        <v>9</v>
      </c>
      <c r="E84">
        <f t="shared" si="20"/>
        <v>0</v>
      </c>
      <c r="F84">
        <f t="shared" si="21"/>
        <v>10</v>
      </c>
      <c r="G84">
        <f t="shared" si="14"/>
        <v>6.0227693939983293E-10</v>
      </c>
      <c r="H84">
        <f t="shared" ref="H84:H85" si="25">E84*F84*G84</f>
        <v>0</v>
      </c>
      <c r="I84" t="e">
        <f t="shared" si="15"/>
        <v>#NUM!</v>
      </c>
    </row>
    <row r="85" spans="2:9" x14ac:dyDescent="0.2">
      <c r="B85">
        <f t="shared" si="23"/>
        <v>10</v>
      </c>
      <c r="C85">
        <f t="shared" si="24"/>
        <v>0</v>
      </c>
      <c r="D85">
        <f t="shared" ref="D85" si="26">B85-C85</f>
        <v>10</v>
      </c>
      <c r="E85">
        <f t="shared" si="20"/>
        <v>1</v>
      </c>
      <c r="F85">
        <f t="shared" si="21"/>
        <v>1</v>
      </c>
      <c r="G85">
        <f t="shared" ref="G85" si="27">IF($D$2&gt;0, EXP(($C$2+C85)*$F$2+D85*$E$2), EXP($E$2*D85))</f>
        <v>6.4461697052260619E-11</v>
      </c>
      <c r="H85">
        <f t="shared" si="25"/>
        <v>6.4461697052260619E-11</v>
      </c>
      <c r="I85">
        <f t="shared" ref="I85" si="28">LN(H85)</f>
        <v>-23.464949912673095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BF339-B279-6E4C-9EC6-B3B0410858BE}">
  <dimension ref="A1:R306"/>
  <sheetViews>
    <sheetView tabSelected="1" workbookViewId="0">
      <selection activeCell="C6" sqref="C6"/>
    </sheetView>
  </sheetViews>
  <sheetFormatPr baseColWidth="10" defaultRowHeight="16" x14ac:dyDescent="0.2"/>
  <cols>
    <col min="2" max="2" width="11.1640625" bestFit="1" customWidth="1"/>
    <col min="4" max="4" width="12.1640625" bestFit="1" customWidth="1"/>
    <col min="12" max="12" width="12.1640625" bestFit="1" customWidth="1"/>
    <col min="18" max="18" width="12.1640625" bestFit="1" customWidth="1"/>
  </cols>
  <sheetData>
    <row r="1" spans="1:18" x14ac:dyDescent="0.2">
      <c r="B1" s="5" t="s">
        <v>1</v>
      </c>
      <c r="C1" s="6" t="s">
        <v>80</v>
      </c>
      <c r="D1" s="6" t="s">
        <v>81</v>
      </c>
      <c r="E1" s="6" t="s">
        <v>82</v>
      </c>
      <c r="F1" s="60" t="s">
        <v>83</v>
      </c>
      <c r="G1" s="9" t="s">
        <v>38</v>
      </c>
      <c r="H1" s="9" t="s">
        <v>89</v>
      </c>
      <c r="I1" s="9" t="s">
        <v>55</v>
      </c>
    </row>
    <row r="2" spans="1:18" x14ac:dyDescent="0.2">
      <c r="B2" s="7">
        <f>L!A8</f>
        <v>5</v>
      </c>
      <c r="C2" s="8">
        <f>L!A9</f>
        <v>6</v>
      </c>
      <c r="D2" s="8">
        <f>L!A7</f>
        <v>4</v>
      </c>
      <c r="E2" s="8">
        <f>L!O8</f>
        <v>0.19165087101724024</v>
      </c>
      <c r="F2" s="61">
        <f>L!O7</f>
        <v>0.19165087101724024</v>
      </c>
      <c r="G2" s="4">
        <f>E2*F2</f>
        <v>3.6730056361666853E-2</v>
      </c>
      <c r="H2" s="4">
        <f>(1-E2)/(1-G2)</f>
        <v>0.83917196246108605</v>
      </c>
      <c r="I2" s="4">
        <f>E2*(1-F2)/(1-G2)</f>
        <v>0.16082803753891398</v>
      </c>
    </row>
    <row r="4" spans="1:18" x14ac:dyDescent="0.2">
      <c r="F4" s="49">
        <f>SUM(F6:F16)</f>
        <v>1.3793720851351552</v>
      </c>
    </row>
    <row r="5" spans="1:18" x14ac:dyDescent="0.2">
      <c r="A5" s="33" t="s">
        <v>22</v>
      </c>
      <c r="B5" s="34" t="s">
        <v>74</v>
      </c>
      <c r="C5" s="63" t="s">
        <v>85</v>
      </c>
      <c r="D5" s="64" t="s">
        <v>91</v>
      </c>
      <c r="E5" s="64" t="s">
        <v>79</v>
      </c>
      <c r="F5" s="65" t="s">
        <v>94</v>
      </c>
      <c r="G5" s="65" t="s">
        <v>95</v>
      </c>
      <c r="I5" t="s">
        <v>22</v>
      </c>
      <c r="J5" s="49" t="s">
        <v>35</v>
      </c>
      <c r="K5" t="s">
        <v>84</v>
      </c>
      <c r="L5" s="19" t="s">
        <v>76</v>
      </c>
      <c r="M5" s="49" t="s">
        <v>41</v>
      </c>
      <c r="O5" s="43" t="s">
        <v>96</v>
      </c>
      <c r="P5" s="67"/>
      <c r="Q5" s="19" t="s">
        <v>103</v>
      </c>
      <c r="R5" s="56" t="s">
        <v>101</v>
      </c>
    </row>
    <row r="6" spans="1:18" x14ac:dyDescent="0.2">
      <c r="A6" s="35">
        <v>0</v>
      </c>
      <c r="B6" s="36">
        <f>SUMIF(B$21:B$306,"=0",L$21:L$306)</f>
        <v>2.7462586548295345E-4</v>
      </c>
      <c r="C6" s="62">
        <f>LN(B6)</f>
        <v>-8.200100875756215</v>
      </c>
      <c r="D6" s="49">
        <f>B6*J6</f>
        <v>4.620930018625028E-7</v>
      </c>
      <c r="E6" s="49">
        <f>D6/D$17</f>
        <v>4.5214030996014808E-2</v>
      </c>
      <c r="F6">
        <f>E6*A6</f>
        <v>0</v>
      </c>
      <c r="G6" s="49">
        <f t="shared" ref="G6:G15" si="0">G7+E7</f>
        <v>0.95478596900398527</v>
      </c>
      <c r="I6">
        <f>K6</f>
        <v>0</v>
      </c>
      <c r="J6" s="49">
        <f>'K5'!B6</f>
        <v>1.6826273848964375E-3</v>
      </c>
      <c r="K6">
        <v>0</v>
      </c>
      <c r="L6" s="19">
        <f>'B6'!B6</f>
        <v>0.90331789170749188</v>
      </c>
      <c r="M6" s="49">
        <f>'K4'!B6</f>
        <v>2.3014368882886145E-4</v>
      </c>
      <c r="O6" s="37" t="s">
        <v>97</v>
      </c>
      <c r="P6" s="38">
        <f>Q6/E2-(1-G2)*F4/(1-E2)</f>
        <v>7.2993125326061561</v>
      </c>
      <c r="Q6" s="19">
        <f>'B5'!F4</f>
        <v>1.7139418807047713</v>
      </c>
      <c r="R6" s="56">
        <f>L!B13</f>
        <v>0.48284698648247354</v>
      </c>
    </row>
    <row r="7" spans="1:18" x14ac:dyDescent="0.2">
      <c r="A7" s="35">
        <f>A6+1</f>
        <v>1</v>
      </c>
      <c r="B7" s="36">
        <f>SUMIF(B$21:B$306,"=1",L$21:L$306)</f>
        <v>3.1080939658840036E-4</v>
      </c>
      <c r="C7" s="62">
        <f t="shared" ref="C7:C17" si="1">LN(B7)</f>
        <v>-8.0763307063743941</v>
      </c>
      <c r="D7" s="49">
        <f t="shared" ref="D7:D16" si="2">B7*J7</f>
        <v>5.6916729052955293E-6</v>
      </c>
      <c r="E7" s="49">
        <f t="shared" ref="E7:E16" si="3">D7/D$17</f>
        <v>0.5569084018194741</v>
      </c>
      <c r="F7">
        <f t="shared" ref="F7:F16" si="4">E7*A7</f>
        <v>0.5569084018194741</v>
      </c>
      <c r="G7" s="49">
        <f t="shared" si="0"/>
        <v>0.39787756718451112</v>
      </c>
      <c r="I7">
        <f t="shared" ref="I7:I16" si="5">K7</f>
        <v>1</v>
      </c>
      <c r="J7" s="49">
        <f>'K5'!B7</f>
        <v>1.8312422236168475E-2</v>
      </c>
      <c r="K7">
        <f>K6+1</f>
        <v>1</v>
      </c>
      <c r="L7" s="19">
        <f>'B6'!B7</f>
        <v>8.7334678228623883E-2</v>
      </c>
      <c r="M7" s="49">
        <f>'K4'!B7</f>
        <v>4.3566894644522037E-3</v>
      </c>
    </row>
    <row r="8" spans="1:18" x14ac:dyDescent="0.2">
      <c r="A8" s="35">
        <f t="shared" ref="A8:A16" si="6">A7+1</f>
        <v>2</v>
      </c>
      <c r="B8" s="36">
        <f>SUMIF(B$21:B$306,"=2",L$21:L$306)</f>
        <v>1.1383221219256386E-4</v>
      </c>
      <c r="C8" s="62">
        <f t="shared" si="1"/>
        <v>-9.0807850166372681</v>
      </c>
      <c r="D8" s="49">
        <f t="shared" si="2"/>
        <v>3.7940588843356569E-6</v>
      </c>
      <c r="E8" s="49">
        <f t="shared" si="3"/>
        <v>0.37123413534858379</v>
      </c>
      <c r="F8">
        <f t="shared" si="4"/>
        <v>0.74246827069716759</v>
      </c>
      <c r="G8" s="49">
        <f t="shared" si="0"/>
        <v>2.6643431835927302E-2</v>
      </c>
      <c r="I8">
        <f t="shared" si="5"/>
        <v>2</v>
      </c>
      <c r="J8" s="49">
        <f>'K5'!B8</f>
        <v>3.3330274544058326E-2</v>
      </c>
      <c r="K8">
        <f t="shared" ref="K8:K15" si="7">K7+1</f>
        <v>2</v>
      </c>
      <c r="L8" s="19">
        <f>'B6'!B8</f>
        <v>8.4437008181911712E-3</v>
      </c>
      <c r="M8" s="49">
        <f>'K4'!B8</f>
        <v>2.4738007490027865E-2</v>
      </c>
    </row>
    <row r="9" spans="1:18" x14ac:dyDescent="0.2">
      <c r="A9" s="35">
        <f t="shared" si="6"/>
        <v>3</v>
      </c>
      <c r="B9" s="36">
        <f>SUMIF(B$21:B$306,"=3",L$21:L$306)</f>
        <v>1.5705084298537815E-5</v>
      </c>
      <c r="C9" s="62">
        <f t="shared" si="1"/>
        <v>-11.061526057363885</v>
      </c>
      <c r="D9" s="49">
        <f t="shared" si="2"/>
        <v>2.7163367134628044E-7</v>
      </c>
      <c r="E9" s="49">
        <f t="shared" si="3"/>
        <v>2.6578314725195659E-2</v>
      </c>
      <c r="F9">
        <f t="shared" si="4"/>
        <v>7.9734944175586978E-2</v>
      </c>
      <c r="G9" s="49">
        <f t="shared" si="0"/>
        <v>6.5117110731641555E-5</v>
      </c>
      <c r="I9">
        <f t="shared" si="5"/>
        <v>3</v>
      </c>
      <c r="J9" s="49">
        <f>'K5'!B9</f>
        <v>1.7295906611056538E-2</v>
      </c>
      <c r="K9">
        <f t="shared" si="7"/>
        <v>3</v>
      </c>
      <c r="L9" s="19">
        <f>'B6'!B9</f>
        <v>8.1635479689389856E-4</v>
      </c>
      <c r="M9" s="49">
        <f>'K4'!B9</f>
        <v>3.9915296070537128E-2</v>
      </c>
    </row>
    <row r="10" spans="1:18" x14ac:dyDescent="0.2">
      <c r="A10" s="35">
        <f t="shared" si="6"/>
        <v>4</v>
      </c>
      <c r="B10" s="36">
        <f>SUMIF(B$21:B$306,"=4",L$21:L$306)</f>
        <v>1.1724297003836538E-6</v>
      </c>
      <c r="C10" s="62">
        <f t="shared" si="1"/>
        <v>-13.656432295452339</v>
      </c>
      <c r="D10" s="49">
        <f t="shared" si="2"/>
        <v>6.6550494410129921E-10</v>
      </c>
      <c r="E10" s="49">
        <f t="shared" si="3"/>
        <v>6.5117110731641555E-5</v>
      </c>
      <c r="F10">
        <f t="shared" si="4"/>
        <v>2.6046844292656622E-4</v>
      </c>
      <c r="G10" s="49">
        <f t="shared" si="0"/>
        <v>0</v>
      </c>
      <c r="I10">
        <f t="shared" si="5"/>
        <v>4</v>
      </c>
      <c r="J10" s="49">
        <f>'K5'!B10</f>
        <v>5.6762886839486094E-4</v>
      </c>
      <c r="K10">
        <f t="shared" si="7"/>
        <v>4</v>
      </c>
      <c r="L10" s="19">
        <f>'B6'!B10</f>
        <v>7.8926902878404334E-5</v>
      </c>
      <c r="M10" s="49">
        <f>'K4'!B10</f>
        <v>2.0874243942892428E-2</v>
      </c>
    </row>
    <row r="11" spans="1:18" x14ac:dyDescent="0.2">
      <c r="A11" s="35">
        <f t="shared" si="6"/>
        <v>5</v>
      </c>
      <c r="B11" s="36">
        <f>SUMIF(B$21:B$306,"=5",L$21:L$306)</f>
        <v>5.9130537432676185E-8</v>
      </c>
      <c r="C11" s="62">
        <f t="shared" si="1"/>
        <v>-16.643518338153182</v>
      </c>
      <c r="D11" s="49">
        <f t="shared" si="2"/>
        <v>0</v>
      </c>
      <c r="E11" s="49">
        <f t="shared" si="3"/>
        <v>0</v>
      </c>
      <c r="F11">
        <f t="shared" si="4"/>
        <v>0</v>
      </c>
      <c r="G11" s="49">
        <f t="shared" si="0"/>
        <v>0</v>
      </c>
      <c r="I11">
        <f t="shared" si="5"/>
        <v>5</v>
      </c>
      <c r="J11" s="49">
        <f>'K5'!B11</f>
        <v>0</v>
      </c>
      <c r="K11">
        <f t="shared" si="7"/>
        <v>5</v>
      </c>
      <c r="L11" s="19">
        <f>'B6'!B11</f>
        <v>7.6308193712821542E-6</v>
      </c>
      <c r="M11" s="49">
        <f>'K4'!B11</f>
        <v>1.5749593421185524E-3</v>
      </c>
    </row>
    <row r="12" spans="1:18" x14ac:dyDescent="0.2">
      <c r="A12" s="35">
        <f t="shared" si="6"/>
        <v>6</v>
      </c>
      <c r="B12" s="36">
        <f>SUMIF(B$21:B$306,"=6",L$21:L$306)</f>
        <v>2.3494925384638214E-9</v>
      </c>
      <c r="C12" s="62">
        <f t="shared" si="1"/>
        <v>-19.869066473188202</v>
      </c>
      <c r="D12" s="49">
        <f t="shared" si="2"/>
        <v>0</v>
      </c>
      <c r="E12" s="49">
        <f t="shared" si="3"/>
        <v>0</v>
      </c>
      <c r="F12">
        <f t="shared" si="4"/>
        <v>0</v>
      </c>
      <c r="G12" s="49">
        <f t="shared" si="0"/>
        <v>0</v>
      </c>
      <c r="I12">
        <f t="shared" si="5"/>
        <v>6</v>
      </c>
      <c r="J12" s="49">
        <f>'K5'!B12</f>
        <v>0</v>
      </c>
      <c r="K12">
        <f t="shared" si="7"/>
        <v>6</v>
      </c>
      <c r="L12" s="19">
        <f>'B6'!B12</f>
        <v>7.3776370481487089E-7</v>
      </c>
      <c r="M12" s="49">
        <f>'K4'!B12</f>
        <v>2.9655534484370052E-5</v>
      </c>
    </row>
    <row r="13" spans="1:18" x14ac:dyDescent="0.2">
      <c r="A13" s="35">
        <f t="shared" si="6"/>
        <v>7</v>
      </c>
      <c r="B13" s="36">
        <f>SUMIF(B$21:B$306,"=7",L$21:L$306)</f>
        <v>7.9782904218899963E-11</v>
      </c>
      <c r="C13" s="62">
        <f t="shared" si="1"/>
        <v>-23.251711867269783</v>
      </c>
      <c r="D13" s="49">
        <f t="shared" si="2"/>
        <v>0</v>
      </c>
      <c r="E13" s="49">
        <f t="shared" si="3"/>
        <v>0</v>
      </c>
      <c r="F13">
        <f t="shared" si="4"/>
        <v>0</v>
      </c>
      <c r="G13" s="49">
        <f t="shared" si="0"/>
        <v>0</v>
      </c>
      <c r="I13">
        <f t="shared" si="5"/>
        <v>7</v>
      </c>
      <c r="J13" s="49">
        <f>'K5'!B13</f>
        <v>0</v>
      </c>
      <c r="K13">
        <f t="shared" si="7"/>
        <v>7</v>
      </c>
      <c r="L13" s="19">
        <f>'B6'!B13</f>
        <v>7.1328550403193558E-8</v>
      </c>
      <c r="M13" s="49">
        <f>'K4'!B13</f>
        <v>0</v>
      </c>
    </row>
    <row r="14" spans="1:18" x14ac:dyDescent="0.2">
      <c r="A14" s="35">
        <f t="shared" si="6"/>
        <v>8</v>
      </c>
      <c r="B14" s="36">
        <f>SUMIF(B$21:B$306,"=8",L$21:L$306)</f>
        <v>2.425030722701853E-12</v>
      </c>
      <c r="C14" s="62">
        <f t="shared" si="1"/>
        <v>-26.745176922463951</v>
      </c>
      <c r="D14" s="49">
        <f t="shared" si="2"/>
        <v>0</v>
      </c>
      <c r="E14" s="49">
        <f t="shared" si="3"/>
        <v>0</v>
      </c>
      <c r="F14">
        <f t="shared" si="4"/>
        <v>0</v>
      </c>
      <c r="G14" s="49">
        <f t="shared" si="0"/>
        <v>0</v>
      </c>
      <c r="I14">
        <f t="shared" si="5"/>
        <v>8</v>
      </c>
      <c r="J14" s="49">
        <f>'K5'!B14</f>
        <v>0</v>
      </c>
      <c r="K14">
        <f t="shared" si="7"/>
        <v>8</v>
      </c>
      <c r="L14" s="19">
        <f>'B6'!B14</f>
        <v>6.8961946344291788E-9</v>
      </c>
      <c r="M14" s="49">
        <f>'K4'!B14</f>
        <v>0</v>
      </c>
    </row>
    <row r="15" spans="1:18" x14ac:dyDescent="0.2">
      <c r="A15" s="35">
        <f t="shared" si="6"/>
        <v>9</v>
      </c>
      <c r="B15" s="36">
        <f>SUMIF(B$21:B$306,"=9",L$21:L$306)</f>
        <v>6.786936901744834E-14</v>
      </c>
      <c r="C15" s="62">
        <f t="shared" si="1"/>
        <v>-30.321191581166946</v>
      </c>
      <c r="D15" s="49">
        <f t="shared" si="2"/>
        <v>0</v>
      </c>
      <c r="E15" s="49">
        <f t="shared" si="3"/>
        <v>0</v>
      </c>
      <c r="F15">
        <f t="shared" si="4"/>
        <v>0</v>
      </c>
      <c r="G15" s="49">
        <f t="shared" si="0"/>
        <v>0</v>
      </c>
      <c r="I15">
        <f t="shared" si="5"/>
        <v>9</v>
      </c>
      <c r="J15" s="49">
        <f>'K5'!B15</f>
        <v>0</v>
      </c>
      <c r="K15">
        <f t="shared" si="7"/>
        <v>9</v>
      </c>
      <c r="L15" s="19">
        <f>'B6'!B15</f>
        <v>6.6673863645209492E-10</v>
      </c>
      <c r="M15" s="49">
        <f>'K4'!B15</f>
        <v>0</v>
      </c>
    </row>
    <row r="16" spans="1:18" x14ac:dyDescent="0.2">
      <c r="A16" s="37">
        <f t="shared" si="6"/>
        <v>10</v>
      </c>
      <c r="B16" s="38">
        <f>SUMIF(B$21:B$306,"=10",L$21:L$306)</f>
        <v>1.7400933268648674E-15</v>
      </c>
      <c r="C16" s="62">
        <f t="shared" si="1"/>
        <v>-33.984837646993377</v>
      </c>
      <c r="D16" s="49">
        <f t="shared" si="2"/>
        <v>0</v>
      </c>
      <c r="E16" s="49">
        <f t="shared" si="3"/>
        <v>0</v>
      </c>
      <c r="F16">
        <f t="shared" si="4"/>
        <v>0</v>
      </c>
      <c r="G16" s="49">
        <v>0</v>
      </c>
      <c r="I16">
        <f t="shared" si="5"/>
        <v>10</v>
      </c>
      <c r="J16" s="49">
        <f>'K5'!B16</f>
        <v>0</v>
      </c>
      <c r="K16">
        <f>K15+1</f>
        <v>10</v>
      </c>
      <c r="L16" s="19">
        <f>'B6'!B16</f>
        <v>6.4461697052260619E-11</v>
      </c>
      <c r="M16" s="49">
        <f>'K4'!B16</f>
        <v>0</v>
      </c>
    </row>
    <row r="17" spans="1:13" x14ac:dyDescent="0.2">
      <c r="A17" t="s">
        <v>56</v>
      </c>
      <c r="B17">
        <f>D17</f>
        <v>1.022012396778407E-5</v>
      </c>
      <c r="C17" s="62">
        <f t="shared" si="1"/>
        <v>-11.49115184334212</v>
      </c>
      <c r="D17">
        <f>SUM(D6:D16)</f>
        <v>1.022012396778407E-5</v>
      </c>
      <c r="E17">
        <f>SUM(E6:E16)</f>
        <v>1</v>
      </c>
    </row>
    <row r="19" spans="1:13" x14ac:dyDescent="0.2">
      <c r="B19" t="s">
        <v>87</v>
      </c>
      <c r="E19" t="s">
        <v>86</v>
      </c>
    </row>
    <row r="20" spans="1:13" x14ac:dyDescent="0.2">
      <c r="B20" t="s">
        <v>22</v>
      </c>
      <c r="C20" t="s">
        <v>18</v>
      </c>
      <c r="D20" t="s">
        <v>23</v>
      </c>
      <c r="E20" t="s">
        <v>34</v>
      </c>
      <c r="F20" t="s">
        <v>48</v>
      </c>
      <c r="G20" t="s">
        <v>49</v>
      </c>
      <c r="H20" t="s">
        <v>19</v>
      </c>
      <c r="I20" t="s">
        <v>88</v>
      </c>
      <c r="J20" t="s">
        <v>47</v>
      </c>
      <c r="K20" t="s">
        <v>90</v>
      </c>
      <c r="L20" t="s">
        <v>36</v>
      </c>
      <c r="M20" t="s">
        <v>63</v>
      </c>
    </row>
    <row r="21" spans="1:13" x14ac:dyDescent="0.2">
      <c r="B21">
        <v>0</v>
      </c>
      <c r="C21">
        <v>10</v>
      </c>
      <c r="D21">
        <f>C21-B21</f>
        <v>10</v>
      </c>
      <c r="E21">
        <v>0</v>
      </c>
      <c r="F21">
        <f>D21+E21</f>
        <v>10</v>
      </c>
      <c r="G21">
        <f>B21-E21</f>
        <v>0</v>
      </c>
      <c r="H21">
        <f t="shared" ref="H21:H84" si="8">VLOOKUP(C21,K$6:M$16,2)</f>
        <v>6.4461697052260619E-11</v>
      </c>
      <c r="I21">
        <f t="shared" ref="I21:I84" si="9">_xlfn.BINOM.DIST(B21,C21,$H$2,FALSE)</f>
        <v>1.1577575615777266E-8</v>
      </c>
      <c r="J21">
        <f t="shared" ref="J21:J84" si="10">VLOOKUP(F21,K$6:M$16,3)</f>
        <v>0</v>
      </c>
      <c r="K21">
        <f>_xlfn.BINOM.DIST(G21,B21,$F$2,FALSE)</f>
        <v>1</v>
      </c>
      <c r="L21">
        <f>H21*I21*J21*K21</f>
        <v>0</v>
      </c>
      <c r="M21" t="e">
        <f>LN(L21)</f>
        <v>#NUM!</v>
      </c>
    </row>
    <row r="22" spans="1:13" x14ac:dyDescent="0.2">
      <c r="B22">
        <f>IF(E21=0,IF(C21=B21,B21+1,B21), B21)</f>
        <v>0</v>
      </c>
      <c r="C22">
        <f>IF(E21=0,IF(C21=B21,10,C21-1),C21)</f>
        <v>9</v>
      </c>
      <c r="D22">
        <f>C22-B22</f>
        <v>9</v>
      </c>
      <c r="E22">
        <f>IF(E21=0,B22,E21-1)</f>
        <v>0</v>
      </c>
      <c r="F22">
        <f t="shared" ref="F22:F85" si="11">D22+E22</f>
        <v>9</v>
      </c>
      <c r="G22">
        <f t="shared" ref="G22:G85" si="12">B22-E22</f>
        <v>0</v>
      </c>
      <c r="H22">
        <f t="shared" si="8"/>
        <v>6.6673863645209492E-10</v>
      </c>
      <c r="I22">
        <f t="shared" si="9"/>
        <v>7.1987296449948702E-8</v>
      </c>
      <c r="J22">
        <f t="shared" si="10"/>
        <v>0</v>
      </c>
      <c r="K22">
        <f t="shared" ref="K22:K85" si="13">_xlfn.BINOM.DIST(G22,B22,$F$2,FALSE)</f>
        <v>1</v>
      </c>
      <c r="L22">
        <f t="shared" ref="L22:L85" si="14">H22*I22*J22*K22</f>
        <v>0</v>
      </c>
      <c r="M22" t="e">
        <f t="shared" ref="M22:M85" si="15">LN(L22)</f>
        <v>#NUM!</v>
      </c>
    </row>
    <row r="23" spans="1:13" x14ac:dyDescent="0.2">
      <c r="B23">
        <f t="shared" ref="B23:B55" si="16">IF(E22=0,IF(C22=B22,B22+1,B22), B22)</f>
        <v>0</v>
      </c>
      <c r="C23">
        <f t="shared" ref="C23:C55" si="17">IF(E22=0,IF(C22=B22,10,C22-1),C22)</f>
        <v>8</v>
      </c>
      <c r="D23">
        <f t="shared" ref="D23:D55" si="18">C23-B23</f>
        <v>8</v>
      </c>
      <c r="E23">
        <f t="shared" ref="E23:E55" si="19">IF(E22=0,B23,E22-1)</f>
        <v>0</v>
      </c>
      <c r="F23">
        <f t="shared" si="11"/>
        <v>8</v>
      </c>
      <c r="G23">
        <f t="shared" si="12"/>
        <v>0</v>
      </c>
      <c r="H23">
        <f t="shared" si="8"/>
        <v>6.8961946344291788E-9</v>
      </c>
      <c r="I23">
        <f t="shared" si="9"/>
        <v>4.4760414633879197E-7</v>
      </c>
      <c r="J23">
        <f t="shared" si="10"/>
        <v>0</v>
      </c>
      <c r="K23">
        <f t="shared" si="13"/>
        <v>1</v>
      </c>
      <c r="L23">
        <f t="shared" si="14"/>
        <v>0</v>
      </c>
      <c r="M23" t="e">
        <f t="shared" si="15"/>
        <v>#NUM!</v>
      </c>
    </row>
    <row r="24" spans="1:13" x14ac:dyDescent="0.2">
      <c r="B24">
        <f t="shared" si="16"/>
        <v>0</v>
      </c>
      <c r="C24">
        <f t="shared" si="17"/>
        <v>7</v>
      </c>
      <c r="D24">
        <f t="shared" si="18"/>
        <v>7</v>
      </c>
      <c r="E24">
        <f t="shared" si="19"/>
        <v>0</v>
      </c>
      <c r="F24">
        <f t="shared" si="11"/>
        <v>7</v>
      </c>
      <c r="G24">
        <f t="shared" si="12"/>
        <v>0</v>
      </c>
      <c r="H24">
        <f t="shared" si="8"/>
        <v>7.1328550403193558E-8</v>
      </c>
      <c r="I24">
        <f t="shared" si="9"/>
        <v>2.7831226021799222E-6</v>
      </c>
      <c r="J24">
        <f t="shared" si="10"/>
        <v>0</v>
      </c>
      <c r="K24">
        <f t="shared" si="13"/>
        <v>1</v>
      </c>
      <c r="L24">
        <f t="shared" si="14"/>
        <v>0</v>
      </c>
      <c r="M24" t="e">
        <f t="shared" si="15"/>
        <v>#NUM!</v>
      </c>
    </row>
    <row r="25" spans="1:13" x14ac:dyDescent="0.2">
      <c r="B25">
        <f t="shared" si="16"/>
        <v>0</v>
      </c>
      <c r="C25">
        <f t="shared" si="17"/>
        <v>6</v>
      </c>
      <c r="D25">
        <f t="shared" si="18"/>
        <v>6</v>
      </c>
      <c r="E25">
        <f t="shared" si="19"/>
        <v>0</v>
      </c>
      <c r="F25">
        <f t="shared" si="11"/>
        <v>6</v>
      </c>
      <c r="G25">
        <f t="shared" si="12"/>
        <v>0</v>
      </c>
      <c r="H25">
        <f t="shared" si="8"/>
        <v>7.3776370481487089E-7</v>
      </c>
      <c r="I25">
        <f t="shared" si="9"/>
        <v>1.7304959040531196E-5</v>
      </c>
      <c r="J25">
        <f t="shared" si="10"/>
        <v>2.9655534484370052E-5</v>
      </c>
      <c r="K25">
        <f t="shared" si="13"/>
        <v>1</v>
      </c>
      <c r="L25">
        <f t="shared" si="14"/>
        <v>3.7861133965941809E-16</v>
      </c>
      <c r="M25">
        <f t="shared" si="15"/>
        <v>-35.5100214840093</v>
      </c>
    </row>
    <row r="26" spans="1:13" x14ac:dyDescent="0.2">
      <c r="B26">
        <f t="shared" si="16"/>
        <v>0</v>
      </c>
      <c r="C26">
        <f t="shared" si="17"/>
        <v>5</v>
      </c>
      <c r="D26">
        <f t="shared" si="18"/>
        <v>5</v>
      </c>
      <c r="E26">
        <f t="shared" si="19"/>
        <v>0</v>
      </c>
      <c r="F26">
        <f t="shared" si="11"/>
        <v>5</v>
      </c>
      <c r="G26">
        <f t="shared" si="12"/>
        <v>0</v>
      </c>
      <c r="H26">
        <f t="shared" si="8"/>
        <v>7.6308193712821542E-6</v>
      </c>
      <c r="I26">
        <f t="shared" si="9"/>
        <v>1.0759914319257969E-4</v>
      </c>
      <c r="J26">
        <f t="shared" si="10"/>
        <v>1.5749593421185524E-3</v>
      </c>
      <c r="K26">
        <f t="shared" si="13"/>
        <v>1</v>
      </c>
      <c r="L26">
        <f t="shared" si="14"/>
        <v>1.293151278324974E-12</v>
      </c>
      <c r="M26">
        <f t="shared" si="15"/>
        <v>-27.373939025051403</v>
      </c>
    </row>
    <row r="27" spans="1:13" x14ac:dyDescent="0.2">
      <c r="B27">
        <f t="shared" si="16"/>
        <v>0</v>
      </c>
      <c r="C27">
        <f t="shared" si="17"/>
        <v>4</v>
      </c>
      <c r="D27">
        <f t="shared" si="18"/>
        <v>4</v>
      </c>
      <c r="E27">
        <f t="shared" si="19"/>
        <v>0</v>
      </c>
      <c r="F27">
        <f t="shared" si="11"/>
        <v>4</v>
      </c>
      <c r="G27">
        <f t="shared" si="12"/>
        <v>0</v>
      </c>
      <c r="H27">
        <f t="shared" si="8"/>
        <v>7.8926902878404334E-5</v>
      </c>
      <c r="I27">
        <f t="shared" si="9"/>
        <v>6.6903224611284014E-4</v>
      </c>
      <c r="J27">
        <f t="shared" si="10"/>
        <v>2.0874243942892428E-2</v>
      </c>
      <c r="K27">
        <f t="shared" si="13"/>
        <v>1</v>
      </c>
      <c r="L27">
        <f t="shared" si="14"/>
        <v>1.1022570016261748E-9</v>
      </c>
      <c r="M27">
        <f t="shared" si="15"/>
        <v>-20.625905939588947</v>
      </c>
    </row>
    <row r="28" spans="1:13" x14ac:dyDescent="0.2">
      <c r="B28">
        <f t="shared" si="16"/>
        <v>0</v>
      </c>
      <c r="C28">
        <f t="shared" si="17"/>
        <v>3</v>
      </c>
      <c r="D28">
        <f t="shared" si="18"/>
        <v>3</v>
      </c>
      <c r="E28">
        <f t="shared" si="19"/>
        <v>0</v>
      </c>
      <c r="F28">
        <f t="shared" si="11"/>
        <v>3</v>
      </c>
      <c r="G28">
        <f t="shared" si="12"/>
        <v>0</v>
      </c>
      <c r="H28">
        <f t="shared" si="8"/>
        <v>8.1635479689389856E-4</v>
      </c>
      <c r="I28">
        <f t="shared" si="9"/>
        <v>4.1599229608889629E-3</v>
      </c>
      <c r="J28">
        <f t="shared" si="10"/>
        <v>3.9915296070537128E-2</v>
      </c>
      <c r="K28">
        <f t="shared" si="13"/>
        <v>1</v>
      </c>
      <c r="L28">
        <f t="shared" si="14"/>
        <v>1.3555127029037446E-7</v>
      </c>
      <c r="M28">
        <f t="shared" si="15"/>
        <v>-15.81391588966701</v>
      </c>
    </row>
    <row r="29" spans="1:13" x14ac:dyDescent="0.2">
      <c r="B29">
        <f t="shared" si="16"/>
        <v>0</v>
      </c>
      <c r="C29">
        <f t="shared" si="17"/>
        <v>2</v>
      </c>
      <c r="D29">
        <f t="shared" si="18"/>
        <v>2</v>
      </c>
      <c r="E29">
        <f t="shared" si="19"/>
        <v>0</v>
      </c>
      <c r="F29">
        <f t="shared" si="11"/>
        <v>2</v>
      </c>
      <c r="G29">
        <f t="shared" si="12"/>
        <v>0</v>
      </c>
      <c r="H29">
        <f t="shared" si="8"/>
        <v>8.4437008181911712E-3</v>
      </c>
      <c r="I29">
        <f t="shared" si="9"/>
        <v>2.5865657658618313E-2</v>
      </c>
      <c r="J29">
        <f t="shared" si="10"/>
        <v>2.4738007490027865E-2</v>
      </c>
      <c r="K29">
        <f t="shared" si="13"/>
        <v>1</v>
      </c>
      <c r="L29">
        <f t="shared" si="14"/>
        <v>5.4028272130337285E-6</v>
      </c>
      <c r="M29">
        <f t="shared" si="15"/>
        <v>-12.128588183433491</v>
      </c>
    </row>
    <row r="30" spans="1:13" x14ac:dyDescent="0.2">
      <c r="B30">
        <f t="shared" si="16"/>
        <v>0</v>
      </c>
      <c r="C30">
        <f t="shared" si="17"/>
        <v>1</v>
      </c>
      <c r="D30">
        <f t="shared" si="18"/>
        <v>1</v>
      </c>
      <c r="E30">
        <f t="shared" si="19"/>
        <v>0</v>
      </c>
      <c r="F30">
        <f t="shared" si="11"/>
        <v>1</v>
      </c>
      <c r="G30">
        <f t="shared" si="12"/>
        <v>0</v>
      </c>
      <c r="H30">
        <f t="shared" si="8"/>
        <v>8.7334678228623883E-2</v>
      </c>
      <c r="I30">
        <f t="shared" si="9"/>
        <v>0.16082803753891395</v>
      </c>
      <c r="J30">
        <f t="shared" si="10"/>
        <v>4.3566894644522037E-3</v>
      </c>
      <c r="K30">
        <f t="shared" si="13"/>
        <v>1</v>
      </c>
      <c r="L30">
        <f t="shared" si="14"/>
        <v>6.1193471666425652E-5</v>
      </c>
      <c r="M30">
        <f t="shared" si="15"/>
        <v>-9.7014700462530961</v>
      </c>
    </row>
    <row r="31" spans="1:13" x14ac:dyDescent="0.2">
      <c r="B31">
        <f t="shared" si="16"/>
        <v>0</v>
      </c>
      <c r="C31">
        <f t="shared" si="17"/>
        <v>0</v>
      </c>
      <c r="D31">
        <f t="shared" si="18"/>
        <v>0</v>
      </c>
      <c r="E31">
        <f t="shared" si="19"/>
        <v>0</v>
      </c>
      <c r="F31">
        <f t="shared" si="11"/>
        <v>0</v>
      </c>
      <c r="G31">
        <f t="shared" si="12"/>
        <v>0</v>
      </c>
      <c r="H31">
        <f t="shared" si="8"/>
        <v>0.90331789170749188</v>
      </c>
      <c r="I31">
        <f t="shared" si="9"/>
        <v>1</v>
      </c>
      <c r="J31">
        <f t="shared" si="10"/>
        <v>2.3014368882886145E-4</v>
      </c>
      <c r="K31">
        <f t="shared" si="13"/>
        <v>1</v>
      </c>
      <c r="L31">
        <f t="shared" si="14"/>
        <v>2.0789291178267217E-4</v>
      </c>
      <c r="M31">
        <f t="shared" si="15"/>
        <v>-8.4784874580409735</v>
      </c>
    </row>
    <row r="32" spans="1:13" x14ac:dyDescent="0.2">
      <c r="B32">
        <f t="shared" si="16"/>
        <v>1</v>
      </c>
      <c r="C32">
        <f t="shared" si="17"/>
        <v>10</v>
      </c>
      <c r="D32">
        <f t="shared" si="18"/>
        <v>9</v>
      </c>
      <c r="E32">
        <f t="shared" si="19"/>
        <v>1</v>
      </c>
      <c r="F32">
        <f t="shared" si="11"/>
        <v>10</v>
      </c>
      <c r="G32">
        <f t="shared" si="12"/>
        <v>0</v>
      </c>
      <c r="H32">
        <f t="shared" si="8"/>
        <v>6.4461697052260619E-11</v>
      </c>
      <c r="I32">
        <f t="shared" si="9"/>
        <v>6.0409720834171363E-7</v>
      </c>
      <c r="J32">
        <f t="shared" si="10"/>
        <v>0</v>
      </c>
      <c r="K32">
        <f t="shared" si="13"/>
        <v>0.80834912898275979</v>
      </c>
      <c r="L32">
        <f t="shared" si="14"/>
        <v>0</v>
      </c>
      <c r="M32" t="e">
        <f t="shared" si="15"/>
        <v>#NUM!</v>
      </c>
    </row>
    <row r="33" spans="2:13" x14ac:dyDescent="0.2">
      <c r="B33">
        <f t="shared" si="16"/>
        <v>1</v>
      </c>
      <c r="C33">
        <f t="shared" si="17"/>
        <v>10</v>
      </c>
      <c r="D33">
        <f t="shared" si="18"/>
        <v>9</v>
      </c>
      <c r="E33">
        <f t="shared" si="19"/>
        <v>0</v>
      </c>
      <c r="F33">
        <f t="shared" si="11"/>
        <v>9</v>
      </c>
      <c r="G33">
        <f t="shared" si="12"/>
        <v>1</v>
      </c>
      <c r="H33">
        <f t="shared" si="8"/>
        <v>6.4461697052260619E-11</v>
      </c>
      <c r="I33">
        <f t="shared" si="9"/>
        <v>6.0409720834171363E-7</v>
      </c>
      <c r="J33">
        <f t="shared" si="10"/>
        <v>0</v>
      </c>
      <c r="K33">
        <f t="shared" si="13"/>
        <v>0.19165087101724024</v>
      </c>
      <c r="L33">
        <f t="shared" si="14"/>
        <v>0</v>
      </c>
      <c r="M33" t="e">
        <f t="shared" si="15"/>
        <v>#NUM!</v>
      </c>
    </row>
    <row r="34" spans="2:13" x14ac:dyDescent="0.2">
      <c r="B34">
        <f t="shared" si="16"/>
        <v>1</v>
      </c>
      <c r="C34">
        <f t="shared" si="17"/>
        <v>9</v>
      </c>
      <c r="D34">
        <f t="shared" si="18"/>
        <v>8</v>
      </c>
      <c r="E34">
        <f t="shared" si="19"/>
        <v>1</v>
      </c>
      <c r="F34">
        <f t="shared" si="11"/>
        <v>9</v>
      </c>
      <c r="G34">
        <f t="shared" si="12"/>
        <v>0</v>
      </c>
      <c r="H34">
        <f t="shared" si="8"/>
        <v>6.6673863645209492E-10</v>
      </c>
      <c r="I34">
        <f t="shared" si="9"/>
        <v>3.380551648999588E-6</v>
      </c>
      <c r="J34">
        <f t="shared" si="10"/>
        <v>0</v>
      </c>
      <c r="K34">
        <f t="shared" si="13"/>
        <v>0.80834912898275979</v>
      </c>
      <c r="L34">
        <f t="shared" si="14"/>
        <v>0</v>
      </c>
      <c r="M34" t="e">
        <f t="shared" si="15"/>
        <v>#NUM!</v>
      </c>
    </row>
    <row r="35" spans="2:13" x14ac:dyDescent="0.2">
      <c r="B35">
        <f t="shared" si="16"/>
        <v>1</v>
      </c>
      <c r="C35">
        <f t="shared" si="17"/>
        <v>9</v>
      </c>
      <c r="D35">
        <f t="shared" si="18"/>
        <v>8</v>
      </c>
      <c r="E35">
        <f t="shared" si="19"/>
        <v>0</v>
      </c>
      <c r="F35">
        <f t="shared" si="11"/>
        <v>8</v>
      </c>
      <c r="G35">
        <f t="shared" si="12"/>
        <v>1</v>
      </c>
      <c r="H35">
        <f t="shared" si="8"/>
        <v>6.6673863645209492E-10</v>
      </c>
      <c r="I35">
        <f t="shared" si="9"/>
        <v>3.380551648999588E-6</v>
      </c>
      <c r="J35">
        <f t="shared" si="10"/>
        <v>0</v>
      </c>
      <c r="K35">
        <f t="shared" si="13"/>
        <v>0.19165087101724024</v>
      </c>
      <c r="L35">
        <f t="shared" si="14"/>
        <v>0</v>
      </c>
      <c r="M35" t="e">
        <f t="shared" si="15"/>
        <v>#NUM!</v>
      </c>
    </row>
    <row r="36" spans="2:13" x14ac:dyDescent="0.2">
      <c r="B36">
        <f t="shared" si="16"/>
        <v>1</v>
      </c>
      <c r="C36">
        <f t="shared" si="17"/>
        <v>8</v>
      </c>
      <c r="D36">
        <f t="shared" si="18"/>
        <v>7</v>
      </c>
      <c r="E36">
        <f t="shared" si="19"/>
        <v>1</v>
      </c>
      <c r="F36">
        <f t="shared" si="11"/>
        <v>8</v>
      </c>
      <c r="G36">
        <f t="shared" si="12"/>
        <v>0</v>
      </c>
      <c r="H36">
        <f t="shared" si="8"/>
        <v>6.8961946344291788E-9</v>
      </c>
      <c r="I36">
        <f t="shared" si="9"/>
        <v>1.8684147646729054E-5</v>
      </c>
      <c r="J36">
        <f t="shared" si="10"/>
        <v>0</v>
      </c>
      <c r="K36">
        <f t="shared" si="13"/>
        <v>0.80834912898275979</v>
      </c>
      <c r="L36">
        <f t="shared" si="14"/>
        <v>0</v>
      </c>
      <c r="M36" t="e">
        <f t="shared" si="15"/>
        <v>#NUM!</v>
      </c>
    </row>
    <row r="37" spans="2:13" x14ac:dyDescent="0.2">
      <c r="B37">
        <f t="shared" si="16"/>
        <v>1</v>
      </c>
      <c r="C37">
        <f t="shared" si="17"/>
        <v>8</v>
      </c>
      <c r="D37">
        <f t="shared" si="18"/>
        <v>7</v>
      </c>
      <c r="E37">
        <f t="shared" si="19"/>
        <v>0</v>
      </c>
      <c r="F37">
        <f t="shared" si="11"/>
        <v>7</v>
      </c>
      <c r="G37">
        <f t="shared" si="12"/>
        <v>1</v>
      </c>
      <c r="H37">
        <f t="shared" si="8"/>
        <v>6.8961946344291788E-9</v>
      </c>
      <c r="I37">
        <f t="shared" si="9"/>
        <v>1.8684147646729054E-5</v>
      </c>
      <c r="J37">
        <f t="shared" si="10"/>
        <v>0</v>
      </c>
      <c r="K37">
        <f t="shared" si="13"/>
        <v>0.19165087101724024</v>
      </c>
      <c r="L37">
        <f t="shared" si="14"/>
        <v>0</v>
      </c>
      <c r="M37" t="e">
        <f t="shared" si="15"/>
        <v>#NUM!</v>
      </c>
    </row>
    <row r="38" spans="2:13" x14ac:dyDescent="0.2">
      <c r="B38">
        <f t="shared" si="16"/>
        <v>1</v>
      </c>
      <c r="C38">
        <f t="shared" si="17"/>
        <v>7</v>
      </c>
      <c r="D38">
        <f t="shared" si="18"/>
        <v>6</v>
      </c>
      <c r="E38">
        <f t="shared" si="19"/>
        <v>1</v>
      </c>
      <c r="F38">
        <f t="shared" si="11"/>
        <v>7</v>
      </c>
      <c r="G38">
        <f t="shared" si="12"/>
        <v>0</v>
      </c>
      <c r="H38">
        <f t="shared" si="8"/>
        <v>7.1328550403193558E-8</v>
      </c>
      <c r="I38">
        <f t="shared" si="9"/>
        <v>1.0165285506845892E-4</v>
      </c>
      <c r="J38">
        <f t="shared" si="10"/>
        <v>0</v>
      </c>
      <c r="K38">
        <f t="shared" si="13"/>
        <v>0.80834912898275979</v>
      </c>
      <c r="L38">
        <f t="shared" si="14"/>
        <v>0</v>
      </c>
      <c r="M38" t="e">
        <f t="shared" si="15"/>
        <v>#NUM!</v>
      </c>
    </row>
    <row r="39" spans="2:13" x14ac:dyDescent="0.2">
      <c r="B39">
        <f t="shared" si="16"/>
        <v>1</v>
      </c>
      <c r="C39">
        <f t="shared" si="17"/>
        <v>7</v>
      </c>
      <c r="D39">
        <f t="shared" si="18"/>
        <v>6</v>
      </c>
      <c r="E39">
        <f t="shared" si="19"/>
        <v>0</v>
      </c>
      <c r="F39">
        <f t="shared" si="11"/>
        <v>6</v>
      </c>
      <c r="G39">
        <f t="shared" si="12"/>
        <v>1</v>
      </c>
      <c r="H39">
        <f t="shared" si="8"/>
        <v>7.1328550403193558E-8</v>
      </c>
      <c r="I39">
        <f t="shared" si="9"/>
        <v>1.0165285506845892E-4</v>
      </c>
      <c r="J39">
        <f t="shared" si="10"/>
        <v>2.9655534484370052E-5</v>
      </c>
      <c r="K39">
        <f t="shared" si="13"/>
        <v>0.19165087101724024</v>
      </c>
      <c r="L39">
        <f t="shared" si="14"/>
        <v>4.1209707512470713E-17</v>
      </c>
      <c r="M39">
        <f t="shared" si="15"/>
        <v>-37.727857826056471</v>
      </c>
    </row>
    <row r="40" spans="2:13" x14ac:dyDescent="0.2">
      <c r="B40">
        <f t="shared" si="16"/>
        <v>1</v>
      </c>
      <c r="C40">
        <f t="shared" si="17"/>
        <v>6</v>
      </c>
      <c r="D40">
        <f t="shared" si="18"/>
        <v>5</v>
      </c>
      <c r="E40">
        <f t="shared" si="19"/>
        <v>1</v>
      </c>
      <c r="F40">
        <f t="shared" si="11"/>
        <v>6</v>
      </c>
      <c r="G40">
        <f t="shared" si="12"/>
        <v>0</v>
      </c>
      <c r="H40">
        <f t="shared" si="8"/>
        <v>7.3776370481487089E-7</v>
      </c>
      <c r="I40">
        <f t="shared" si="9"/>
        <v>5.4176510491229157E-4</v>
      </c>
      <c r="J40">
        <f t="shared" si="10"/>
        <v>2.9655534484370052E-5</v>
      </c>
      <c r="K40">
        <f t="shared" si="13"/>
        <v>0.80834912898275979</v>
      </c>
      <c r="L40">
        <f t="shared" si="14"/>
        <v>9.5814898730876744E-15</v>
      </c>
      <c r="M40">
        <f t="shared" si="15"/>
        <v>-32.278943295908313</v>
      </c>
    </row>
    <row r="41" spans="2:13" x14ac:dyDescent="0.2">
      <c r="B41">
        <f t="shared" si="16"/>
        <v>1</v>
      </c>
      <c r="C41">
        <f t="shared" si="17"/>
        <v>6</v>
      </c>
      <c r="D41">
        <f t="shared" si="18"/>
        <v>5</v>
      </c>
      <c r="E41">
        <f t="shared" si="19"/>
        <v>0</v>
      </c>
      <c r="F41">
        <f t="shared" si="11"/>
        <v>5</v>
      </c>
      <c r="G41">
        <f t="shared" si="12"/>
        <v>1</v>
      </c>
      <c r="H41">
        <f t="shared" si="8"/>
        <v>7.3776370481487089E-7</v>
      </c>
      <c r="I41">
        <f t="shared" si="9"/>
        <v>5.4176510491229157E-4</v>
      </c>
      <c r="J41">
        <f t="shared" si="10"/>
        <v>1.5749593421185524E-3</v>
      </c>
      <c r="K41">
        <f t="shared" si="13"/>
        <v>0.19165087101724024</v>
      </c>
      <c r="L41">
        <f t="shared" si="14"/>
        <v>1.2064475858485703E-13</v>
      </c>
      <c r="M41">
        <f t="shared" si="15"/>
        <v>-29.745926046925828</v>
      </c>
    </row>
    <row r="42" spans="2:13" x14ac:dyDescent="0.2">
      <c r="B42">
        <f t="shared" si="16"/>
        <v>1</v>
      </c>
      <c r="C42">
        <f t="shared" si="17"/>
        <v>5</v>
      </c>
      <c r="D42">
        <f t="shared" si="18"/>
        <v>4</v>
      </c>
      <c r="E42">
        <f t="shared" si="19"/>
        <v>1</v>
      </c>
      <c r="F42">
        <f t="shared" si="11"/>
        <v>5</v>
      </c>
      <c r="G42">
        <f t="shared" si="12"/>
        <v>0</v>
      </c>
      <c r="H42">
        <f t="shared" si="8"/>
        <v>7.6308193712821542E-6</v>
      </c>
      <c r="I42">
        <f t="shared" si="9"/>
        <v>2.8071655146013016E-3</v>
      </c>
      <c r="J42">
        <f t="shared" si="10"/>
        <v>1.5749593421185524E-3</v>
      </c>
      <c r="K42">
        <f t="shared" si="13"/>
        <v>0.80834912898275979</v>
      </c>
      <c r="L42">
        <f t="shared" si="14"/>
        <v>2.7271405131858309E-11</v>
      </c>
      <c r="M42">
        <f t="shared" si="15"/>
        <v>-24.325182393744367</v>
      </c>
    </row>
    <row r="43" spans="2:13" x14ac:dyDescent="0.2">
      <c r="B43">
        <f t="shared" si="16"/>
        <v>1</v>
      </c>
      <c r="C43">
        <f t="shared" si="17"/>
        <v>5</v>
      </c>
      <c r="D43">
        <f t="shared" si="18"/>
        <v>4</v>
      </c>
      <c r="E43">
        <f t="shared" si="19"/>
        <v>0</v>
      </c>
      <c r="F43">
        <f t="shared" si="11"/>
        <v>4</v>
      </c>
      <c r="G43">
        <f t="shared" si="12"/>
        <v>1</v>
      </c>
      <c r="H43">
        <f t="shared" si="8"/>
        <v>7.6308193712821542E-6</v>
      </c>
      <c r="I43">
        <f t="shared" si="9"/>
        <v>2.8071655146013016E-3</v>
      </c>
      <c r="J43">
        <f t="shared" si="10"/>
        <v>2.0874243942892428E-2</v>
      </c>
      <c r="K43">
        <f t="shared" si="13"/>
        <v>0.19165087101724024</v>
      </c>
      <c r="L43">
        <f t="shared" si="14"/>
        <v>8.569603835775343E-11</v>
      </c>
      <c r="M43">
        <f t="shared" si="15"/>
        <v>-23.18021451825733</v>
      </c>
    </row>
    <row r="44" spans="2:13" x14ac:dyDescent="0.2">
      <c r="B44">
        <f t="shared" si="16"/>
        <v>1</v>
      </c>
      <c r="C44">
        <f t="shared" si="17"/>
        <v>4</v>
      </c>
      <c r="D44">
        <f t="shared" si="18"/>
        <v>3</v>
      </c>
      <c r="E44">
        <f t="shared" si="19"/>
        <v>1</v>
      </c>
      <c r="F44">
        <f t="shared" si="11"/>
        <v>4</v>
      </c>
      <c r="G44">
        <f t="shared" si="12"/>
        <v>0</v>
      </c>
      <c r="H44">
        <f t="shared" si="8"/>
        <v>7.8926902878404334E-5</v>
      </c>
      <c r="I44">
        <f t="shared" si="9"/>
        <v>1.39635628591045E-2</v>
      </c>
      <c r="J44">
        <f t="shared" si="10"/>
        <v>2.0874243942892428E-2</v>
      </c>
      <c r="K44">
        <f t="shared" si="13"/>
        <v>0.80834912898275979</v>
      </c>
      <c r="L44">
        <f t="shared" si="14"/>
        <v>1.8596492308130771E-8</v>
      </c>
      <c r="M44">
        <f t="shared" si="15"/>
        <v>-17.800292859596119</v>
      </c>
    </row>
    <row r="45" spans="2:13" x14ac:dyDescent="0.2">
      <c r="B45">
        <f t="shared" si="16"/>
        <v>1</v>
      </c>
      <c r="C45">
        <f t="shared" si="17"/>
        <v>4</v>
      </c>
      <c r="D45">
        <f t="shared" si="18"/>
        <v>3</v>
      </c>
      <c r="E45">
        <f t="shared" si="19"/>
        <v>0</v>
      </c>
      <c r="F45">
        <f t="shared" si="11"/>
        <v>3</v>
      </c>
      <c r="G45">
        <f t="shared" si="12"/>
        <v>1</v>
      </c>
      <c r="H45">
        <f t="shared" si="8"/>
        <v>7.8926902878404334E-5</v>
      </c>
      <c r="I45">
        <f t="shared" si="9"/>
        <v>1.39635628591045E-2</v>
      </c>
      <c r="J45">
        <f t="shared" si="10"/>
        <v>3.9915296070537128E-2</v>
      </c>
      <c r="K45">
        <f t="shared" si="13"/>
        <v>0.19165087101724024</v>
      </c>
      <c r="L45">
        <f t="shared" si="14"/>
        <v>8.430851854773318E-9</v>
      </c>
      <c r="M45">
        <f t="shared" si="15"/>
        <v>-18.5913680196496</v>
      </c>
    </row>
    <row r="46" spans="2:13" x14ac:dyDescent="0.2">
      <c r="B46">
        <f t="shared" si="16"/>
        <v>1</v>
      </c>
      <c r="C46">
        <f t="shared" si="17"/>
        <v>3</v>
      </c>
      <c r="D46">
        <f t="shared" si="18"/>
        <v>2</v>
      </c>
      <c r="E46">
        <f t="shared" si="19"/>
        <v>1</v>
      </c>
      <c r="F46">
        <f t="shared" si="11"/>
        <v>3</v>
      </c>
      <c r="G46">
        <f t="shared" si="12"/>
        <v>0</v>
      </c>
      <c r="H46">
        <f t="shared" si="8"/>
        <v>8.1635479689389856E-4</v>
      </c>
      <c r="I46">
        <f t="shared" si="9"/>
        <v>6.5117204093188066E-2</v>
      </c>
      <c r="J46">
        <f t="shared" si="10"/>
        <v>3.9915296070537128E-2</v>
      </c>
      <c r="K46">
        <f t="shared" si="13"/>
        <v>0.80834912898275979</v>
      </c>
      <c r="L46">
        <f t="shared" si="14"/>
        <v>1.7151931116745216E-6</v>
      </c>
      <c r="M46">
        <f t="shared" si="15"/>
        <v>-13.275984882125963</v>
      </c>
    </row>
    <row r="47" spans="2:13" x14ac:dyDescent="0.2">
      <c r="B47">
        <f t="shared" si="16"/>
        <v>1</v>
      </c>
      <c r="C47">
        <f t="shared" si="17"/>
        <v>3</v>
      </c>
      <c r="D47">
        <f t="shared" si="18"/>
        <v>2</v>
      </c>
      <c r="E47">
        <f t="shared" si="19"/>
        <v>0</v>
      </c>
      <c r="F47">
        <f t="shared" si="11"/>
        <v>2</v>
      </c>
      <c r="G47">
        <f t="shared" si="12"/>
        <v>1</v>
      </c>
      <c r="H47">
        <f t="shared" si="8"/>
        <v>8.1635479689389856E-4</v>
      </c>
      <c r="I47">
        <f t="shared" si="9"/>
        <v>6.5117204093188066E-2</v>
      </c>
      <c r="J47">
        <f t="shared" si="10"/>
        <v>2.4738007490027865E-2</v>
      </c>
      <c r="K47">
        <f t="shared" si="13"/>
        <v>0.19165087101724024</v>
      </c>
      <c r="L47">
        <f t="shared" si="14"/>
        <v>2.5202882126693584E-7</v>
      </c>
      <c r="M47">
        <f t="shared" si="15"/>
        <v>-15.193722385867861</v>
      </c>
    </row>
    <row r="48" spans="2:13" x14ac:dyDescent="0.2">
      <c r="B48">
        <f t="shared" si="16"/>
        <v>1</v>
      </c>
      <c r="C48">
        <f t="shared" si="17"/>
        <v>2</v>
      </c>
      <c r="D48">
        <f t="shared" si="18"/>
        <v>1</v>
      </c>
      <c r="E48">
        <f t="shared" si="19"/>
        <v>1</v>
      </c>
      <c r="F48">
        <f t="shared" si="11"/>
        <v>2</v>
      </c>
      <c r="G48">
        <f t="shared" si="12"/>
        <v>0</v>
      </c>
      <c r="H48">
        <f t="shared" si="8"/>
        <v>8.4437008181911712E-3</v>
      </c>
      <c r="I48">
        <f t="shared" si="9"/>
        <v>0.26992475976059127</v>
      </c>
      <c r="J48">
        <f t="shared" si="10"/>
        <v>2.4738007490027865E-2</v>
      </c>
      <c r="K48">
        <f t="shared" si="13"/>
        <v>0.80834912898275979</v>
      </c>
      <c r="L48">
        <f t="shared" si="14"/>
        <v>4.5576319570259543E-5</v>
      </c>
      <c r="M48">
        <f t="shared" si="15"/>
        <v>-9.9961222840006094</v>
      </c>
    </row>
    <row r="49" spans="2:13" x14ac:dyDescent="0.2">
      <c r="B49">
        <f t="shared" si="16"/>
        <v>1</v>
      </c>
      <c r="C49">
        <f t="shared" si="17"/>
        <v>2</v>
      </c>
      <c r="D49">
        <f t="shared" si="18"/>
        <v>1</v>
      </c>
      <c r="E49">
        <f t="shared" si="19"/>
        <v>0</v>
      </c>
      <c r="F49">
        <f t="shared" si="11"/>
        <v>1</v>
      </c>
      <c r="G49">
        <f t="shared" si="12"/>
        <v>1</v>
      </c>
      <c r="H49">
        <f t="shared" si="8"/>
        <v>8.4437008181911712E-3</v>
      </c>
      <c r="I49">
        <f t="shared" si="9"/>
        <v>0.26992475976059127</v>
      </c>
      <c r="J49">
        <f t="shared" si="10"/>
        <v>4.3566894644522037E-3</v>
      </c>
      <c r="K49">
        <f t="shared" si="13"/>
        <v>0.19165087101724024</v>
      </c>
      <c r="L49">
        <f t="shared" si="14"/>
        <v>1.9030182933502862E-6</v>
      </c>
      <c r="M49">
        <f t="shared" si="15"/>
        <v>-13.172069356795632</v>
      </c>
    </row>
    <row r="50" spans="2:13" x14ac:dyDescent="0.2">
      <c r="B50">
        <f t="shared" si="16"/>
        <v>1</v>
      </c>
      <c r="C50">
        <f t="shared" si="17"/>
        <v>1</v>
      </c>
      <c r="D50">
        <f t="shared" si="18"/>
        <v>0</v>
      </c>
      <c r="E50">
        <f t="shared" si="19"/>
        <v>1</v>
      </c>
      <c r="F50">
        <f t="shared" si="11"/>
        <v>1</v>
      </c>
      <c r="G50">
        <f t="shared" si="12"/>
        <v>0</v>
      </c>
      <c r="H50">
        <f t="shared" si="8"/>
        <v>8.7334678228623883E-2</v>
      </c>
      <c r="I50">
        <f t="shared" si="9"/>
        <v>0.83917196246108605</v>
      </c>
      <c r="J50">
        <f t="shared" si="10"/>
        <v>4.3566894644522037E-3</v>
      </c>
      <c r="K50">
        <f t="shared" si="13"/>
        <v>0.80834912898275979</v>
      </c>
      <c r="L50">
        <f t="shared" si="14"/>
        <v>2.5810312918711763E-4</v>
      </c>
      <c r="M50">
        <f t="shared" si="15"/>
        <v>-8.2621513273801597</v>
      </c>
    </row>
    <row r="51" spans="2:13" x14ac:dyDescent="0.2">
      <c r="B51">
        <f t="shared" si="16"/>
        <v>1</v>
      </c>
      <c r="C51">
        <f t="shared" si="17"/>
        <v>1</v>
      </c>
      <c r="D51">
        <f t="shared" si="18"/>
        <v>0</v>
      </c>
      <c r="E51">
        <f t="shared" si="19"/>
        <v>0</v>
      </c>
      <c r="F51">
        <f t="shared" si="11"/>
        <v>0</v>
      </c>
      <c r="G51">
        <f t="shared" si="12"/>
        <v>1</v>
      </c>
      <c r="H51">
        <f t="shared" si="8"/>
        <v>8.7334678228623883E-2</v>
      </c>
      <c r="I51">
        <f t="shared" si="9"/>
        <v>0.83917196246108605</v>
      </c>
      <c r="J51">
        <f t="shared" si="10"/>
        <v>2.3014368882886145E-4</v>
      </c>
      <c r="K51">
        <f t="shared" si="13"/>
        <v>0.19165087101724024</v>
      </c>
      <c r="L51">
        <f t="shared" si="14"/>
        <v>3.2325671628575453E-6</v>
      </c>
      <c r="M51">
        <f t="shared" si="15"/>
        <v>-12.642233949143455</v>
      </c>
    </row>
    <row r="52" spans="2:13" x14ac:dyDescent="0.2">
      <c r="B52">
        <f t="shared" si="16"/>
        <v>2</v>
      </c>
      <c r="C52">
        <f t="shared" si="17"/>
        <v>10</v>
      </c>
      <c r="D52">
        <f t="shared" si="18"/>
        <v>8</v>
      </c>
      <c r="E52">
        <f t="shared" si="19"/>
        <v>2</v>
      </c>
      <c r="F52">
        <f t="shared" si="11"/>
        <v>10</v>
      </c>
      <c r="G52">
        <f t="shared" si="12"/>
        <v>0</v>
      </c>
      <c r="H52">
        <f t="shared" si="8"/>
        <v>6.4461697052260619E-11</v>
      </c>
      <c r="I52">
        <f t="shared" si="9"/>
        <v>1.4184320807460231E-5</v>
      </c>
      <c r="J52">
        <f t="shared" si="10"/>
        <v>0</v>
      </c>
      <c r="K52">
        <f t="shared" si="13"/>
        <v>0.6534283143271864</v>
      </c>
      <c r="L52">
        <f t="shared" si="14"/>
        <v>0</v>
      </c>
      <c r="M52" t="e">
        <f t="shared" si="15"/>
        <v>#NUM!</v>
      </c>
    </row>
    <row r="53" spans="2:13" x14ac:dyDescent="0.2">
      <c r="B53">
        <f t="shared" si="16"/>
        <v>2</v>
      </c>
      <c r="C53">
        <f t="shared" si="17"/>
        <v>10</v>
      </c>
      <c r="D53">
        <f t="shared" si="18"/>
        <v>8</v>
      </c>
      <c r="E53">
        <f t="shared" si="19"/>
        <v>1</v>
      </c>
      <c r="F53">
        <f t="shared" si="11"/>
        <v>9</v>
      </c>
      <c r="G53">
        <f t="shared" si="12"/>
        <v>1</v>
      </c>
      <c r="H53">
        <f t="shared" si="8"/>
        <v>6.4461697052260619E-11</v>
      </c>
      <c r="I53">
        <f t="shared" si="9"/>
        <v>1.4184320807460231E-5</v>
      </c>
      <c r="J53">
        <f t="shared" si="10"/>
        <v>0</v>
      </c>
      <c r="K53">
        <f t="shared" si="13"/>
        <v>0.30984162931114673</v>
      </c>
      <c r="L53">
        <f t="shared" si="14"/>
        <v>0</v>
      </c>
      <c r="M53" t="e">
        <f t="shared" si="15"/>
        <v>#NUM!</v>
      </c>
    </row>
    <row r="54" spans="2:13" x14ac:dyDescent="0.2">
      <c r="B54">
        <f t="shared" si="16"/>
        <v>2</v>
      </c>
      <c r="C54">
        <f t="shared" si="17"/>
        <v>10</v>
      </c>
      <c r="D54">
        <f t="shared" si="18"/>
        <v>8</v>
      </c>
      <c r="E54">
        <f t="shared" si="19"/>
        <v>0</v>
      </c>
      <c r="F54">
        <f t="shared" si="11"/>
        <v>8</v>
      </c>
      <c r="G54">
        <f t="shared" si="12"/>
        <v>2</v>
      </c>
      <c r="H54">
        <f t="shared" si="8"/>
        <v>6.4461697052260619E-11</v>
      </c>
      <c r="I54">
        <f t="shared" si="9"/>
        <v>1.4184320807460231E-5</v>
      </c>
      <c r="J54">
        <f t="shared" si="10"/>
        <v>0</v>
      </c>
      <c r="K54">
        <f t="shared" si="13"/>
        <v>3.6730056361666853E-2</v>
      </c>
      <c r="L54">
        <f t="shared" si="14"/>
        <v>0</v>
      </c>
      <c r="M54" t="e">
        <f t="shared" si="15"/>
        <v>#NUM!</v>
      </c>
    </row>
    <row r="55" spans="2:13" x14ac:dyDescent="0.2">
      <c r="B55">
        <f t="shared" si="16"/>
        <v>2</v>
      </c>
      <c r="C55">
        <f t="shared" si="17"/>
        <v>9</v>
      </c>
      <c r="D55">
        <f t="shared" si="18"/>
        <v>7</v>
      </c>
      <c r="E55">
        <f t="shared" si="19"/>
        <v>2</v>
      </c>
      <c r="F55">
        <f t="shared" si="11"/>
        <v>9</v>
      </c>
      <c r="G55">
        <f t="shared" si="12"/>
        <v>0</v>
      </c>
      <c r="H55">
        <f t="shared" si="8"/>
        <v>6.6673863645209492E-10</v>
      </c>
      <c r="I55">
        <f t="shared" si="9"/>
        <v>7.0556457814282327E-5</v>
      </c>
      <c r="J55">
        <f t="shared" si="10"/>
        <v>0</v>
      </c>
      <c r="K55">
        <f t="shared" si="13"/>
        <v>0.6534283143271864</v>
      </c>
      <c r="L55">
        <f t="shared" si="14"/>
        <v>0</v>
      </c>
      <c r="M55" t="e">
        <f t="shared" si="15"/>
        <v>#NUM!</v>
      </c>
    </row>
    <row r="56" spans="2:13" x14ac:dyDescent="0.2">
      <c r="B56">
        <f t="shared" ref="B56:B119" si="20">IF(E55=0,IF(C55=B55,B55+1,B55), B55)</f>
        <v>2</v>
      </c>
      <c r="C56">
        <f t="shared" ref="C56:C119" si="21">IF(E55=0,IF(C55=B55,10,C55-1),C55)</f>
        <v>9</v>
      </c>
      <c r="D56">
        <f t="shared" ref="D56:D119" si="22">C56-B56</f>
        <v>7</v>
      </c>
      <c r="E56">
        <f t="shared" ref="E56:E119" si="23">IF(E55=0,B56,E55-1)</f>
        <v>1</v>
      </c>
      <c r="F56">
        <f t="shared" si="11"/>
        <v>8</v>
      </c>
      <c r="G56">
        <f t="shared" si="12"/>
        <v>1</v>
      </c>
      <c r="H56">
        <f t="shared" si="8"/>
        <v>6.6673863645209492E-10</v>
      </c>
      <c r="I56">
        <f t="shared" si="9"/>
        <v>7.0556457814282327E-5</v>
      </c>
      <c r="J56">
        <f t="shared" si="10"/>
        <v>0</v>
      </c>
      <c r="K56">
        <f t="shared" si="13"/>
        <v>0.30984162931114673</v>
      </c>
      <c r="L56">
        <f t="shared" si="14"/>
        <v>0</v>
      </c>
      <c r="M56" t="e">
        <f t="shared" si="15"/>
        <v>#NUM!</v>
      </c>
    </row>
    <row r="57" spans="2:13" x14ac:dyDescent="0.2">
      <c r="B57">
        <f t="shared" si="20"/>
        <v>2</v>
      </c>
      <c r="C57">
        <f t="shared" si="21"/>
        <v>9</v>
      </c>
      <c r="D57">
        <f t="shared" si="22"/>
        <v>7</v>
      </c>
      <c r="E57">
        <f t="shared" si="23"/>
        <v>0</v>
      </c>
      <c r="F57">
        <f t="shared" si="11"/>
        <v>7</v>
      </c>
      <c r="G57">
        <f t="shared" si="12"/>
        <v>2</v>
      </c>
      <c r="H57">
        <f t="shared" si="8"/>
        <v>6.6673863645209492E-10</v>
      </c>
      <c r="I57">
        <f t="shared" si="9"/>
        <v>7.0556457814282327E-5</v>
      </c>
      <c r="J57">
        <f t="shared" si="10"/>
        <v>0</v>
      </c>
      <c r="K57">
        <f t="shared" si="13"/>
        <v>3.6730056361666853E-2</v>
      </c>
      <c r="L57">
        <f t="shared" si="14"/>
        <v>0</v>
      </c>
      <c r="M57" t="e">
        <f t="shared" si="15"/>
        <v>#NUM!</v>
      </c>
    </row>
    <row r="58" spans="2:13" x14ac:dyDescent="0.2">
      <c r="B58">
        <f t="shared" si="20"/>
        <v>2</v>
      </c>
      <c r="C58">
        <f t="shared" si="21"/>
        <v>8</v>
      </c>
      <c r="D58">
        <f t="shared" si="22"/>
        <v>6</v>
      </c>
      <c r="E58">
        <f t="shared" si="23"/>
        <v>2</v>
      </c>
      <c r="F58">
        <f t="shared" si="11"/>
        <v>8</v>
      </c>
      <c r="G58">
        <f t="shared" si="12"/>
        <v>0</v>
      </c>
      <c r="H58">
        <f t="shared" si="8"/>
        <v>6.8961946344291788E-9</v>
      </c>
      <c r="I58">
        <f t="shared" si="9"/>
        <v>3.4121690351028464E-4</v>
      </c>
      <c r="J58">
        <f t="shared" si="10"/>
        <v>0</v>
      </c>
      <c r="K58">
        <f t="shared" si="13"/>
        <v>0.6534283143271864</v>
      </c>
      <c r="L58">
        <f t="shared" si="14"/>
        <v>0</v>
      </c>
      <c r="M58" t="e">
        <f t="shared" si="15"/>
        <v>#NUM!</v>
      </c>
    </row>
    <row r="59" spans="2:13" x14ac:dyDescent="0.2">
      <c r="B59">
        <f t="shared" si="20"/>
        <v>2</v>
      </c>
      <c r="C59">
        <f t="shared" si="21"/>
        <v>8</v>
      </c>
      <c r="D59">
        <f t="shared" si="22"/>
        <v>6</v>
      </c>
      <c r="E59">
        <f t="shared" si="23"/>
        <v>1</v>
      </c>
      <c r="F59">
        <f t="shared" si="11"/>
        <v>7</v>
      </c>
      <c r="G59">
        <f t="shared" si="12"/>
        <v>1</v>
      </c>
      <c r="H59">
        <f t="shared" si="8"/>
        <v>6.8961946344291788E-9</v>
      </c>
      <c r="I59">
        <f t="shared" si="9"/>
        <v>3.4121690351028464E-4</v>
      </c>
      <c r="J59">
        <f t="shared" si="10"/>
        <v>0</v>
      </c>
      <c r="K59">
        <f t="shared" si="13"/>
        <v>0.30984162931114673</v>
      </c>
      <c r="L59">
        <f t="shared" si="14"/>
        <v>0</v>
      </c>
      <c r="M59" t="e">
        <f t="shared" si="15"/>
        <v>#NUM!</v>
      </c>
    </row>
    <row r="60" spans="2:13" x14ac:dyDescent="0.2">
      <c r="B60">
        <f t="shared" si="20"/>
        <v>2</v>
      </c>
      <c r="C60">
        <f t="shared" si="21"/>
        <v>8</v>
      </c>
      <c r="D60">
        <f t="shared" si="22"/>
        <v>6</v>
      </c>
      <c r="E60">
        <f t="shared" si="23"/>
        <v>0</v>
      </c>
      <c r="F60">
        <f t="shared" si="11"/>
        <v>6</v>
      </c>
      <c r="G60">
        <f t="shared" si="12"/>
        <v>2</v>
      </c>
      <c r="H60">
        <f t="shared" si="8"/>
        <v>6.8961946344291788E-9</v>
      </c>
      <c r="I60">
        <f t="shared" si="9"/>
        <v>3.4121690351028464E-4</v>
      </c>
      <c r="J60">
        <f t="shared" si="10"/>
        <v>2.9655534484370052E-5</v>
      </c>
      <c r="K60">
        <f t="shared" si="13"/>
        <v>3.6730056361666853E-2</v>
      </c>
      <c r="L60">
        <f t="shared" si="14"/>
        <v>2.5631109046187319E-18</v>
      </c>
      <c r="M60">
        <f t="shared" si="15"/>
        <v>-40.505309956039056</v>
      </c>
    </row>
    <row r="61" spans="2:13" x14ac:dyDescent="0.2">
      <c r="B61">
        <f t="shared" si="20"/>
        <v>2</v>
      </c>
      <c r="C61">
        <f t="shared" si="21"/>
        <v>7</v>
      </c>
      <c r="D61">
        <f t="shared" si="22"/>
        <v>5</v>
      </c>
      <c r="E61">
        <f t="shared" si="23"/>
        <v>2</v>
      </c>
      <c r="F61">
        <f t="shared" si="11"/>
        <v>7</v>
      </c>
      <c r="G61">
        <f t="shared" si="12"/>
        <v>0</v>
      </c>
      <c r="H61">
        <f t="shared" si="8"/>
        <v>7.1328550403193558E-8</v>
      </c>
      <c r="I61">
        <f t="shared" si="9"/>
        <v>1.5912193019876444E-3</v>
      </c>
      <c r="J61">
        <f t="shared" si="10"/>
        <v>0</v>
      </c>
      <c r="K61">
        <f t="shared" si="13"/>
        <v>0.6534283143271864</v>
      </c>
      <c r="L61">
        <f t="shared" si="14"/>
        <v>0</v>
      </c>
      <c r="M61" t="e">
        <f t="shared" si="15"/>
        <v>#NUM!</v>
      </c>
    </row>
    <row r="62" spans="2:13" x14ac:dyDescent="0.2">
      <c r="B62">
        <f t="shared" si="20"/>
        <v>2</v>
      </c>
      <c r="C62">
        <f t="shared" si="21"/>
        <v>7</v>
      </c>
      <c r="D62">
        <f t="shared" si="22"/>
        <v>5</v>
      </c>
      <c r="E62">
        <f t="shared" si="23"/>
        <v>1</v>
      </c>
      <c r="F62">
        <f t="shared" si="11"/>
        <v>6</v>
      </c>
      <c r="G62">
        <f t="shared" si="12"/>
        <v>1</v>
      </c>
      <c r="H62">
        <f t="shared" si="8"/>
        <v>7.1328550403193558E-8</v>
      </c>
      <c r="I62">
        <f t="shared" si="9"/>
        <v>1.5912193019876444E-3</v>
      </c>
      <c r="J62">
        <f t="shared" si="10"/>
        <v>2.9655534484370052E-5</v>
      </c>
      <c r="K62">
        <f t="shared" si="13"/>
        <v>0.30984162931114673</v>
      </c>
      <c r="L62">
        <f t="shared" si="14"/>
        <v>1.042891096602741E-15</v>
      </c>
      <c r="M62">
        <f t="shared" si="15"/>
        <v>-34.496779637955477</v>
      </c>
    </row>
    <row r="63" spans="2:13" x14ac:dyDescent="0.2">
      <c r="B63">
        <f t="shared" si="20"/>
        <v>2</v>
      </c>
      <c r="C63">
        <f t="shared" si="21"/>
        <v>7</v>
      </c>
      <c r="D63">
        <f t="shared" si="22"/>
        <v>5</v>
      </c>
      <c r="E63">
        <f t="shared" si="23"/>
        <v>0</v>
      </c>
      <c r="F63">
        <f t="shared" si="11"/>
        <v>5</v>
      </c>
      <c r="G63">
        <f t="shared" si="12"/>
        <v>2</v>
      </c>
      <c r="H63">
        <f t="shared" si="8"/>
        <v>7.1328550403193558E-8</v>
      </c>
      <c r="I63">
        <f t="shared" si="9"/>
        <v>1.5912193019876444E-3</v>
      </c>
      <c r="J63">
        <f t="shared" si="10"/>
        <v>1.5749593421185524E-3</v>
      </c>
      <c r="K63">
        <f t="shared" si="13"/>
        <v>3.6730056361666853E-2</v>
      </c>
      <c r="L63">
        <f t="shared" si="14"/>
        <v>6.5657505380939627E-15</v>
      </c>
      <c r="M63">
        <f t="shared" si="15"/>
        <v>-32.656909569532935</v>
      </c>
    </row>
    <row r="64" spans="2:13" x14ac:dyDescent="0.2">
      <c r="B64">
        <f t="shared" si="20"/>
        <v>2</v>
      </c>
      <c r="C64">
        <f t="shared" si="21"/>
        <v>6</v>
      </c>
      <c r="D64">
        <f t="shared" si="22"/>
        <v>4</v>
      </c>
      <c r="E64">
        <f t="shared" si="23"/>
        <v>2</v>
      </c>
      <c r="F64">
        <f t="shared" si="11"/>
        <v>6</v>
      </c>
      <c r="G64">
        <f t="shared" si="12"/>
        <v>0</v>
      </c>
      <c r="H64">
        <f t="shared" si="8"/>
        <v>7.3776370481487089E-7</v>
      </c>
      <c r="I64">
        <f t="shared" si="9"/>
        <v>7.0670837815231796E-3</v>
      </c>
      <c r="J64">
        <f t="shared" si="10"/>
        <v>2.9655534484370052E-5</v>
      </c>
      <c r="K64">
        <f t="shared" si="13"/>
        <v>0.6534283143271864</v>
      </c>
      <c r="L64">
        <f t="shared" si="14"/>
        <v>1.0103253056140333E-13</v>
      </c>
      <c r="M64">
        <f t="shared" si="15"/>
        <v>-29.923333845161221</v>
      </c>
    </row>
    <row r="65" spans="2:13" x14ac:dyDescent="0.2">
      <c r="B65">
        <f t="shared" si="20"/>
        <v>2</v>
      </c>
      <c r="C65">
        <f t="shared" si="21"/>
        <v>6</v>
      </c>
      <c r="D65">
        <f t="shared" si="22"/>
        <v>4</v>
      </c>
      <c r="E65">
        <f t="shared" si="23"/>
        <v>1</v>
      </c>
      <c r="F65">
        <f t="shared" si="11"/>
        <v>5</v>
      </c>
      <c r="G65">
        <f t="shared" si="12"/>
        <v>1</v>
      </c>
      <c r="H65">
        <f t="shared" si="8"/>
        <v>7.3776370481487089E-7</v>
      </c>
      <c r="I65">
        <f t="shared" si="9"/>
        <v>7.0670837815231796E-3</v>
      </c>
      <c r="J65">
        <f t="shared" si="10"/>
        <v>1.5749593421185524E-3</v>
      </c>
      <c r="K65">
        <f t="shared" si="13"/>
        <v>0.30984162931114673</v>
      </c>
      <c r="L65">
        <f t="shared" si="14"/>
        <v>2.5442901720397516E-12</v>
      </c>
      <c r="M65">
        <f t="shared" si="15"/>
        <v>-26.697169415618792</v>
      </c>
    </row>
    <row r="66" spans="2:13" x14ac:dyDescent="0.2">
      <c r="B66">
        <f t="shared" si="20"/>
        <v>2</v>
      </c>
      <c r="C66">
        <f t="shared" si="21"/>
        <v>6</v>
      </c>
      <c r="D66">
        <f t="shared" si="22"/>
        <v>4</v>
      </c>
      <c r="E66">
        <f t="shared" si="23"/>
        <v>0</v>
      </c>
      <c r="F66">
        <f t="shared" si="11"/>
        <v>4</v>
      </c>
      <c r="G66">
        <f t="shared" si="12"/>
        <v>2</v>
      </c>
      <c r="H66">
        <f t="shared" si="8"/>
        <v>7.3776370481487089E-7</v>
      </c>
      <c r="I66">
        <f t="shared" si="9"/>
        <v>7.0670837815231796E-3</v>
      </c>
      <c r="J66">
        <f t="shared" si="10"/>
        <v>2.0874243942892428E-2</v>
      </c>
      <c r="K66">
        <f t="shared" si="13"/>
        <v>3.6730056361666853E-2</v>
      </c>
      <c r="L66">
        <f t="shared" si="14"/>
        <v>3.9975129099905764E-12</v>
      </c>
      <c r="M66">
        <f t="shared" si="15"/>
        <v>-26.245348720691698</v>
      </c>
    </row>
    <row r="67" spans="2:13" x14ac:dyDescent="0.2">
      <c r="B67">
        <f t="shared" si="20"/>
        <v>2</v>
      </c>
      <c r="C67">
        <f t="shared" si="21"/>
        <v>5</v>
      </c>
      <c r="D67">
        <f t="shared" si="22"/>
        <v>3</v>
      </c>
      <c r="E67">
        <f t="shared" si="23"/>
        <v>2</v>
      </c>
      <c r="F67">
        <f t="shared" si="11"/>
        <v>5</v>
      </c>
      <c r="G67">
        <f t="shared" si="12"/>
        <v>0</v>
      </c>
      <c r="H67">
        <f t="shared" si="8"/>
        <v>7.6308193712821542E-6</v>
      </c>
      <c r="I67">
        <f t="shared" si="9"/>
        <v>2.9294576118558634E-2</v>
      </c>
      <c r="J67">
        <f t="shared" si="10"/>
        <v>1.5749593421185524E-3</v>
      </c>
      <c r="K67">
        <f t="shared" si="13"/>
        <v>0.6534283143271864</v>
      </c>
      <c r="L67">
        <f t="shared" si="14"/>
        <v>2.3005182775809632E-10</v>
      </c>
      <c r="M67">
        <f t="shared" si="15"/>
        <v>-22.192716494311483</v>
      </c>
    </row>
    <row r="68" spans="2:13" x14ac:dyDescent="0.2">
      <c r="B68">
        <f t="shared" si="20"/>
        <v>2</v>
      </c>
      <c r="C68">
        <f t="shared" si="21"/>
        <v>5</v>
      </c>
      <c r="D68">
        <f t="shared" si="22"/>
        <v>3</v>
      </c>
      <c r="E68">
        <f t="shared" si="23"/>
        <v>1</v>
      </c>
      <c r="F68">
        <f t="shared" si="11"/>
        <v>4</v>
      </c>
      <c r="G68">
        <f t="shared" si="12"/>
        <v>1</v>
      </c>
      <c r="H68">
        <f t="shared" si="8"/>
        <v>7.6308193712821542E-6</v>
      </c>
      <c r="I68">
        <f t="shared" si="9"/>
        <v>2.9294576118558634E-2</v>
      </c>
      <c r="J68">
        <f t="shared" si="10"/>
        <v>2.0874243942892428E-2</v>
      </c>
      <c r="K68">
        <f t="shared" si="13"/>
        <v>0.30984162931114673</v>
      </c>
      <c r="L68">
        <f t="shared" si="14"/>
        <v>1.4458023090859146E-9</v>
      </c>
      <c r="M68">
        <f t="shared" si="15"/>
        <v>-20.354601438264503</v>
      </c>
    </row>
    <row r="69" spans="2:13" x14ac:dyDescent="0.2">
      <c r="B69">
        <f t="shared" si="20"/>
        <v>2</v>
      </c>
      <c r="C69">
        <f t="shared" si="21"/>
        <v>5</v>
      </c>
      <c r="D69">
        <f t="shared" si="22"/>
        <v>3</v>
      </c>
      <c r="E69">
        <f t="shared" si="23"/>
        <v>0</v>
      </c>
      <c r="F69">
        <f t="shared" si="11"/>
        <v>3</v>
      </c>
      <c r="G69">
        <f t="shared" si="12"/>
        <v>2</v>
      </c>
      <c r="H69">
        <f t="shared" si="8"/>
        <v>7.6308193712821542E-6</v>
      </c>
      <c r="I69">
        <f t="shared" si="9"/>
        <v>2.9294576118558634E-2</v>
      </c>
      <c r="J69">
        <f t="shared" si="10"/>
        <v>3.9915296070537128E-2</v>
      </c>
      <c r="K69">
        <f t="shared" si="13"/>
        <v>3.6730056361666853E-2</v>
      </c>
      <c r="L69">
        <f t="shared" si="14"/>
        <v>3.2773237224589656E-10</v>
      </c>
      <c r="M69">
        <f t="shared" si="15"/>
        <v>-21.838823778877927</v>
      </c>
    </row>
    <row r="70" spans="2:13" x14ac:dyDescent="0.2">
      <c r="B70">
        <f t="shared" si="20"/>
        <v>2</v>
      </c>
      <c r="C70">
        <f t="shared" si="21"/>
        <v>4</v>
      </c>
      <c r="D70">
        <f t="shared" si="22"/>
        <v>2</v>
      </c>
      <c r="E70">
        <f t="shared" si="23"/>
        <v>2</v>
      </c>
      <c r="F70">
        <f t="shared" si="11"/>
        <v>4</v>
      </c>
      <c r="G70">
        <f t="shared" si="12"/>
        <v>0</v>
      </c>
      <c r="H70">
        <f t="shared" si="8"/>
        <v>7.8926902878404334E-5</v>
      </c>
      <c r="I70">
        <f t="shared" si="9"/>
        <v>0.10928906389771936</v>
      </c>
      <c r="J70">
        <f t="shared" si="10"/>
        <v>2.0874243942892428E-2</v>
      </c>
      <c r="K70">
        <f t="shared" si="13"/>
        <v>0.6534283143271864</v>
      </c>
      <c r="L70">
        <f t="shared" si="14"/>
        <v>1.1765502248664312E-7</v>
      </c>
      <c r="M70">
        <f t="shared" si="15"/>
        <v>-15.955509032615019</v>
      </c>
    </row>
    <row r="71" spans="2:13" x14ac:dyDescent="0.2">
      <c r="B71">
        <f t="shared" si="20"/>
        <v>2</v>
      </c>
      <c r="C71">
        <f t="shared" si="21"/>
        <v>4</v>
      </c>
      <c r="D71">
        <f t="shared" si="22"/>
        <v>2</v>
      </c>
      <c r="E71">
        <f t="shared" si="23"/>
        <v>1</v>
      </c>
      <c r="F71">
        <f t="shared" si="11"/>
        <v>3</v>
      </c>
      <c r="G71">
        <f t="shared" si="12"/>
        <v>1</v>
      </c>
      <c r="H71">
        <f t="shared" si="8"/>
        <v>7.8926902878404334E-5</v>
      </c>
      <c r="I71">
        <f t="shared" si="9"/>
        <v>0.10928906389771936</v>
      </c>
      <c r="J71">
        <f t="shared" si="10"/>
        <v>3.9915296070537128E-2</v>
      </c>
      <c r="K71">
        <f t="shared" si="13"/>
        <v>0.30984162931114673</v>
      </c>
      <c r="L71">
        <f t="shared" si="14"/>
        <v>1.066794799921723E-7</v>
      </c>
      <c r="M71">
        <f t="shared" si="15"/>
        <v>-16.053437012108553</v>
      </c>
    </row>
    <row r="72" spans="2:13" x14ac:dyDescent="0.2">
      <c r="B72">
        <f t="shared" si="20"/>
        <v>2</v>
      </c>
      <c r="C72">
        <f t="shared" si="21"/>
        <v>4</v>
      </c>
      <c r="D72">
        <f t="shared" si="22"/>
        <v>2</v>
      </c>
      <c r="E72">
        <f t="shared" si="23"/>
        <v>0</v>
      </c>
      <c r="F72">
        <f t="shared" si="11"/>
        <v>2</v>
      </c>
      <c r="G72">
        <f t="shared" si="12"/>
        <v>2</v>
      </c>
      <c r="H72">
        <f t="shared" si="8"/>
        <v>7.8926902878404334E-5</v>
      </c>
      <c r="I72">
        <f t="shared" si="9"/>
        <v>0.10928906389771936</v>
      </c>
      <c r="J72">
        <f t="shared" si="10"/>
        <v>2.4738007490027865E-2</v>
      </c>
      <c r="K72">
        <f t="shared" si="13"/>
        <v>3.6730056361666853E-2</v>
      </c>
      <c r="L72">
        <f t="shared" si="14"/>
        <v>7.8376899407985885E-9</v>
      </c>
      <c r="M72">
        <f t="shared" si="15"/>
        <v>-18.664321696410397</v>
      </c>
    </row>
    <row r="73" spans="2:13" x14ac:dyDescent="0.2">
      <c r="B73">
        <f t="shared" si="20"/>
        <v>2</v>
      </c>
      <c r="C73">
        <f t="shared" si="21"/>
        <v>3</v>
      </c>
      <c r="D73">
        <f t="shared" si="22"/>
        <v>1</v>
      </c>
      <c r="E73">
        <f t="shared" si="23"/>
        <v>2</v>
      </c>
      <c r="F73">
        <f t="shared" si="11"/>
        <v>3</v>
      </c>
      <c r="G73">
        <f t="shared" si="12"/>
        <v>0</v>
      </c>
      <c r="H73">
        <f t="shared" si="8"/>
        <v>8.1635479689389856E-4</v>
      </c>
      <c r="I73">
        <f t="shared" si="9"/>
        <v>0.33976993554769891</v>
      </c>
      <c r="J73">
        <f t="shared" si="10"/>
        <v>3.9915296070537128E-2</v>
      </c>
      <c r="K73">
        <f t="shared" si="13"/>
        <v>0.6534283143271864</v>
      </c>
      <c r="L73">
        <f t="shared" si="14"/>
        <v>7.2343780672648569E-6</v>
      </c>
      <c r="M73">
        <f t="shared" si="15"/>
        <v>-11.836666163253026</v>
      </c>
    </row>
    <row r="74" spans="2:13" x14ac:dyDescent="0.2">
      <c r="B74">
        <f t="shared" si="20"/>
        <v>2</v>
      </c>
      <c r="C74">
        <f t="shared" si="21"/>
        <v>3</v>
      </c>
      <c r="D74">
        <f t="shared" si="22"/>
        <v>1</v>
      </c>
      <c r="E74">
        <f t="shared" si="23"/>
        <v>1</v>
      </c>
      <c r="F74">
        <f t="shared" si="11"/>
        <v>2</v>
      </c>
      <c r="G74">
        <f t="shared" si="12"/>
        <v>1</v>
      </c>
      <c r="H74">
        <f t="shared" si="8"/>
        <v>8.1635479689389856E-4</v>
      </c>
      <c r="I74">
        <f t="shared" si="9"/>
        <v>0.33976993554769891</v>
      </c>
      <c r="J74">
        <f t="shared" si="10"/>
        <v>2.4738007490027865E-2</v>
      </c>
      <c r="K74">
        <f t="shared" si="13"/>
        <v>0.30984162931114673</v>
      </c>
      <c r="L74">
        <f t="shared" si="14"/>
        <v>2.1260250691096792E-6</v>
      </c>
      <c r="M74">
        <f t="shared" si="15"/>
        <v>-13.06125648643498</v>
      </c>
    </row>
    <row r="75" spans="2:13" x14ac:dyDescent="0.2">
      <c r="B75">
        <f t="shared" si="20"/>
        <v>2</v>
      </c>
      <c r="C75">
        <f t="shared" si="21"/>
        <v>3</v>
      </c>
      <c r="D75">
        <f t="shared" si="22"/>
        <v>1</v>
      </c>
      <c r="E75">
        <f t="shared" si="23"/>
        <v>0</v>
      </c>
      <c r="F75">
        <f t="shared" si="11"/>
        <v>1</v>
      </c>
      <c r="G75">
        <f t="shared" si="12"/>
        <v>2</v>
      </c>
      <c r="H75">
        <f t="shared" si="8"/>
        <v>8.1635479689389856E-4</v>
      </c>
      <c r="I75">
        <f t="shared" si="9"/>
        <v>0.33976993554769891</v>
      </c>
      <c r="J75">
        <f t="shared" si="10"/>
        <v>4.3566894644522037E-3</v>
      </c>
      <c r="K75">
        <f t="shared" si="13"/>
        <v>3.6730056361666853E-2</v>
      </c>
      <c r="L75">
        <f t="shared" si="14"/>
        <v>4.4385600206265039E-8</v>
      </c>
      <c r="M75">
        <f t="shared" si="15"/>
        <v>-16.930350739789947</v>
      </c>
    </row>
    <row r="76" spans="2:13" x14ac:dyDescent="0.2">
      <c r="B76">
        <f t="shared" si="20"/>
        <v>2</v>
      </c>
      <c r="C76">
        <f t="shared" si="21"/>
        <v>2</v>
      </c>
      <c r="D76">
        <f t="shared" si="22"/>
        <v>0</v>
      </c>
      <c r="E76">
        <f t="shared" si="23"/>
        <v>2</v>
      </c>
      <c r="F76">
        <f t="shared" si="11"/>
        <v>2</v>
      </c>
      <c r="G76">
        <f t="shared" si="12"/>
        <v>0</v>
      </c>
      <c r="H76">
        <f t="shared" si="8"/>
        <v>8.4437008181911712E-3</v>
      </c>
      <c r="I76">
        <f t="shared" si="9"/>
        <v>0.70420958258079047</v>
      </c>
      <c r="J76">
        <f t="shared" si="10"/>
        <v>2.4738007490027865E-2</v>
      </c>
      <c r="K76">
        <f t="shared" si="13"/>
        <v>0.6534283143271864</v>
      </c>
      <c r="L76">
        <f t="shared" si="14"/>
        <v>9.6116386091313623E-5</v>
      </c>
      <c r="M76">
        <f t="shared" si="15"/>
        <v>-9.2499507456876184</v>
      </c>
    </row>
    <row r="77" spans="2:13" x14ac:dyDescent="0.2">
      <c r="B77">
        <f t="shared" si="20"/>
        <v>2</v>
      </c>
      <c r="C77">
        <f t="shared" si="21"/>
        <v>2</v>
      </c>
      <c r="D77">
        <f t="shared" si="22"/>
        <v>0</v>
      </c>
      <c r="E77">
        <f t="shared" si="23"/>
        <v>1</v>
      </c>
      <c r="F77">
        <f t="shared" si="11"/>
        <v>1</v>
      </c>
      <c r="G77">
        <f t="shared" si="12"/>
        <v>1</v>
      </c>
      <c r="H77">
        <f t="shared" si="8"/>
        <v>8.4437008181911712E-3</v>
      </c>
      <c r="I77">
        <f t="shared" si="9"/>
        <v>0.70420958258079047</v>
      </c>
      <c r="J77">
        <f t="shared" si="10"/>
        <v>4.3566894644522037E-3</v>
      </c>
      <c r="K77">
        <f t="shared" si="13"/>
        <v>0.30984162931114673</v>
      </c>
      <c r="L77">
        <f t="shared" si="14"/>
        <v>8.0265911221952217E-6</v>
      </c>
      <c r="M77">
        <f t="shared" si="15"/>
        <v>-11.732750637922695</v>
      </c>
    </row>
    <row r="78" spans="2:13" x14ac:dyDescent="0.2">
      <c r="B78">
        <f t="shared" si="20"/>
        <v>2</v>
      </c>
      <c r="C78">
        <f t="shared" si="21"/>
        <v>2</v>
      </c>
      <c r="D78">
        <f t="shared" si="22"/>
        <v>0</v>
      </c>
      <c r="E78">
        <f t="shared" si="23"/>
        <v>0</v>
      </c>
      <c r="F78">
        <f t="shared" si="11"/>
        <v>0</v>
      </c>
      <c r="G78">
        <f t="shared" si="12"/>
        <v>2</v>
      </c>
      <c r="H78">
        <f t="shared" si="8"/>
        <v>8.4437008181911712E-3</v>
      </c>
      <c r="I78">
        <f t="shared" si="9"/>
        <v>0.70420958258079047</v>
      </c>
      <c r="J78">
        <f t="shared" si="10"/>
        <v>2.3014368882886145E-4</v>
      </c>
      <c r="K78">
        <f t="shared" si="13"/>
        <v>3.6730056361666853E-2</v>
      </c>
      <c r="L78">
        <f t="shared" si="14"/>
        <v>5.0263813098681339E-8</v>
      </c>
      <c r="M78">
        <f t="shared" si="15"/>
        <v>-16.805980440245936</v>
      </c>
    </row>
    <row r="79" spans="2:13" x14ac:dyDescent="0.2">
      <c r="B79">
        <f t="shared" si="20"/>
        <v>3</v>
      </c>
      <c r="C79">
        <f t="shared" si="21"/>
        <v>10</v>
      </c>
      <c r="D79">
        <f t="shared" si="22"/>
        <v>7</v>
      </c>
      <c r="E79">
        <f t="shared" si="23"/>
        <v>3</v>
      </c>
      <c r="F79">
        <f t="shared" si="11"/>
        <v>10</v>
      </c>
      <c r="G79">
        <f t="shared" si="12"/>
        <v>0</v>
      </c>
      <c r="H79">
        <f t="shared" si="8"/>
        <v>6.4461697052260619E-11</v>
      </c>
      <c r="I79">
        <f t="shared" si="9"/>
        <v>1.9736333722771373E-4</v>
      </c>
      <c r="J79">
        <f t="shared" si="10"/>
        <v>0</v>
      </c>
      <c r="K79">
        <f t="shared" si="13"/>
        <v>0.52819820873905399</v>
      </c>
      <c r="L79">
        <f t="shared" si="14"/>
        <v>0</v>
      </c>
      <c r="M79" t="e">
        <f t="shared" si="15"/>
        <v>#NUM!</v>
      </c>
    </row>
    <row r="80" spans="2:13" x14ac:dyDescent="0.2">
      <c r="B80">
        <f t="shared" si="20"/>
        <v>3</v>
      </c>
      <c r="C80">
        <f t="shared" si="21"/>
        <v>10</v>
      </c>
      <c r="D80">
        <f t="shared" si="22"/>
        <v>7</v>
      </c>
      <c r="E80">
        <f t="shared" si="23"/>
        <v>2</v>
      </c>
      <c r="F80">
        <f t="shared" si="11"/>
        <v>9</v>
      </c>
      <c r="G80">
        <f t="shared" si="12"/>
        <v>1</v>
      </c>
      <c r="H80">
        <f t="shared" si="8"/>
        <v>6.4461697052260619E-11</v>
      </c>
      <c r="I80">
        <f t="shared" si="9"/>
        <v>1.9736333722771373E-4</v>
      </c>
      <c r="J80">
        <f t="shared" si="10"/>
        <v>0</v>
      </c>
      <c r="K80">
        <f t="shared" si="13"/>
        <v>0.37569031676439696</v>
      </c>
      <c r="L80">
        <f t="shared" si="14"/>
        <v>0</v>
      </c>
      <c r="M80" t="e">
        <f t="shared" si="15"/>
        <v>#NUM!</v>
      </c>
    </row>
    <row r="81" spans="2:13" x14ac:dyDescent="0.2">
      <c r="B81">
        <f t="shared" si="20"/>
        <v>3</v>
      </c>
      <c r="C81">
        <f t="shared" si="21"/>
        <v>10</v>
      </c>
      <c r="D81">
        <f t="shared" si="22"/>
        <v>7</v>
      </c>
      <c r="E81">
        <f t="shared" si="23"/>
        <v>1</v>
      </c>
      <c r="F81">
        <f t="shared" si="11"/>
        <v>8</v>
      </c>
      <c r="G81">
        <f t="shared" si="12"/>
        <v>2</v>
      </c>
      <c r="H81">
        <f t="shared" si="8"/>
        <v>6.4461697052260619E-11</v>
      </c>
      <c r="I81">
        <f t="shared" si="9"/>
        <v>1.9736333722771373E-4</v>
      </c>
      <c r="J81">
        <f t="shared" si="10"/>
        <v>0</v>
      </c>
      <c r="K81">
        <f t="shared" si="13"/>
        <v>8.9072127202323242E-2</v>
      </c>
      <c r="L81">
        <f t="shared" si="14"/>
        <v>0</v>
      </c>
      <c r="M81" t="e">
        <f t="shared" si="15"/>
        <v>#NUM!</v>
      </c>
    </row>
    <row r="82" spans="2:13" x14ac:dyDescent="0.2">
      <c r="B82">
        <f t="shared" si="20"/>
        <v>3</v>
      </c>
      <c r="C82">
        <f t="shared" si="21"/>
        <v>10</v>
      </c>
      <c r="D82">
        <f t="shared" si="22"/>
        <v>7</v>
      </c>
      <c r="E82">
        <f t="shared" si="23"/>
        <v>0</v>
      </c>
      <c r="F82">
        <f t="shared" si="11"/>
        <v>7</v>
      </c>
      <c r="G82">
        <f t="shared" si="12"/>
        <v>3</v>
      </c>
      <c r="H82">
        <f t="shared" si="8"/>
        <v>6.4461697052260619E-11</v>
      </c>
      <c r="I82">
        <f t="shared" si="9"/>
        <v>1.9736333722771373E-4</v>
      </c>
      <c r="J82">
        <f t="shared" si="10"/>
        <v>0</v>
      </c>
      <c r="K82">
        <f t="shared" si="13"/>
        <v>7.039347294225777E-3</v>
      </c>
      <c r="L82">
        <f t="shared" si="14"/>
        <v>0</v>
      </c>
      <c r="M82" t="e">
        <f t="shared" si="15"/>
        <v>#NUM!</v>
      </c>
    </row>
    <row r="83" spans="2:13" x14ac:dyDescent="0.2">
      <c r="B83">
        <f t="shared" si="20"/>
        <v>3</v>
      </c>
      <c r="C83">
        <f t="shared" si="21"/>
        <v>9</v>
      </c>
      <c r="D83">
        <f t="shared" si="22"/>
        <v>6</v>
      </c>
      <c r="E83">
        <f t="shared" si="23"/>
        <v>3</v>
      </c>
      <c r="F83">
        <f t="shared" si="11"/>
        <v>9</v>
      </c>
      <c r="G83">
        <f t="shared" si="12"/>
        <v>0</v>
      </c>
      <c r="H83">
        <f t="shared" si="8"/>
        <v>6.6673863645209492E-10</v>
      </c>
      <c r="I83">
        <f t="shared" si="9"/>
        <v>8.5901897563086063E-4</v>
      </c>
      <c r="J83">
        <f t="shared" si="10"/>
        <v>0</v>
      </c>
      <c r="K83">
        <f t="shared" si="13"/>
        <v>0.52819820873905399</v>
      </c>
      <c r="L83">
        <f t="shared" si="14"/>
        <v>0</v>
      </c>
      <c r="M83" t="e">
        <f t="shared" si="15"/>
        <v>#NUM!</v>
      </c>
    </row>
    <row r="84" spans="2:13" x14ac:dyDescent="0.2">
      <c r="B84">
        <f t="shared" si="20"/>
        <v>3</v>
      </c>
      <c r="C84">
        <f t="shared" si="21"/>
        <v>9</v>
      </c>
      <c r="D84">
        <f t="shared" si="22"/>
        <v>6</v>
      </c>
      <c r="E84">
        <f t="shared" si="23"/>
        <v>2</v>
      </c>
      <c r="F84">
        <f t="shared" si="11"/>
        <v>8</v>
      </c>
      <c r="G84">
        <f t="shared" si="12"/>
        <v>1</v>
      </c>
      <c r="H84">
        <f t="shared" si="8"/>
        <v>6.6673863645209492E-10</v>
      </c>
      <c r="I84">
        <f t="shared" si="9"/>
        <v>8.5901897563086063E-4</v>
      </c>
      <c r="J84">
        <f t="shared" si="10"/>
        <v>0</v>
      </c>
      <c r="K84">
        <f t="shared" si="13"/>
        <v>0.37569031676439696</v>
      </c>
      <c r="L84">
        <f t="shared" si="14"/>
        <v>0</v>
      </c>
      <c r="M84" t="e">
        <f t="shared" si="15"/>
        <v>#NUM!</v>
      </c>
    </row>
    <row r="85" spans="2:13" x14ac:dyDescent="0.2">
      <c r="B85">
        <f t="shared" si="20"/>
        <v>3</v>
      </c>
      <c r="C85">
        <f t="shared" si="21"/>
        <v>9</v>
      </c>
      <c r="D85">
        <f t="shared" si="22"/>
        <v>6</v>
      </c>
      <c r="E85">
        <f t="shared" si="23"/>
        <v>1</v>
      </c>
      <c r="F85">
        <f t="shared" si="11"/>
        <v>7</v>
      </c>
      <c r="G85">
        <f t="shared" si="12"/>
        <v>2</v>
      </c>
      <c r="H85">
        <f t="shared" ref="H85:H148" si="24">VLOOKUP(C85,K$6:M$16,2)</f>
        <v>6.6673863645209492E-10</v>
      </c>
      <c r="I85">
        <f t="shared" ref="I85:I148" si="25">_xlfn.BINOM.DIST(B85,C85,$H$2,FALSE)</f>
        <v>8.5901897563086063E-4</v>
      </c>
      <c r="J85">
        <f t="shared" ref="J85:J148" si="26">VLOOKUP(F85,K$6:M$16,3)</f>
        <v>0</v>
      </c>
      <c r="K85">
        <f t="shared" si="13"/>
        <v>8.9072127202323242E-2</v>
      </c>
      <c r="L85">
        <f t="shared" si="14"/>
        <v>0</v>
      </c>
      <c r="M85" t="e">
        <f t="shared" si="15"/>
        <v>#NUM!</v>
      </c>
    </row>
    <row r="86" spans="2:13" x14ac:dyDescent="0.2">
      <c r="B86">
        <f t="shared" si="20"/>
        <v>3</v>
      </c>
      <c r="C86">
        <f t="shared" si="21"/>
        <v>9</v>
      </c>
      <c r="D86">
        <f t="shared" si="22"/>
        <v>6</v>
      </c>
      <c r="E86">
        <f t="shared" si="23"/>
        <v>0</v>
      </c>
      <c r="F86">
        <f t="shared" ref="F86:F149" si="27">D86+E86</f>
        <v>6</v>
      </c>
      <c r="G86">
        <f t="shared" ref="G86:G149" si="28">B86-E86</f>
        <v>3</v>
      </c>
      <c r="H86">
        <f t="shared" si="24"/>
        <v>6.6673863645209492E-10</v>
      </c>
      <c r="I86">
        <f t="shared" si="25"/>
        <v>8.5901897563086063E-4</v>
      </c>
      <c r="J86">
        <f t="shared" si="26"/>
        <v>2.9655534484370052E-5</v>
      </c>
      <c r="K86">
        <f t="shared" ref="K86:K149" si="29">_xlfn.BINOM.DIST(G86,B86,$F$2,FALSE)</f>
        <v>7.039347294225777E-3</v>
      </c>
      <c r="L86">
        <f t="shared" ref="L86:L149" si="30">H86*I86*J86*K86</f>
        <v>1.195629241129785E-19</v>
      </c>
      <c r="M86">
        <f t="shared" ref="M86:M149" si="31">LN(L86)</f>
        <v>-43.570444158473428</v>
      </c>
    </row>
    <row r="87" spans="2:13" x14ac:dyDescent="0.2">
      <c r="B87">
        <f t="shared" si="20"/>
        <v>3</v>
      </c>
      <c r="C87">
        <f t="shared" si="21"/>
        <v>8</v>
      </c>
      <c r="D87">
        <f t="shared" si="22"/>
        <v>5</v>
      </c>
      <c r="E87">
        <f t="shared" si="23"/>
        <v>3</v>
      </c>
      <c r="F87">
        <f t="shared" si="27"/>
        <v>8</v>
      </c>
      <c r="G87">
        <f t="shared" si="28"/>
        <v>0</v>
      </c>
      <c r="H87">
        <f t="shared" si="24"/>
        <v>6.8961946344291788E-9</v>
      </c>
      <c r="I87">
        <f t="shared" si="25"/>
        <v>3.5608176649464828E-3</v>
      </c>
      <c r="J87">
        <f t="shared" si="26"/>
        <v>0</v>
      </c>
      <c r="K87">
        <f t="shared" si="29"/>
        <v>0.52819820873905399</v>
      </c>
      <c r="L87">
        <f t="shared" si="30"/>
        <v>0</v>
      </c>
      <c r="M87" t="e">
        <f t="shared" si="31"/>
        <v>#NUM!</v>
      </c>
    </row>
    <row r="88" spans="2:13" x14ac:dyDescent="0.2">
      <c r="B88">
        <f t="shared" si="20"/>
        <v>3</v>
      </c>
      <c r="C88">
        <f t="shared" si="21"/>
        <v>8</v>
      </c>
      <c r="D88">
        <f t="shared" si="22"/>
        <v>5</v>
      </c>
      <c r="E88">
        <f t="shared" si="23"/>
        <v>2</v>
      </c>
      <c r="F88">
        <f t="shared" si="27"/>
        <v>7</v>
      </c>
      <c r="G88">
        <f t="shared" si="28"/>
        <v>1</v>
      </c>
      <c r="H88">
        <f t="shared" si="24"/>
        <v>6.8961946344291788E-9</v>
      </c>
      <c r="I88">
        <f t="shared" si="25"/>
        <v>3.5608176649464828E-3</v>
      </c>
      <c r="J88">
        <f t="shared" si="26"/>
        <v>0</v>
      </c>
      <c r="K88">
        <f t="shared" si="29"/>
        <v>0.37569031676439696</v>
      </c>
      <c r="L88">
        <f t="shared" si="30"/>
        <v>0</v>
      </c>
      <c r="M88" t="e">
        <f t="shared" si="31"/>
        <v>#NUM!</v>
      </c>
    </row>
    <row r="89" spans="2:13" x14ac:dyDescent="0.2">
      <c r="B89">
        <f t="shared" si="20"/>
        <v>3</v>
      </c>
      <c r="C89">
        <f t="shared" si="21"/>
        <v>8</v>
      </c>
      <c r="D89">
        <f t="shared" si="22"/>
        <v>5</v>
      </c>
      <c r="E89">
        <f t="shared" si="23"/>
        <v>1</v>
      </c>
      <c r="F89">
        <f t="shared" si="27"/>
        <v>6</v>
      </c>
      <c r="G89">
        <f t="shared" si="28"/>
        <v>2</v>
      </c>
      <c r="H89">
        <f t="shared" si="24"/>
        <v>6.8961946344291788E-9</v>
      </c>
      <c r="I89">
        <f t="shared" si="25"/>
        <v>3.5608176649464828E-3</v>
      </c>
      <c r="J89">
        <f t="shared" si="26"/>
        <v>2.9655534484370052E-5</v>
      </c>
      <c r="K89">
        <f t="shared" si="29"/>
        <v>8.9072127202323242E-2</v>
      </c>
      <c r="L89">
        <f t="shared" si="30"/>
        <v>6.4864462850733986E-17</v>
      </c>
      <c r="M89">
        <f t="shared" si="31"/>
        <v>-37.274231767938069</v>
      </c>
    </row>
    <row r="90" spans="2:13" x14ac:dyDescent="0.2">
      <c r="B90">
        <f t="shared" si="20"/>
        <v>3</v>
      </c>
      <c r="C90">
        <f t="shared" si="21"/>
        <v>8</v>
      </c>
      <c r="D90">
        <f t="shared" si="22"/>
        <v>5</v>
      </c>
      <c r="E90">
        <f t="shared" si="23"/>
        <v>0</v>
      </c>
      <c r="F90">
        <f t="shared" si="27"/>
        <v>5</v>
      </c>
      <c r="G90">
        <f t="shared" si="28"/>
        <v>3</v>
      </c>
      <c r="H90">
        <f t="shared" si="24"/>
        <v>6.8961946344291788E-9</v>
      </c>
      <c r="I90">
        <f t="shared" si="25"/>
        <v>3.5608176649464828E-3</v>
      </c>
      <c r="J90">
        <f t="shared" si="26"/>
        <v>1.5749593421185524E-3</v>
      </c>
      <c r="K90">
        <f t="shared" si="29"/>
        <v>7.039347294225777E-3</v>
      </c>
      <c r="L90">
        <f t="shared" si="30"/>
        <v>2.7224567247255625E-16</v>
      </c>
      <c r="M90">
        <f t="shared" si="31"/>
        <v>-35.839826807623695</v>
      </c>
    </row>
    <row r="91" spans="2:13" x14ac:dyDescent="0.2">
      <c r="B91">
        <f t="shared" si="20"/>
        <v>3</v>
      </c>
      <c r="C91">
        <f t="shared" si="21"/>
        <v>7</v>
      </c>
      <c r="D91">
        <f t="shared" si="22"/>
        <v>4</v>
      </c>
      <c r="E91">
        <f t="shared" si="23"/>
        <v>3</v>
      </c>
      <c r="F91">
        <f t="shared" si="27"/>
        <v>7</v>
      </c>
      <c r="G91">
        <f t="shared" si="28"/>
        <v>0</v>
      </c>
      <c r="H91">
        <f t="shared" si="24"/>
        <v>7.1328550403193558E-8</v>
      </c>
      <c r="I91">
        <f t="shared" si="25"/>
        <v>1.383782998690801E-2</v>
      </c>
      <c r="J91">
        <f t="shared" si="26"/>
        <v>0</v>
      </c>
      <c r="K91">
        <f t="shared" si="29"/>
        <v>0.52819820873905399</v>
      </c>
      <c r="L91">
        <f t="shared" si="30"/>
        <v>0</v>
      </c>
      <c r="M91" t="e">
        <f t="shared" si="31"/>
        <v>#NUM!</v>
      </c>
    </row>
    <row r="92" spans="2:13" x14ac:dyDescent="0.2">
      <c r="B92">
        <f t="shared" si="20"/>
        <v>3</v>
      </c>
      <c r="C92">
        <f t="shared" si="21"/>
        <v>7</v>
      </c>
      <c r="D92">
        <f t="shared" si="22"/>
        <v>4</v>
      </c>
      <c r="E92">
        <f t="shared" si="23"/>
        <v>2</v>
      </c>
      <c r="F92">
        <f t="shared" si="27"/>
        <v>6</v>
      </c>
      <c r="G92">
        <f t="shared" si="28"/>
        <v>1</v>
      </c>
      <c r="H92">
        <f t="shared" si="24"/>
        <v>7.1328550403193558E-8</v>
      </c>
      <c r="I92">
        <f t="shared" si="25"/>
        <v>1.383782998690801E-2</v>
      </c>
      <c r="J92">
        <f t="shared" si="26"/>
        <v>2.9655534484370052E-5</v>
      </c>
      <c r="K92">
        <f t="shared" si="29"/>
        <v>0.37569031676439696</v>
      </c>
      <c r="L92">
        <f t="shared" si="30"/>
        <v>1.0996820743471414E-14</v>
      </c>
      <c r="M92">
        <f t="shared" si="31"/>
        <v>-32.141170187208388</v>
      </c>
    </row>
    <row r="93" spans="2:13" x14ac:dyDescent="0.2">
      <c r="B93">
        <f t="shared" si="20"/>
        <v>3</v>
      </c>
      <c r="C93">
        <f t="shared" si="21"/>
        <v>7</v>
      </c>
      <c r="D93">
        <f t="shared" si="22"/>
        <v>4</v>
      </c>
      <c r="E93">
        <f t="shared" si="23"/>
        <v>1</v>
      </c>
      <c r="F93">
        <f t="shared" si="27"/>
        <v>5</v>
      </c>
      <c r="G93">
        <f t="shared" si="28"/>
        <v>2</v>
      </c>
      <c r="H93">
        <f t="shared" si="24"/>
        <v>7.1328550403193558E-8</v>
      </c>
      <c r="I93">
        <f t="shared" si="25"/>
        <v>1.383782998690801E-2</v>
      </c>
      <c r="J93">
        <f t="shared" si="26"/>
        <v>1.5749593421185524E-3</v>
      </c>
      <c r="K93">
        <f t="shared" si="29"/>
        <v>8.9072127202323242E-2</v>
      </c>
      <c r="L93">
        <f t="shared" si="30"/>
        <v>1.3846581287149232E-13</v>
      </c>
      <c r="M93">
        <f t="shared" si="31"/>
        <v>-29.608152938225903</v>
      </c>
    </row>
    <row r="94" spans="2:13" x14ac:dyDescent="0.2">
      <c r="B94">
        <f t="shared" si="20"/>
        <v>3</v>
      </c>
      <c r="C94">
        <f t="shared" si="21"/>
        <v>7</v>
      </c>
      <c r="D94">
        <f t="shared" si="22"/>
        <v>4</v>
      </c>
      <c r="E94">
        <f t="shared" si="23"/>
        <v>0</v>
      </c>
      <c r="F94">
        <f t="shared" si="27"/>
        <v>4</v>
      </c>
      <c r="G94">
        <f t="shared" si="28"/>
        <v>3</v>
      </c>
      <c r="H94">
        <f t="shared" si="24"/>
        <v>7.1328550403193558E-8</v>
      </c>
      <c r="I94">
        <f t="shared" si="25"/>
        <v>1.383782998690801E-2</v>
      </c>
      <c r="J94">
        <f t="shared" si="26"/>
        <v>2.0874243942892428E-2</v>
      </c>
      <c r="K94">
        <f t="shared" si="29"/>
        <v>7.039347294225777E-3</v>
      </c>
      <c r="L94">
        <f t="shared" si="30"/>
        <v>1.4503557301992662E-13</v>
      </c>
      <c r="M94">
        <f t="shared" si="31"/>
        <v>-29.561797351406973</v>
      </c>
    </row>
    <row r="95" spans="2:13" x14ac:dyDescent="0.2">
      <c r="B95">
        <f t="shared" si="20"/>
        <v>3</v>
      </c>
      <c r="C95">
        <f t="shared" si="21"/>
        <v>6</v>
      </c>
      <c r="D95">
        <f t="shared" si="22"/>
        <v>3</v>
      </c>
      <c r="E95">
        <f t="shared" si="23"/>
        <v>3</v>
      </c>
      <c r="F95">
        <f t="shared" si="27"/>
        <v>6</v>
      </c>
      <c r="G95">
        <f t="shared" si="28"/>
        <v>0</v>
      </c>
      <c r="H95">
        <f t="shared" si="24"/>
        <v>7.3776370481487089E-7</v>
      </c>
      <c r="I95">
        <f t="shared" si="25"/>
        <v>4.9166373861752995E-2</v>
      </c>
      <c r="J95">
        <f t="shared" si="26"/>
        <v>2.9655534484370052E-5</v>
      </c>
      <c r="K95">
        <f t="shared" si="29"/>
        <v>0.52819820873905399</v>
      </c>
      <c r="L95">
        <f t="shared" si="30"/>
        <v>5.6818288133173624E-13</v>
      </c>
      <c r="M95">
        <f t="shared" si="31"/>
        <v>-28.196333053836504</v>
      </c>
    </row>
    <row r="96" spans="2:13" x14ac:dyDescent="0.2">
      <c r="B96">
        <f t="shared" si="20"/>
        <v>3</v>
      </c>
      <c r="C96">
        <f t="shared" si="21"/>
        <v>6</v>
      </c>
      <c r="D96">
        <f t="shared" si="22"/>
        <v>3</v>
      </c>
      <c r="E96">
        <f t="shared" si="23"/>
        <v>2</v>
      </c>
      <c r="F96">
        <f t="shared" si="27"/>
        <v>5</v>
      </c>
      <c r="G96">
        <f t="shared" si="28"/>
        <v>1</v>
      </c>
      <c r="H96">
        <f t="shared" si="24"/>
        <v>7.3776370481487089E-7</v>
      </c>
      <c r="I96">
        <f t="shared" si="25"/>
        <v>4.9166373861752995E-2</v>
      </c>
      <c r="J96">
        <f t="shared" si="26"/>
        <v>1.5749593421185524E-3</v>
      </c>
      <c r="K96">
        <f t="shared" si="29"/>
        <v>0.37569031676439696</v>
      </c>
      <c r="L96">
        <f t="shared" si="30"/>
        <v>2.1462722642807273E-11</v>
      </c>
      <c r="M96">
        <f t="shared" si="31"/>
        <v>-24.564703516185912</v>
      </c>
    </row>
    <row r="97" spans="2:13" x14ac:dyDescent="0.2">
      <c r="B97">
        <f t="shared" si="20"/>
        <v>3</v>
      </c>
      <c r="C97">
        <f t="shared" si="21"/>
        <v>6</v>
      </c>
      <c r="D97">
        <f t="shared" si="22"/>
        <v>3</v>
      </c>
      <c r="E97">
        <f t="shared" si="23"/>
        <v>1</v>
      </c>
      <c r="F97">
        <f t="shared" si="27"/>
        <v>4</v>
      </c>
      <c r="G97">
        <f t="shared" si="28"/>
        <v>2</v>
      </c>
      <c r="H97">
        <f t="shared" si="24"/>
        <v>7.3776370481487089E-7</v>
      </c>
      <c r="I97">
        <f t="shared" si="25"/>
        <v>4.9166373861752995E-2</v>
      </c>
      <c r="J97">
        <f t="shared" si="26"/>
        <v>2.0874243942892428E-2</v>
      </c>
      <c r="K97">
        <f t="shared" si="29"/>
        <v>8.9072127202323242E-2</v>
      </c>
      <c r="L97">
        <f t="shared" si="30"/>
        <v>6.7443180648994485E-11</v>
      </c>
      <c r="M97">
        <f t="shared" si="31"/>
        <v>-23.419735640698871</v>
      </c>
    </row>
    <row r="98" spans="2:13" x14ac:dyDescent="0.2">
      <c r="B98">
        <f t="shared" si="20"/>
        <v>3</v>
      </c>
      <c r="C98">
        <f t="shared" si="21"/>
        <v>6</v>
      </c>
      <c r="D98">
        <f t="shared" si="22"/>
        <v>3</v>
      </c>
      <c r="E98">
        <f t="shared" si="23"/>
        <v>0</v>
      </c>
      <c r="F98">
        <f t="shared" si="27"/>
        <v>3</v>
      </c>
      <c r="G98">
        <f t="shared" si="28"/>
        <v>3</v>
      </c>
      <c r="H98">
        <f t="shared" si="24"/>
        <v>7.3776370481487089E-7</v>
      </c>
      <c r="I98">
        <f t="shared" si="25"/>
        <v>4.9166373861752995E-2</v>
      </c>
      <c r="J98">
        <f t="shared" si="26"/>
        <v>3.9915296070537128E-2</v>
      </c>
      <c r="K98">
        <f t="shared" si="29"/>
        <v>7.039347294225777E-3</v>
      </c>
      <c r="L98">
        <f t="shared" si="30"/>
        <v>1.0191948303028125E-11</v>
      </c>
      <c r="M98">
        <f t="shared" si="31"/>
        <v>-25.309423089420463</v>
      </c>
    </row>
    <row r="99" spans="2:13" x14ac:dyDescent="0.2">
      <c r="B99">
        <f t="shared" si="20"/>
        <v>3</v>
      </c>
      <c r="C99">
        <f t="shared" si="21"/>
        <v>5</v>
      </c>
      <c r="D99">
        <f t="shared" si="22"/>
        <v>2</v>
      </c>
      <c r="E99">
        <f t="shared" si="23"/>
        <v>3</v>
      </c>
      <c r="F99">
        <f t="shared" si="27"/>
        <v>5</v>
      </c>
      <c r="G99">
        <f t="shared" si="28"/>
        <v>0</v>
      </c>
      <c r="H99">
        <f t="shared" si="24"/>
        <v>7.6308193712821542E-6</v>
      </c>
      <c r="I99">
        <f t="shared" si="25"/>
        <v>0.15285386371097362</v>
      </c>
      <c r="J99">
        <f t="shared" si="26"/>
        <v>1.5749593421185524E-3</v>
      </c>
      <c r="K99">
        <f t="shared" si="29"/>
        <v>0.52819820873905399</v>
      </c>
      <c r="L99">
        <f t="shared" si="30"/>
        <v>9.7031750287438257E-10</v>
      </c>
      <c r="M99">
        <f t="shared" si="31"/>
        <v>-20.75339777543855</v>
      </c>
    </row>
    <row r="100" spans="2:13" x14ac:dyDescent="0.2">
      <c r="B100">
        <f t="shared" si="20"/>
        <v>3</v>
      </c>
      <c r="C100">
        <f t="shared" si="21"/>
        <v>5</v>
      </c>
      <c r="D100">
        <f t="shared" si="22"/>
        <v>2</v>
      </c>
      <c r="E100">
        <f t="shared" si="23"/>
        <v>2</v>
      </c>
      <c r="F100">
        <f t="shared" si="27"/>
        <v>4</v>
      </c>
      <c r="G100">
        <f t="shared" si="28"/>
        <v>1</v>
      </c>
      <c r="H100">
        <f t="shared" si="24"/>
        <v>7.6308193712821542E-6</v>
      </c>
      <c r="I100">
        <f t="shared" si="25"/>
        <v>0.15285386371097362</v>
      </c>
      <c r="J100">
        <f t="shared" si="26"/>
        <v>2.0874243942892428E-2</v>
      </c>
      <c r="K100">
        <f t="shared" si="29"/>
        <v>0.37569031676439696</v>
      </c>
      <c r="L100">
        <f t="shared" si="30"/>
        <v>9.1472036967084411E-9</v>
      </c>
      <c r="M100">
        <f t="shared" si="31"/>
        <v>-18.509817611283403</v>
      </c>
    </row>
    <row r="101" spans="2:13" x14ac:dyDescent="0.2">
      <c r="B101">
        <f t="shared" si="20"/>
        <v>3</v>
      </c>
      <c r="C101">
        <f t="shared" si="21"/>
        <v>5</v>
      </c>
      <c r="D101">
        <f t="shared" si="22"/>
        <v>2</v>
      </c>
      <c r="E101">
        <f t="shared" si="23"/>
        <v>1</v>
      </c>
      <c r="F101">
        <f t="shared" si="27"/>
        <v>3</v>
      </c>
      <c r="G101">
        <f t="shared" si="28"/>
        <v>2</v>
      </c>
      <c r="H101">
        <f t="shared" si="24"/>
        <v>7.6308193712821542E-6</v>
      </c>
      <c r="I101">
        <f t="shared" si="25"/>
        <v>0.15285386371097362</v>
      </c>
      <c r="J101">
        <f t="shared" si="26"/>
        <v>3.9915296070537128E-2</v>
      </c>
      <c r="K101">
        <f t="shared" si="29"/>
        <v>8.9072127202323242E-2</v>
      </c>
      <c r="L101">
        <f t="shared" si="30"/>
        <v>4.1469497566842657E-9</v>
      </c>
      <c r="M101">
        <f t="shared" si="31"/>
        <v>-19.30089277133688</v>
      </c>
    </row>
    <row r="102" spans="2:13" x14ac:dyDescent="0.2">
      <c r="B102">
        <f t="shared" si="20"/>
        <v>3</v>
      </c>
      <c r="C102">
        <f t="shared" si="21"/>
        <v>5</v>
      </c>
      <c r="D102">
        <f t="shared" si="22"/>
        <v>2</v>
      </c>
      <c r="E102">
        <f t="shared" si="23"/>
        <v>0</v>
      </c>
      <c r="F102">
        <f t="shared" si="27"/>
        <v>2</v>
      </c>
      <c r="G102">
        <f t="shared" si="28"/>
        <v>3</v>
      </c>
      <c r="H102">
        <f t="shared" si="24"/>
        <v>7.6308193712821542E-6</v>
      </c>
      <c r="I102">
        <f t="shared" si="25"/>
        <v>0.15285386371097362</v>
      </c>
      <c r="J102">
        <f t="shared" si="26"/>
        <v>2.4738007490027865E-2</v>
      </c>
      <c r="K102">
        <f t="shared" si="29"/>
        <v>7.039347294225777E-3</v>
      </c>
      <c r="L102">
        <f t="shared" si="30"/>
        <v>2.0311626562950572E-10</v>
      </c>
      <c r="M102">
        <f t="shared" si="31"/>
        <v>-22.317242563746891</v>
      </c>
    </row>
    <row r="103" spans="2:13" x14ac:dyDescent="0.2">
      <c r="B103">
        <f t="shared" si="20"/>
        <v>3</v>
      </c>
      <c r="C103">
        <f t="shared" si="21"/>
        <v>4</v>
      </c>
      <c r="D103">
        <f t="shared" si="22"/>
        <v>1</v>
      </c>
      <c r="E103">
        <f t="shared" si="23"/>
        <v>3</v>
      </c>
      <c r="F103">
        <f t="shared" si="27"/>
        <v>4</v>
      </c>
      <c r="G103">
        <f t="shared" si="28"/>
        <v>0</v>
      </c>
      <c r="H103">
        <f t="shared" si="24"/>
        <v>7.8926902878404334E-5</v>
      </c>
      <c r="I103">
        <f t="shared" si="25"/>
        <v>0.38016720479845217</v>
      </c>
      <c r="J103">
        <f t="shared" si="26"/>
        <v>2.0874243942892428E-2</v>
      </c>
      <c r="K103">
        <f t="shared" si="29"/>
        <v>0.52819820873905399</v>
      </c>
      <c r="L103">
        <f t="shared" si="30"/>
        <v>3.3083190784270608E-7</v>
      </c>
      <c r="M103">
        <f t="shared" si="31"/>
        <v>-14.921655421850248</v>
      </c>
    </row>
    <row r="104" spans="2:13" x14ac:dyDescent="0.2">
      <c r="B104">
        <f t="shared" si="20"/>
        <v>3</v>
      </c>
      <c r="C104">
        <f t="shared" si="21"/>
        <v>4</v>
      </c>
      <c r="D104">
        <f t="shared" si="22"/>
        <v>1</v>
      </c>
      <c r="E104">
        <f t="shared" si="23"/>
        <v>2</v>
      </c>
      <c r="F104">
        <f t="shared" si="27"/>
        <v>3</v>
      </c>
      <c r="G104">
        <f t="shared" si="28"/>
        <v>1</v>
      </c>
      <c r="H104">
        <f t="shared" si="24"/>
        <v>7.8926902878404334E-5</v>
      </c>
      <c r="I104">
        <f t="shared" si="25"/>
        <v>0.38016720479845217</v>
      </c>
      <c r="J104">
        <f t="shared" si="26"/>
        <v>3.9915296070537128E-2</v>
      </c>
      <c r="K104">
        <f t="shared" si="29"/>
        <v>0.37569031676439696</v>
      </c>
      <c r="L104">
        <f t="shared" si="30"/>
        <v>4.4995498467757512E-7</v>
      </c>
      <c r="M104">
        <f t="shared" si="31"/>
        <v>-14.614118293235618</v>
      </c>
    </row>
    <row r="105" spans="2:13" x14ac:dyDescent="0.2">
      <c r="B105">
        <f t="shared" si="20"/>
        <v>3</v>
      </c>
      <c r="C105">
        <f t="shared" si="21"/>
        <v>4</v>
      </c>
      <c r="D105">
        <f t="shared" si="22"/>
        <v>1</v>
      </c>
      <c r="E105">
        <f t="shared" si="23"/>
        <v>1</v>
      </c>
      <c r="F105">
        <f t="shared" si="27"/>
        <v>2</v>
      </c>
      <c r="G105">
        <f t="shared" si="28"/>
        <v>2</v>
      </c>
      <c r="H105">
        <f t="shared" si="24"/>
        <v>7.8926902878404334E-5</v>
      </c>
      <c r="I105">
        <f t="shared" si="25"/>
        <v>0.38016720479845217</v>
      </c>
      <c r="J105">
        <f t="shared" si="26"/>
        <v>2.4738007490027865E-2</v>
      </c>
      <c r="K105">
        <f t="shared" si="29"/>
        <v>8.9072127202323242E-2</v>
      </c>
      <c r="L105">
        <f t="shared" si="30"/>
        <v>6.6115951399057844E-8</v>
      </c>
      <c r="M105">
        <f t="shared" si="31"/>
        <v>-16.531855796977517</v>
      </c>
    </row>
    <row r="106" spans="2:13" x14ac:dyDescent="0.2">
      <c r="B106">
        <f t="shared" si="20"/>
        <v>3</v>
      </c>
      <c r="C106">
        <f t="shared" si="21"/>
        <v>4</v>
      </c>
      <c r="D106">
        <f t="shared" si="22"/>
        <v>1</v>
      </c>
      <c r="E106">
        <f t="shared" si="23"/>
        <v>0</v>
      </c>
      <c r="F106">
        <f t="shared" si="27"/>
        <v>1</v>
      </c>
      <c r="G106">
        <f t="shared" si="28"/>
        <v>3</v>
      </c>
      <c r="H106">
        <f t="shared" si="24"/>
        <v>7.8926902878404334E-5</v>
      </c>
      <c r="I106">
        <f t="shared" si="25"/>
        <v>0.38016720479845217</v>
      </c>
      <c r="J106">
        <f t="shared" si="26"/>
        <v>4.3566894644522037E-3</v>
      </c>
      <c r="K106">
        <f t="shared" si="29"/>
        <v>7.039347294225777E-3</v>
      </c>
      <c r="L106">
        <f t="shared" si="30"/>
        <v>9.2021372927157993E-10</v>
      </c>
      <c r="M106">
        <f t="shared" si="31"/>
        <v>-20.80641515844065</v>
      </c>
    </row>
    <row r="107" spans="2:13" x14ac:dyDescent="0.2">
      <c r="B107">
        <f t="shared" si="20"/>
        <v>3</v>
      </c>
      <c r="C107">
        <f t="shared" si="21"/>
        <v>3</v>
      </c>
      <c r="D107">
        <f t="shared" si="22"/>
        <v>0</v>
      </c>
      <c r="E107">
        <f t="shared" si="23"/>
        <v>3</v>
      </c>
      <c r="F107">
        <f t="shared" si="27"/>
        <v>3</v>
      </c>
      <c r="G107">
        <f t="shared" si="28"/>
        <v>0</v>
      </c>
      <c r="H107">
        <f t="shared" si="24"/>
        <v>8.1635479689389856E-4</v>
      </c>
      <c r="I107">
        <f t="shared" si="25"/>
        <v>0.59095293739822408</v>
      </c>
      <c r="J107">
        <f t="shared" si="26"/>
        <v>3.9915296070537128E-2</v>
      </c>
      <c r="K107">
        <f t="shared" si="29"/>
        <v>0.52819820873905399</v>
      </c>
      <c r="L107">
        <f t="shared" si="30"/>
        <v>1.0171104673072369E-5</v>
      </c>
      <c r="M107">
        <f t="shared" si="31"/>
        <v>-11.495959733048201</v>
      </c>
    </row>
    <row r="108" spans="2:13" x14ac:dyDescent="0.2">
      <c r="B108">
        <f t="shared" si="20"/>
        <v>3</v>
      </c>
      <c r="C108">
        <f t="shared" si="21"/>
        <v>3</v>
      </c>
      <c r="D108">
        <f t="shared" si="22"/>
        <v>0</v>
      </c>
      <c r="E108">
        <f t="shared" si="23"/>
        <v>2</v>
      </c>
      <c r="F108">
        <f t="shared" si="27"/>
        <v>2</v>
      </c>
      <c r="G108">
        <f t="shared" si="28"/>
        <v>1</v>
      </c>
      <c r="H108">
        <f t="shared" si="24"/>
        <v>8.1635479689389856E-4</v>
      </c>
      <c r="I108">
        <f t="shared" si="25"/>
        <v>0.59095293739822408</v>
      </c>
      <c r="J108">
        <f t="shared" si="26"/>
        <v>2.4738007490027865E-2</v>
      </c>
      <c r="K108">
        <f t="shared" si="29"/>
        <v>0.37569031676439696</v>
      </c>
      <c r="L108">
        <f t="shared" si="30"/>
        <v>4.4835969272890095E-6</v>
      </c>
      <c r="M108">
        <f t="shared" si="31"/>
        <v>-12.315084948121989</v>
      </c>
    </row>
    <row r="109" spans="2:13" x14ac:dyDescent="0.2">
      <c r="B109">
        <f t="shared" si="20"/>
        <v>3</v>
      </c>
      <c r="C109">
        <f t="shared" si="21"/>
        <v>3</v>
      </c>
      <c r="D109">
        <f t="shared" si="22"/>
        <v>0</v>
      </c>
      <c r="E109">
        <f t="shared" si="23"/>
        <v>1</v>
      </c>
      <c r="F109">
        <f t="shared" si="27"/>
        <v>1</v>
      </c>
      <c r="G109">
        <f t="shared" si="28"/>
        <v>2</v>
      </c>
      <c r="H109">
        <f t="shared" si="24"/>
        <v>8.1635479689389856E-4</v>
      </c>
      <c r="I109">
        <f t="shared" si="25"/>
        <v>0.59095293739822408</v>
      </c>
      <c r="J109">
        <f t="shared" si="26"/>
        <v>4.3566894644522037E-3</v>
      </c>
      <c r="K109">
        <f t="shared" si="29"/>
        <v>8.9072127202323242E-2</v>
      </c>
      <c r="L109">
        <f t="shared" si="30"/>
        <v>1.872105306679446E-7</v>
      </c>
      <c r="M109">
        <f t="shared" si="31"/>
        <v>-15.491032020917013</v>
      </c>
    </row>
    <row r="110" spans="2:13" x14ac:dyDescent="0.2">
      <c r="B110">
        <f t="shared" si="20"/>
        <v>3</v>
      </c>
      <c r="C110">
        <f t="shared" si="21"/>
        <v>3</v>
      </c>
      <c r="D110">
        <f t="shared" si="22"/>
        <v>0</v>
      </c>
      <c r="E110">
        <f t="shared" si="23"/>
        <v>0</v>
      </c>
      <c r="F110">
        <f t="shared" si="27"/>
        <v>0</v>
      </c>
      <c r="G110">
        <f t="shared" si="28"/>
        <v>3</v>
      </c>
      <c r="H110">
        <f t="shared" si="24"/>
        <v>8.1635479689389856E-4</v>
      </c>
      <c r="I110">
        <f t="shared" si="25"/>
        <v>0.59095293739822408</v>
      </c>
      <c r="J110">
        <f t="shared" si="26"/>
        <v>2.3014368882886145E-4</v>
      </c>
      <c r="K110">
        <f t="shared" si="29"/>
        <v>7.039347294225777E-3</v>
      </c>
      <c r="L110">
        <f t="shared" si="30"/>
        <v>7.8156176807346509E-10</v>
      </c>
      <c r="M110">
        <f t="shared" si="31"/>
        <v>-20.969726931348415</v>
      </c>
    </row>
    <row r="111" spans="2:13" x14ac:dyDescent="0.2">
      <c r="B111">
        <f t="shared" si="20"/>
        <v>4</v>
      </c>
      <c r="C111">
        <f t="shared" si="21"/>
        <v>10</v>
      </c>
      <c r="D111">
        <f t="shared" si="22"/>
        <v>6</v>
      </c>
      <c r="E111">
        <f t="shared" si="23"/>
        <v>4</v>
      </c>
      <c r="F111">
        <f t="shared" si="27"/>
        <v>10</v>
      </c>
      <c r="G111">
        <f t="shared" si="28"/>
        <v>0</v>
      </c>
      <c r="H111">
        <f t="shared" si="24"/>
        <v>6.4461697052260619E-11</v>
      </c>
      <c r="I111">
        <f t="shared" si="25"/>
        <v>1.8021615989286543E-3</v>
      </c>
      <c r="J111">
        <f t="shared" si="26"/>
        <v>0</v>
      </c>
      <c r="K111">
        <f t="shared" si="29"/>
        <v>0.42696856196446825</v>
      </c>
      <c r="L111">
        <f t="shared" si="30"/>
        <v>0</v>
      </c>
      <c r="M111" t="e">
        <f t="shared" si="31"/>
        <v>#NUM!</v>
      </c>
    </row>
    <row r="112" spans="2:13" x14ac:dyDescent="0.2">
      <c r="B112">
        <f t="shared" si="20"/>
        <v>4</v>
      </c>
      <c r="C112">
        <f t="shared" si="21"/>
        <v>10</v>
      </c>
      <c r="D112">
        <f t="shared" si="22"/>
        <v>6</v>
      </c>
      <c r="E112">
        <f t="shared" si="23"/>
        <v>3</v>
      </c>
      <c r="F112">
        <f t="shared" si="27"/>
        <v>9</v>
      </c>
      <c r="G112">
        <f t="shared" si="28"/>
        <v>1</v>
      </c>
      <c r="H112">
        <f t="shared" si="24"/>
        <v>6.4461697052260619E-11</v>
      </c>
      <c r="I112">
        <f t="shared" si="25"/>
        <v>1.8021615989286543E-3</v>
      </c>
      <c r="J112">
        <f t="shared" si="26"/>
        <v>0</v>
      </c>
      <c r="K112">
        <f t="shared" si="29"/>
        <v>0.40491858709834311</v>
      </c>
      <c r="L112">
        <f t="shared" si="30"/>
        <v>0</v>
      </c>
      <c r="M112" t="e">
        <f t="shared" si="31"/>
        <v>#NUM!</v>
      </c>
    </row>
    <row r="113" spans="2:13" x14ac:dyDescent="0.2">
      <c r="B113">
        <f t="shared" si="20"/>
        <v>4</v>
      </c>
      <c r="C113">
        <f t="shared" si="21"/>
        <v>10</v>
      </c>
      <c r="D113">
        <f t="shared" si="22"/>
        <v>6</v>
      </c>
      <c r="E113">
        <f t="shared" si="23"/>
        <v>2</v>
      </c>
      <c r="F113">
        <f t="shared" si="27"/>
        <v>8</v>
      </c>
      <c r="G113">
        <f t="shared" si="28"/>
        <v>2</v>
      </c>
      <c r="H113">
        <f t="shared" si="24"/>
        <v>6.4461697052260619E-11</v>
      </c>
      <c r="I113">
        <f t="shared" si="25"/>
        <v>1.8021615989286543E-3</v>
      </c>
      <c r="J113">
        <f t="shared" si="26"/>
        <v>0</v>
      </c>
      <c r="K113">
        <f t="shared" si="29"/>
        <v>0.14400275288127909</v>
      </c>
      <c r="L113">
        <f t="shared" si="30"/>
        <v>0</v>
      </c>
      <c r="M113" t="e">
        <f t="shared" si="31"/>
        <v>#NUM!</v>
      </c>
    </row>
    <row r="114" spans="2:13" x14ac:dyDescent="0.2">
      <c r="B114">
        <f t="shared" si="20"/>
        <v>4</v>
      </c>
      <c r="C114">
        <f t="shared" si="21"/>
        <v>10</v>
      </c>
      <c r="D114">
        <f t="shared" si="22"/>
        <v>6</v>
      </c>
      <c r="E114">
        <f t="shared" si="23"/>
        <v>1</v>
      </c>
      <c r="F114">
        <f t="shared" si="27"/>
        <v>7</v>
      </c>
      <c r="G114">
        <f t="shared" si="28"/>
        <v>3</v>
      </c>
      <c r="H114">
        <f t="shared" si="24"/>
        <v>6.4461697052260619E-11</v>
      </c>
      <c r="I114">
        <f t="shared" si="25"/>
        <v>1.8021615989286543E-3</v>
      </c>
      <c r="J114">
        <f t="shared" si="26"/>
        <v>0</v>
      </c>
      <c r="K114">
        <f t="shared" si="29"/>
        <v>2.2761001015578226E-2</v>
      </c>
      <c r="L114">
        <f t="shared" si="30"/>
        <v>0</v>
      </c>
      <c r="M114" t="e">
        <f t="shared" si="31"/>
        <v>#NUM!</v>
      </c>
    </row>
    <row r="115" spans="2:13" x14ac:dyDescent="0.2">
      <c r="B115">
        <f t="shared" si="20"/>
        <v>4</v>
      </c>
      <c r="C115">
        <f t="shared" si="21"/>
        <v>10</v>
      </c>
      <c r="D115">
        <f t="shared" si="22"/>
        <v>6</v>
      </c>
      <c r="E115">
        <f t="shared" si="23"/>
        <v>0</v>
      </c>
      <c r="F115">
        <f t="shared" si="27"/>
        <v>6</v>
      </c>
      <c r="G115">
        <f t="shared" si="28"/>
        <v>4</v>
      </c>
      <c r="H115">
        <f t="shared" si="24"/>
        <v>6.4461697052260619E-11</v>
      </c>
      <c r="I115">
        <f t="shared" si="25"/>
        <v>1.8021615989286543E-3</v>
      </c>
      <c r="J115">
        <f t="shared" si="26"/>
        <v>2.9655534484370052E-5</v>
      </c>
      <c r="K115">
        <f t="shared" si="29"/>
        <v>1.3490970403312237E-3</v>
      </c>
      <c r="L115">
        <f t="shared" si="30"/>
        <v>4.6477676784247298E-21</v>
      </c>
      <c r="M115">
        <f t="shared" si="31"/>
        <v>-46.817899917701759</v>
      </c>
    </row>
    <row r="116" spans="2:13" x14ac:dyDescent="0.2">
      <c r="B116">
        <f t="shared" si="20"/>
        <v>4</v>
      </c>
      <c r="C116">
        <f t="shared" si="21"/>
        <v>9</v>
      </c>
      <c r="D116">
        <f t="shared" si="22"/>
        <v>5</v>
      </c>
      <c r="E116">
        <f t="shared" si="23"/>
        <v>4</v>
      </c>
      <c r="F116">
        <f t="shared" si="27"/>
        <v>9</v>
      </c>
      <c r="G116">
        <f t="shared" si="28"/>
        <v>0</v>
      </c>
      <c r="H116">
        <f t="shared" si="24"/>
        <v>6.6673863645209492E-10</v>
      </c>
      <c r="I116">
        <f t="shared" si="25"/>
        <v>6.7233112826833004E-3</v>
      </c>
      <c r="J116">
        <f t="shared" si="26"/>
        <v>0</v>
      </c>
      <c r="K116">
        <f t="shared" si="29"/>
        <v>0.42696856196446825</v>
      </c>
      <c r="L116">
        <f t="shared" si="30"/>
        <v>0</v>
      </c>
      <c r="M116" t="e">
        <f t="shared" si="31"/>
        <v>#NUM!</v>
      </c>
    </row>
    <row r="117" spans="2:13" x14ac:dyDescent="0.2">
      <c r="B117">
        <f t="shared" si="20"/>
        <v>4</v>
      </c>
      <c r="C117">
        <f t="shared" si="21"/>
        <v>9</v>
      </c>
      <c r="D117">
        <f t="shared" si="22"/>
        <v>5</v>
      </c>
      <c r="E117">
        <f t="shared" si="23"/>
        <v>3</v>
      </c>
      <c r="F117">
        <f t="shared" si="27"/>
        <v>8</v>
      </c>
      <c r="G117">
        <f t="shared" si="28"/>
        <v>1</v>
      </c>
      <c r="H117">
        <f t="shared" si="24"/>
        <v>6.6673863645209492E-10</v>
      </c>
      <c r="I117">
        <f t="shared" si="25"/>
        <v>6.7233112826833004E-3</v>
      </c>
      <c r="J117">
        <f t="shared" si="26"/>
        <v>0</v>
      </c>
      <c r="K117">
        <f t="shared" si="29"/>
        <v>0.40491858709834311</v>
      </c>
      <c r="L117">
        <f t="shared" si="30"/>
        <v>0</v>
      </c>
      <c r="M117" t="e">
        <f t="shared" si="31"/>
        <v>#NUM!</v>
      </c>
    </row>
    <row r="118" spans="2:13" x14ac:dyDescent="0.2">
      <c r="B118">
        <f t="shared" si="20"/>
        <v>4</v>
      </c>
      <c r="C118">
        <f t="shared" si="21"/>
        <v>9</v>
      </c>
      <c r="D118">
        <f t="shared" si="22"/>
        <v>5</v>
      </c>
      <c r="E118">
        <f t="shared" si="23"/>
        <v>2</v>
      </c>
      <c r="F118">
        <f t="shared" si="27"/>
        <v>7</v>
      </c>
      <c r="G118">
        <f t="shared" si="28"/>
        <v>2</v>
      </c>
      <c r="H118">
        <f t="shared" si="24"/>
        <v>6.6673863645209492E-10</v>
      </c>
      <c r="I118">
        <f t="shared" si="25"/>
        <v>6.7233112826833004E-3</v>
      </c>
      <c r="J118">
        <f t="shared" si="26"/>
        <v>0</v>
      </c>
      <c r="K118">
        <f t="shared" si="29"/>
        <v>0.14400275288127909</v>
      </c>
      <c r="L118">
        <f t="shared" si="30"/>
        <v>0</v>
      </c>
      <c r="M118" t="e">
        <f t="shared" si="31"/>
        <v>#NUM!</v>
      </c>
    </row>
    <row r="119" spans="2:13" x14ac:dyDescent="0.2">
      <c r="B119">
        <f t="shared" si="20"/>
        <v>4</v>
      </c>
      <c r="C119">
        <f t="shared" si="21"/>
        <v>9</v>
      </c>
      <c r="D119">
        <f t="shared" si="22"/>
        <v>5</v>
      </c>
      <c r="E119">
        <f t="shared" si="23"/>
        <v>1</v>
      </c>
      <c r="F119">
        <f t="shared" si="27"/>
        <v>6</v>
      </c>
      <c r="G119">
        <f t="shared" si="28"/>
        <v>3</v>
      </c>
      <c r="H119">
        <f t="shared" si="24"/>
        <v>6.6673863645209492E-10</v>
      </c>
      <c r="I119">
        <f t="shared" si="25"/>
        <v>6.7233112826833004E-3</v>
      </c>
      <c r="J119">
        <f t="shared" si="26"/>
        <v>2.9655534484370052E-5</v>
      </c>
      <c r="K119">
        <f t="shared" si="29"/>
        <v>2.2761001015578226E-2</v>
      </c>
      <c r="L119">
        <f t="shared" si="30"/>
        <v>3.0257702994732757E-18</v>
      </c>
      <c r="M119">
        <f t="shared" si="31"/>
        <v>-40.339365970372441</v>
      </c>
    </row>
    <row r="120" spans="2:13" x14ac:dyDescent="0.2">
      <c r="B120">
        <f t="shared" ref="B120:B183" si="32">IF(E119=0,IF(C119=B119,B119+1,B119), B119)</f>
        <v>4</v>
      </c>
      <c r="C120">
        <f t="shared" ref="C120:C183" si="33">IF(E119=0,IF(C119=B119,10,C119-1),C119)</f>
        <v>9</v>
      </c>
      <c r="D120">
        <f t="shared" ref="D120:D183" si="34">C120-B120</f>
        <v>5</v>
      </c>
      <c r="E120">
        <f t="shared" ref="E120:E183" si="35">IF(E119=0,B120,E119-1)</f>
        <v>0</v>
      </c>
      <c r="F120">
        <f t="shared" si="27"/>
        <v>5</v>
      </c>
      <c r="G120">
        <f t="shared" si="28"/>
        <v>4</v>
      </c>
      <c r="H120">
        <f t="shared" si="24"/>
        <v>6.6673863645209492E-10</v>
      </c>
      <c r="I120">
        <f t="shared" si="25"/>
        <v>6.7233112826833004E-3</v>
      </c>
      <c r="J120">
        <f t="shared" si="26"/>
        <v>1.5749593421185524E-3</v>
      </c>
      <c r="K120">
        <f t="shared" si="29"/>
        <v>1.3490970403312237E-3</v>
      </c>
      <c r="L120">
        <f t="shared" si="30"/>
        <v>9.5247015899508307E-18</v>
      </c>
      <c r="M120">
        <f t="shared" si="31"/>
        <v>-39.192643082509846</v>
      </c>
    </row>
    <row r="121" spans="2:13" x14ac:dyDescent="0.2">
      <c r="B121">
        <f t="shared" si="32"/>
        <v>4</v>
      </c>
      <c r="C121">
        <f t="shared" si="33"/>
        <v>8</v>
      </c>
      <c r="D121">
        <f t="shared" si="34"/>
        <v>4</v>
      </c>
      <c r="E121">
        <f t="shared" si="35"/>
        <v>4</v>
      </c>
      <c r="F121">
        <f t="shared" si="27"/>
        <v>8</v>
      </c>
      <c r="G121">
        <f t="shared" si="28"/>
        <v>0</v>
      </c>
      <c r="H121">
        <f t="shared" si="24"/>
        <v>6.8961946344291788E-9</v>
      </c>
      <c r="I121">
        <f t="shared" si="25"/>
        <v>2.3224637892632908E-2</v>
      </c>
      <c r="J121">
        <f t="shared" si="26"/>
        <v>0</v>
      </c>
      <c r="K121">
        <f t="shared" si="29"/>
        <v>0.42696856196446825</v>
      </c>
      <c r="L121">
        <f t="shared" si="30"/>
        <v>0</v>
      </c>
      <c r="M121" t="e">
        <f t="shared" si="31"/>
        <v>#NUM!</v>
      </c>
    </row>
    <row r="122" spans="2:13" x14ac:dyDescent="0.2">
      <c r="B122">
        <f t="shared" si="32"/>
        <v>4</v>
      </c>
      <c r="C122">
        <f t="shared" si="33"/>
        <v>8</v>
      </c>
      <c r="D122">
        <f t="shared" si="34"/>
        <v>4</v>
      </c>
      <c r="E122">
        <f t="shared" si="35"/>
        <v>3</v>
      </c>
      <c r="F122">
        <f t="shared" si="27"/>
        <v>7</v>
      </c>
      <c r="G122">
        <f t="shared" si="28"/>
        <v>1</v>
      </c>
      <c r="H122">
        <f t="shared" si="24"/>
        <v>6.8961946344291788E-9</v>
      </c>
      <c r="I122">
        <f t="shared" si="25"/>
        <v>2.3224637892632908E-2</v>
      </c>
      <c r="J122">
        <f t="shared" si="26"/>
        <v>0</v>
      </c>
      <c r="K122">
        <f t="shared" si="29"/>
        <v>0.40491858709834311</v>
      </c>
      <c r="L122">
        <f t="shared" si="30"/>
        <v>0</v>
      </c>
      <c r="M122" t="e">
        <f t="shared" si="31"/>
        <v>#NUM!</v>
      </c>
    </row>
    <row r="123" spans="2:13" x14ac:dyDescent="0.2">
      <c r="B123">
        <f t="shared" si="32"/>
        <v>4</v>
      </c>
      <c r="C123">
        <f t="shared" si="33"/>
        <v>8</v>
      </c>
      <c r="D123">
        <f t="shared" si="34"/>
        <v>4</v>
      </c>
      <c r="E123">
        <f t="shared" si="35"/>
        <v>2</v>
      </c>
      <c r="F123">
        <f t="shared" si="27"/>
        <v>6</v>
      </c>
      <c r="G123">
        <f t="shared" si="28"/>
        <v>2</v>
      </c>
      <c r="H123">
        <f t="shared" si="24"/>
        <v>6.8961946344291788E-9</v>
      </c>
      <c r="I123">
        <f t="shared" si="25"/>
        <v>2.3224637892632908E-2</v>
      </c>
      <c r="J123">
        <f t="shared" si="26"/>
        <v>2.9655534484370052E-5</v>
      </c>
      <c r="K123">
        <f t="shared" si="29"/>
        <v>0.14400275288127909</v>
      </c>
      <c r="L123">
        <f t="shared" si="30"/>
        <v>6.8396678513671634E-16</v>
      </c>
      <c r="M123">
        <f t="shared" si="31"/>
        <v>-34.91862231719098</v>
      </c>
    </row>
    <row r="124" spans="2:13" x14ac:dyDescent="0.2">
      <c r="B124">
        <f t="shared" si="32"/>
        <v>4</v>
      </c>
      <c r="C124">
        <f t="shared" si="33"/>
        <v>8</v>
      </c>
      <c r="D124">
        <f t="shared" si="34"/>
        <v>4</v>
      </c>
      <c r="E124">
        <f t="shared" si="35"/>
        <v>1</v>
      </c>
      <c r="F124">
        <f t="shared" si="27"/>
        <v>5</v>
      </c>
      <c r="G124">
        <f t="shared" si="28"/>
        <v>3</v>
      </c>
      <c r="H124">
        <f t="shared" si="24"/>
        <v>6.8961946344291788E-9</v>
      </c>
      <c r="I124">
        <f t="shared" si="25"/>
        <v>2.3224637892632908E-2</v>
      </c>
      <c r="J124">
        <f t="shared" si="26"/>
        <v>1.5749593421185524E-3</v>
      </c>
      <c r="K124">
        <f t="shared" si="29"/>
        <v>2.2761001015578226E-2</v>
      </c>
      <c r="L124">
        <f t="shared" si="30"/>
        <v>5.7414180025490144E-15</v>
      </c>
      <c r="M124">
        <f t="shared" si="31"/>
        <v>-32.791070176316659</v>
      </c>
    </row>
    <row r="125" spans="2:13" x14ac:dyDescent="0.2">
      <c r="B125">
        <f t="shared" si="32"/>
        <v>4</v>
      </c>
      <c r="C125">
        <f t="shared" si="33"/>
        <v>8</v>
      </c>
      <c r="D125">
        <f t="shared" si="34"/>
        <v>4</v>
      </c>
      <c r="E125">
        <f t="shared" si="35"/>
        <v>0</v>
      </c>
      <c r="F125">
        <f t="shared" si="27"/>
        <v>4</v>
      </c>
      <c r="G125">
        <f t="shared" si="28"/>
        <v>4</v>
      </c>
      <c r="H125">
        <f t="shared" si="24"/>
        <v>6.8961946344291788E-9</v>
      </c>
      <c r="I125">
        <f t="shared" si="25"/>
        <v>2.3224637892632908E-2</v>
      </c>
      <c r="J125">
        <f t="shared" si="26"/>
        <v>2.0874243942892428E-2</v>
      </c>
      <c r="K125">
        <f t="shared" si="29"/>
        <v>1.3490970403312237E-3</v>
      </c>
      <c r="L125">
        <f t="shared" si="30"/>
        <v>4.5103724486821995E-15</v>
      </c>
      <c r="M125">
        <f t="shared" si="31"/>
        <v>-33.032396661949512</v>
      </c>
    </row>
    <row r="126" spans="2:13" x14ac:dyDescent="0.2">
      <c r="B126">
        <f t="shared" si="32"/>
        <v>4</v>
      </c>
      <c r="C126">
        <f t="shared" si="33"/>
        <v>7</v>
      </c>
      <c r="D126">
        <f t="shared" si="34"/>
        <v>3</v>
      </c>
      <c r="E126">
        <f t="shared" si="35"/>
        <v>4</v>
      </c>
      <c r="F126">
        <f t="shared" si="27"/>
        <v>7</v>
      </c>
      <c r="G126">
        <f t="shared" si="28"/>
        <v>0</v>
      </c>
      <c r="H126">
        <f t="shared" si="24"/>
        <v>7.1328550403193558E-8</v>
      </c>
      <c r="I126">
        <f t="shared" si="25"/>
        <v>7.2203324271159802E-2</v>
      </c>
      <c r="J126">
        <f t="shared" si="26"/>
        <v>0</v>
      </c>
      <c r="K126">
        <f t="shared" si="29"/>
        <v>0.42696856196446825</v>
      </c>
      <c r="L126">
        <f t="shared" si="30"/>
        <v>0</v>
      </c>
      <c r="M126" t="e">
        <f t="shared" si="31"/>
        <v>#NUM!</v>
      </c>
    </row>
    <row r="127" spans="2:13" x14ac:dyDescent="0.2">
      <c r="B127">
        <f t="shared" si="32"/>
        <v>4</v>
      </c>
      <c r="C127">
        <f t="shared" si="33"/>
        <v>7</v>
      </c>
      <c r="D127">
        <f t="shared" si="34"/>
        <v>3</v>
      </c>
      <c r="E127">
        <f t="shared" si="35"/>
        <v>3</v>
      </c>
      <c r="F127">
        <f t="shared" si="27"/>
        <v>6</v>
      </c>
      <c r="G127">
        <f t="shared" si="28"/>
        <v>1</v>
      </c>
      <c r="H127">
        <f t="shared" si="24"/>
        <v>7.1328550403193558E-8</v>
      </c>
      <c r="I127">
        <f t="shared" si="25"/>
        <v>7.2203324271159802E-2</v>
      </c>
      <c r="J127">
        <f t="shared" si="26"/>
        <v>2.9655534484370052E-5</v>
      </c>
      <c r="K127">
        <f t="shared" si="29"/>
        <v>0.40491858709834311</v>
      </c>
      <c r="L127">
        <f t="shared" si="30"/>
        <v>6.1843499918244695E-14</v>
      </c>
      <c r="M127">
        <f t="shared" si="31"/>
        <v>-30.414169395883668</v>
      </c>
    </row>
    <row r="128" spans="2:13" x14ac:dyDescent="0.2">
      <c r="B128">
        <f t="shared" si="32"/>
        <v>4</v>
      </c>
      <c r="C128">
        <f t="shared" si="33"/>
        <v>7</v>
      </c>
      <c r="D128">
        <f t="shared" si="34"/>
        <v>3</v>
      </c>
      <c r="E128">
        <f t="shared" si="35"/>
        <v>2</v>
      </c>
      <c r="F128">
        <f t="shared" si="27"/>
        <v>5</v>
      </c>
      <c r="G128">
        <f t="shared" si="28"/>
        <v>2</v>
      </c>
      <c r="H128">
        <f t="shared" si="24"/>
        <v>7.1328550403193558E-8</v>
      </c>
      <c r="I128">
        <f t="shared" si="25"/>
        <v>7.2203324271159802E-2</v>
      </c>
      <c r="J128">
        <f t="shared" si="26"/>
        <v>1.5749593421185524E-3</v>
      </c>
      <c r="K128">
        <f t="shared" si="29"/>
        <v>0.14400275288127909</v>
      </c>
      <c r="L128">
        <f t="shared" si="30"/>
        <v>1.1680481140990162E-12</v>
      </c>
      <c r="M128">
        <f t="shared" si="31"/>
        <v>-27.475687038793019</v>
      </c>
    </row>
    <row r="129" spans="2:13" x14ac:dyDescent="0.2">
      <c r="B129">
        <f t="shared" si="32"/>
        <v>4</v>
      </c>
      <c r="C129">
        <f t="shared" si="33"/>
        <v>7</v>
      </c>
      <c r="D129">
        <f t="shared" si="34"/>
        <v>3</v>
      </c>
      <c r="E129">
        <f t="shared" si="35"/>
        <v>1</v>
      </c>
      <c r="F129">
        <f t="shared" si="27"/>
        <v>4</v>
      </c>
      <c r="G129">
        <f t="shared" si="28"/>
        <v>3</v>
      </c>
      <c r="H129">
        <f t="shared" si="24"/>
        <v>7.1328550403193558E-8</v>
      </c>
      <c r="I129">
        <f t="shared" si="25"/>
        <v>7.2203324271159802E-2</v>
      </c>
      <c r="J129">
        <f t="shared" si="26"/>
        <v>2.0874243942892428E-2</v>
      </c>
      <c r="K129">
        <f t="shared" si="29"/>
        <v>2.2761001015578226E-2</v>
      </c>
      <c r="L129">
        <f t="shared" si="30"/>
        <v>2.4469365257750756E-12</v>
      </c>
      <c r="M129">
        <f t="shared" si="31"/>
        <v>-26.736184271414146</v>
      </c>
    </row>
    <row r="130" spans="2:13" x14ac:dyDescent="0.2">
      <c r="B130">
        <f t="shared" si="32"/>
        <v>4</v>
      </c>
      <c r="C130">
        <f t="shared" si="33"/>
        <v>7</v>
      </c>
      <c r="D130">
        <f t="shared" si="34"/>
        <v>3</v>
      </c>
      <c r="E130">
        <f t="shared" si="35"/>
        <v>0</v>
      </c>
      <c r="F130">
        <f t="shared" si="27"/>
        <v>3</v>
      </c>
      <c r="G130">
        <f t="shared" si="28"/>
        <v>4</v>
      </c>
      <c r="H130">
        <f t="shared" si="24"/>
        <v>7.1328550403193558E-8</v>
      </c>
      <c r="I130">
        <f t="shared" si="25"/>
        <v>7.2203324271159802E-2</v>
      </c>
      <c r="J130">
        <f t="shared" si="26"/>
        <v>3.9915296070537128E-2</v>
      </c>
      <c r="K130">
        <f t="shared" si="29"/>
        <v>1.3490970403312237E-3</v>
      </c>
      <c r="L130">
        <f t="shared" si="30"/>
        <v>2.7733401284799836E-13</v>
      </c>
      <c r="M130">
        <f t="shared" si="31"/>
        <v>-28.913553792587518</v>
      </c>
    </row>
    <row r="131" spans="2:13" x14ac:dyDescent="0.2">
      <c r="B131">
        <f t="shared" si="32"/>
        <v>4</v>
      </c>
      <c r="C131">
        <f t="shared" si="33"/>
        <v>6</v>
      </c>
      <c r="D131">
        <f t="shared" si="34"/>
        <v>2</v>
      </c>
      <c r="E131">
        <f t="shared" si="35"/>
        <v>4</v>
      </c>
      <c r="F131">
        <f t="shared" si="27"/>
        <v>6</v>
      </c>
      <c r="G131">
        <f t="shared" si="28"/>
        <v>0</v>
      </c>
      <c r="H131">
        <f t="shared" si="24"/>
        <v>7.3776370481487089E-7</v>
      </c>
      <c r="I131">
        <f t="shared" si="25"/>
        <v>0.19240601517014572</v>
      </c>
      <c r="J131">
        <f t="shared" si="26"/>
        <v>2.9655534484370052E-5</v>
      </c>
      <c r="K131">
        <f t="shared" si="29"/>
        <v>0.42696856196446825</v>
      </c>
      <c r="L131">
        <f t="shared" si="30"/>
        <v>1.7973704011477255E-12</v>
      </c>
      <c r="M131">
        <f t="shared" si="31"/>
        <v>-27.044696407415348</v>
      </c>
    </row>
    <row r="132" spans="2:13" x14ac:dyDescent="0.2">
      <c r="B132">
        <f t="shared" si="32"/>
        <v>4</v>
      </c>
      <c r="C132">
        <f t="shared" si="33"/>
        <v>6</v>
      </c>
      <c r="D132">
        <f t="shared" si="34"/>
        <v>2</v>
      </c>
      <c r="E132">
        <f t="shared" si="35"/>
        <v>3</v>
      </c>
      <c r="F132">
        <f t="shared" si="27"/>
        <v>5</v>
      </c>
      <c r="G132">
        <f t="shared" si="28"/>
        <v>1</v>
      </c>
      <c r="H132">
        <f t="shared" si="24"/>
        <v>7.3776370481487089E-7</v>
      </c>
      <c r="I132">
        <f t="shared" si="25"/>
        <v>0.19240601517014572</v>
      </c>
      <c r="J132">
        <f t="shared" si="26"/>
        <v>1.5749593421185524E-3</v>
      </c>
      <c r="K132">
        <f t="shared" si="29"/>
        <v>0.40491858709834311</v>
      </c>
      <c r="L132">
        <f t="shared" si="30"/>
        <v>9.0525929059571731E-11</v>
      </c>
      <c r="M132">
        <f t="shared" si="31"/>
        <v>-23.125384797312975</v>
      </c>
    </row>
    <row r="133" spans="2:13" x14ac:dyDescent="0.2">
      <c r="B133">
        <f t="shared" si="32"/>
        <v>4</v>
      </c>
      <c r="C133">
        <f t="shared" si="33"/>
        <v>6</v>
      </c>
      <c r="D133">
        <f t="shared" si="34"/>
        <v>2</v>
      </c>
      <c r="E133">
        <f t="shared" si="35"/>
        <v>2</v>
      </c>
      <c r="F133">
        <f t="shared" si="27"/>
        <v>4</v>
      </c>
      <c r="G133">
        <f t="shared" si="28"/>
        <v>2</v>
      </c>
      <c r="H133">
        <f t="shared" si="24"/>
        <v>7.3776370481487089E-7</v>
      </c>
      <c r="I133">
        <f t="shared" si="25"/>
        <v>0.19240601517014572</v>
      </c>
      <c r="J133">
        <f t="shared" si="26"/>
        <v>2.0874243942892428E-2</v>
      </c>
      <c r="K133">
        <f t="shared" si="29"/>
        <v>0.14400275288127909</v>
      </c>
      <c r="L133">
        <f t="shared" si="30"/>
        <v>4.2669492742772931E-10</v>
      </c>
      <c r="M133">
        <f t="shared" si="31"/>
        <v>-21.574951813717771</v>
      </c>
    </row>
    <row r="134" spans="2:13" x14ac:dyDescent="0.2">
      <c r="B134">
        <f t="shared" si="32"/>
        <v>4</v>
      </c>
      <c r="C134">
        <f t="shared" si="33"/>
        <v>6</v>
      </c>
      <c r="D134">
        <f t="shared" si="34"/>
        <v>2</v>
      </c>
      <c r="E134">
        <f t="shared" si="35"/>
        <v>1</v>
      </c>
      <c r="F134">
        <f t="shared" si="27"/>
        <v>3</v>
      </c>
      <c r="G134">
        <f t="shared" si="28"/>
        <v>3</v>
      </c>
      <c r="H134">
        <f t="shared" si="24"/>
        <v>7.3776370481487089E-7</v>
      </c>
      <c r="I134">
        <f t="shared" si="25"/>
        <v>0.19240601517014572</v>
      </c>
      <c r="J134">
        <f t="shared" si="26"/>
        <v>3.9915296070537128E-2</v>
      </c>
      <c r="K134">
        <f t="shared" si="29"/>
        <v>2.2761001015578226E-2</v>
      </c>
      <c r="L134">
        <f t="shared" si="30"/>
        <v>1.2896345040846158E-10</v>
      </c>
      <c r="M134">
        <f t="shared" si="31"/>
        <v>-22.771492081879416</v>
      </c>
    </row>
    <row r="135" spans="2:13" x14ac:dyDescent="0.2">
      <c r="B135">
        <f t="shared" si="32"/>
        <v>4</v>
      </c>
      <c r="C135">
        <f t="shared" si="33"/>
        <v>6</v>
      </c>
      <c r="D135">
        <f t="shared" si="34"/>
        <v>2</v>
      </c>
      <c r="E135">
        <f t="shared" si="35"/>
        <v>0</v>
      </c>
      <c r="F135">
        <f t="shared" si="27"/>
        <v>2</v>
      </c>
      <c r="G135">
        <f t="shared" si="28"/>
        <v>4</v>
      </c>
      <c r="H135">
        <f t="shared" si="24"/>
        <v>7.3776370481487089E-7</v>
      </c>
      <c r="I135">
        <f t="shared" si="25"/>
        <v>0.19240601517014572</v>
      </c>
      <c r="J135">
        <f t="shared" si="26"/>
        <v>2.4738007490027865E-2</v>
      </c>
      <c r="K135">
        <f t="shared" si="29"/>
        <v>1.3490970403312237E-3</v>
      </c>
      <c r="L135">
        <f t="shared" si="30"/>
        <v>4.7374412495788463E-12</v>
      </c>
      <c r="M135">
        <f t="shared" si="31"/>
        <v>-26.075523946741207</v>
      </c>
    </row>
    <row r="136" spans="2:13" x14ac:dyDescent="0.2">
      <c r="B136">
        <f t="shared" si="32"/>
        <v>4</v>
      </c>
      <c r="C136">
        <f t="shared" si="33"/>
        <v>5</v>
      </c>
      <c r="D136">
        <f t="shared" si="34"/>
        <v>1</v>
      </c>
      <c r="E136">
        <f t="shared" si="35"/>
        <v>4</v>
      </c>
      <c r="F136">
        <f t="shared" si="27"/>
        <v>5</v>
      </c>
      <c r="G136">
        <f t="shared" si="28"/>
        <v>0</v>
      </c>
      <c r="H136">
        <f t="shared" si="24"/>
        <v>7.6308193712821542E-6</v>
      </c>
      <c r="I136">
        <f t="shared" si="25"/>
        <v>0.39878207414257844</v>
      </c>
      <c r="J136">
        <f t="shared" si="26"/>
        <v>1.5749593421185524E-3</v>
      </c>
      <c r="K136">
        <f t="shared" si="29"/>
        <v>0.42696856196446825</v>
      </c>
      <c r="L136">
        <f t="shared" si="30"/>
        <v>2.0463129233956785E-9</v>
      </c>
      <c r="M136">
        <f t="shared" si="31"/>
        <v>-20.007226237125558</v>
      </c>
    </row>
    <row r="137" spans="2:13" x14ac:dyDescent="0.2">
      <c r="B137">
        <f t="shared" si="32"/>
        <v>4</v>
      </c>
      <c r="C137">
        <f t="shared" si="33"/>
        <v>5</v>
      </c>
      <c r="D137">
        <f t="shared" si="34"/>
        <v>1</v>
      </c>
      <c r="E137">
        <f t="shared" si="35"/>
        <v>3</v>
      </c>
      <c r="F137">
        <f t="shared" si="27"/>
        <v>4</v>
      </c>
      <c r="G137">
        <f t="shared" si="28"/>
        <v>1</v>
      </c>
      <c r="H137">
        <f t="shared" si="24"/>
        <v>7.6308193712821542E-6</v>
      </c>
      <c r="I137">
        <f t="shared" si="25"/>
        <v>0.39878207414257844</v>
      </c>
      <c r="J137">
        <f t="shared" si="26"/>
        <v>2.0874243942892428E-2</v>
      </c>
      <c r="K137">
        <f t="shared" si="29"/>
        <v>0.40491858709834311</v>
      </c>
      <c r="L137">
        <f t="shared" si="30"/>
        <v>2.5720847155092414E-8</v>
      </c>
      <c r="M137">
        <f t="shared" si="31"/>
        <v>-17.47596400051863</v>
      </c>
    </row>
    <row r="138" spans="2:13" x14ac:dyDescent="0.2">
      <c r="B138">
        <f t="shared" si="32"/>
        <v>4</v>
      </c>
      <c r="C138">
        <f t="shared" si="33"/>
        <v>5</v>
      </c>
      <c r="D138">
        <f t="shared" si="34"/>
        <v>1</v>
      </c>
      <c r="E138">
        <f t="shared" si="35"/>
        <v>2</v>
      </c>
      <c r="F138">
        <f t="shared" si="27"/>
        <v>3</v>
      </c>
      <c r="G138">
        <f t="shared" si="28"/>
        <v>2</v>
      </c>
      <c r="H138">
        <f t="shared" si="24"/>
        <v>7.6308193712821542E-6</v>
      </c>
      <c r="I138">
        <f t="shared" si="25"/>
        <v>0.39878207414257844</v>
      </c>
      <c r="J138">
        <f t="shared" si="26"/>
        <v>3.9915296070537128E-2</v>
      </c>
      <c r="K138">
        <f t="shared" si="29"/>
        <v>0.14400275288127909</v>
      </c>
      <c r="L138">
        <f t="shared" si="30"/>
        <v>1.7491093079610596E-8</v>
      </c>
      <c r="M138">
        <f t="shared" si="31"/>
        <v>-17.861574052463943</v>
      </c>
    </row>
    <row r="139" spans="2:13" x14ac:dyDescent="0.2">
      <c r="B139">
        <f t="shared" si="32"/>
        <v>4</v>
      </c>
      <c r="C139">
        <f t="shared" si="33"/>
        <v>5</v>
      </c>
      <c r="D139">
        <f t="shared" si="34"/>
        <v>1</v>
      </c>
      <c r="E139">
        <f t="shared" si="35"/>
        <v>1</v>
      </c>
      <c r="F139">
        <f t="shared" si="27"/>
        <v>2</v>
      </c>
      <c r="G139">
        <f t="shared" si="28"/>
        <v>3</v>
      </c>
      <c r="H139">
        <f t="shared" si="24"/>
        <v>7.6308193712821542E-6</v>
      </c>
      <c r="I139">
        <f t="shared" si="25"/>
        <v>0.39878207414257844</v>
      </c>
      <c r="J139">
        <f t="shared" si="26"/>
        <v>2.4738007490027865E-2</v>
      </c>
      <c r="K139">
        <f t="shared" si="29"/>
        <v>2.2761001015578226E-2</v>
      </c>
      <c r="L139">
        <f t="shared" si="30"/>
        <v>1.7134162295466124E-9</v>
      </c>
      <c r="M139">
        <f t="shared" si="31"/>
        <v>-20.184776664314008</v>
      </c>
    </row>
    <row r="140" spans="2:13" x14ac:dyDescent="0.2">
      <c r="B140">
        <f t="shared" si="32"/>
        <v>4</v>
      </c>
      <c r="C140">
        <f t="shared" si="33"/>
        <v>5</v>
      </c>
      <c r="D140">
        <f t="shared" si="34"/>
        <v>1</v>
      </c>
      <c r="E140">
        <f t="shared" si="35"/>
        <v>0</v>
      </c>
      <c r="F140">
        <f t="shared" si="27"/>
        <v>1</v>
      </c>
      <c r="G140">
        <f t="shared" si="28"/>
        <v>4</v>
      </c>
      <c r="H140">
        <f t="shared" si="24"/>
        <v>7.6308193712821542E-6</v>
      </c>
      <c r="I140">
        <f t="shared" si="25"/>
        <v>0.39878207414257844</v>
      </c>
      <c r="J140">
        <f t="shared" si="26"/>
        <v>4.3566894644522037E-3</v>
      </c>
      <c r="K140">
        <f t="shared" si="29"/>
        <v>1.3490970403312237E-3</v>
      </c>
      <c r="L140">
        <f t="shared" si="30"/>
        <v>1.7885726950395275E-11</v>
      </c>
      <c r="M140">
        <f t="shared" si="31"/>
        <v>-24.747018098228921</v>
      </c>
    </row>
    <row r="141" spans="2:13" x14ac:dyDescent="0.2">
      <c r="B141">
        <f t="shared" si="32"/>
        <v>4</v>
      </c>
      <c r="C141">
        <f t="shared" si="33"/>
        <v>4</v>
      </c>
      <c r="D141">
        <f t="shared" si="34"/>
        <v>0</v>
      </c>
      <c r="E141">
        <f t="shared" si="35"/>
        <v>4</v>
      </c>
      <c r="F141">
        <f t="shared" si="27"/>
        <v>4</v>
      </c>
      <c r="G141">
        <f t="shared" si="28"/>
        <v>0</v>
      </c>
      <c r="H141">
        <f t="shared" si="24"/>
        <v>7.8926902878404334E-5</v>
      </c>
      <c r="I141">
        <f t="shared" si="25"/>
        <v>0.4959111361986111</v>
      </c>
      <c r="J141">
        <f t="shared" si="26"/>
        <v>2.0874243942892428E-2</v>
      </c>
      <c r="K141">
        <f t="shared" si="29"/>
        <v>0.42696856196446825</v>
      </c>
      <c r="L141">
        <f t="shared" si="30"/>
        <v>3.4884746821774081E-7</v>
      </c>
      <c r="M141">
        <f t="shared" si="31"/>
        <v>-14.868631064097203</v>
      </c>
    </row>
    <row r="142" spans="2:13" x14ac:dyDescent="0.2">
      <c r="B142">
        <f t="shared" si="32"/>
        <v>4</v>
      </c>
      <c r="C142">
        <f t="shared" si="33"/>
        <v>4</v>
      </c>
      <c r="D142">
        <f t="shared" si="34"/>
        <v>0</v>
      </c>
      <c r="E142">
        <f t="shared" si="35"/>
        <v>3</v>
      </c>
      <c r="F142">
        <f t="shared" si="27"/>
        <v>3</v>
      </c>
      <c r="G142">
        <f t="shared" si="28"/>
        <v>1</v>
      </c>
      <c r="H142">
        <f t="shared" si="24"/>
        <v>7.8926902878404334E-5</v>
      </c>
      <c r="I142">
        <f t="shared" si="25"/>
        <v>0.4959111361986111</v>
      </c>
      <c r="J142">
        <f t="shared" si="26"/>
        <v>3.9915296070537128E-2</v>
      </c>
      <c r="K142">
        <f t="shared" si="29"/>
        <v>0.40491858709834311</v>
      </c>
      <c r="L142">
        <f t="shared" si="30"/>
        <v>6.3260990851927803E-7</v>
      </c>
      <c r="M142">
        <f t="shared" si="31"/>
        <v>-14.273411863030791</v>
      </c>
    </row>
    <row r="143" spans="2:13" x14ac:dyDescent="0.2">
      <c r="B143">
        <f t="shared" si="32"/>
        <v>4</v>
      </c>
      <c r="C143">
        <f t="shared" si="33"/>
        <v>4</v>
      </c>
      <c r="D143">
        <f t="shared" si="34"/>
        <v>0</v>
      </c>
      <c r="E143">
        <f t="shared" si="35"/>
        <v>2</v>
      </c>
      <c r="F143">
        <f t="shared" si="27"/>
        <v>2</v>
      </c>
      <c r="G143">
        <f t="shared" si="28"/>
        <v>2</v>
      </c>
      <c r="H143">
        <f t="shared" si="24"/>
        <v>7.8926902878404334E-5</v>
      </c>
      <c r="I143">
        <f t="shared" si="25"/>
        <v>0.4959111361986111</v>
      </c>
      <c r="J143">
        <f t="shared" si="26"/>
        <v>2.4738007490027865E-2</v>
      </c>
      <c r="K143">
        <f t="shared" si="29"/>
        <v>0.14400275288127909</v>
      </c>
      <c r="L143">
        <f t="shared" si="30"/>
        <v>1.3943263456519112E-7</v>
      </c>
      <c r="M143">
        <f t="shared" si="31"/>
        <v>-15.785684258664526</v>
      </c>
    </row>
    <row r="144" spans="2:13" x14ac:dyDescent="0.2">
      <c r="B144">
        <f t="shared" si="32"/>
        <v>4</v>
      </c>
      <c r="C144">
        <f t="shared" si="33"/>
        <v>4</v>
      </c>
      <c r="D144">
        <f t="shared" si="34"/>
        <v>0</v>
      </c>
      <c r="E144">
        <f t="shared" si="35"/>
        <v>1</v>
      </c>
      <c r="F144">
        <f t="shared" si="27"/>
        <v>1</v>
      </c>
      <c r="G144">
        <f t="shared" si="28"/>
        <v>3</v>
      </c>
      <c r="H144">
        <f t="shared" si="24"/>
        <v>7.8926902878404334E-5</v>
      </c>
      <c r="I144">
        <f t="shared" si="25"/>
        <v>0.4959111361986111</v>
      </c>
      <c r="J144">
        <f t="shared" si="26"/>
        <v>4.3566894644522037E-3</v>
      </c>
      <c r="K144">
        <f t="shared" si="29"/>
        <v>2.2761001015578226E-2</v>
      </c>
      <c r="L144">
        <f t="shared" si="30"/>
        <v>3.8812970824836206E-9</v>
      </c>
      <c r="M144">
        <f t="shared" si="31"/>
        <v>-19.367096439567714</v>
      </c>
    </row>
    <row r="145" spans="2:13" x14ac:dyDescent="0.2">
      <c r="B145">
        <f t="shared" si="32"/>
        <v>4</v>
      </c>
      <c r="C145">
        <f t="shared" si="33"/>
        <v>4</v>
      </c>
      <c r="D145">
        <f t="shared" si="34"/>
        <v>0</v>
      </c>
      <c r="E145">
        <f t="shared" si="35"/>
        <v>0</v>
      </c>
      <c r="F145">
        <f t="shared" si="27"/>
        <v>0</v>
      </c>
      <c r="G145">
        <f t="shared" si="28"/>
        <v>4</v>
      </c>
      <c r="H145">
        <f t="shared" si="24"/>
        <v>7.8926902878404334E-5</v>
      </c>
      <c r="I145">
        <f t="shared" si="25"/>
        <v>0.4959111361986111</v>
      </c>
      <c r="J145">
        <f t="shared" si="26"/>
        <v>2.3014368882886145E-4</v>
      </c>
      <c r="K145">
        <f t="shared" si="29"/>
        <v>1.3490970403312237E-3</v>
      </c>
      <c r="L145">
        <f t="shared" si="30"/>
        <v>1.2152655352964973E-11</v>
      </c>
      <c r="M145">
        <f t="shared" si="31"/>
        <v>-25.133473422450898</v>
      </c>
    </row>
    <row r="146" spans="2:13" x14ac:dyDescent="0.2">
      <c r="B146">
        <f t="shared" si="32"/>
        <v>5</v>
      </c>
      <c r="C146">
        <f t="shared" si="33"/>
        <v>10</v>
      </c>
      <c r="D146">
        <f t="shared" si="34"/>
        <v>5</v>
      </c>
      <c r="E146">
        <f t="shared" si="35"/>
        <v>5</v>
      </c>
      <c r="F146">
        <f t="shared" si="27"/>
        <v>10</v>
      </c>
      <c r="G146">
        <f t="shared" si="28"/>
        <v>0</v>
      </c>
      <c r="H146">
        <f t="shared" si="24"/>
        <v>6.4461697052260619E-11</v>
      </c>
      <c r="I146">
        <f t="shared" si="25"/>
        <v>1.1284028646652192E-2</v>
      </c>
      <c r="J146">
        <f t="shared" si="26"/>
        <v>0</v>
      </c>
      <c r="K146">
        <f t="shared" si="29"/>
        <v>0.3451396651669994</v>
      </c>
      <c r="L146">
        <f t="shared" si="30"/>
        <v>0</v>
      </c>
      <c r="M146" t="e">
        <f t="shared" si="31"/>
        <v>#NUM!</v>
      </c>
    </row>
    <row r="147" spans="2:13" x14ac:dyDescent="0.2">
      <c r="B147">
        <f t="shared" si="32"/>
        <v>5</v>
      </c>
      <c r="C147">
        <f t="shared" si="33"/>
        <v>10</v>
      </c>
      <c r="D147">
        <f t="shared" si="34"/>
        <v>5</v>
      </c>
      <c r="E147">
        <f t="shared" si="35"/>
        <v>4</v>
      </c>
      <c r="F147">
        <f t="shared" si="27"/>
        <v>9</v>
      </c>
      <c r="G147">
        <f t="shared" si="28"/>
        <v>1</v>
      </c>
      <c r="H147">
        <f t="shared" si="24"/>
        <v>6.4461697052260619E-11</v>
      </c>
      <c r="I147">
        <f t="shared" si="25"/>
        <v>1.1284028646652192E-2</v>
      </c>
      <c r="J147">
        <f t="shared" si="26"/>
        <v>0</v>
      </c>
      <c r="K147">
        <f t="shared" si="29"/>
        <v>0.40914448398734427</v>
      </c>
      <c r="L147">
        <f t="shared" si="30"/>
        <v>0</v>
      </c>
      <c r="M147" t="e">
        <f t="shared" si="31"/>
        <v>#NUM!</v>
      </c>
    </row>
    <row r="148" spans="2:13" x14ac:dyDescent="0.2">
      <c r="B148">
        <f t="shared" si="32"/>
        <v>5</v>
      </c>
      <c r="C148">
        <f t="shared" si="33"/>
        <v>10</v>
      </c>
      <c r="D148">
        <f t="shared" si="34"/>
        <v>5</v>
      </c>
      <c r="E148">
        <f t="shared" si="35"/>
        <v>3</v>
      </c>
      <c r="F148">
        <f t="shared" si="27"/>
        <v>8</v>
      </c>
      <c r="G148">
        <f t="shared" si="28"/>
        <v>2</v>
      </c>
      <c r="H148">
        <f t="shared" si="24"/>
        <v>6.4461697052260619E-11</v>
      </c>
      <c r="I148">
        <f t="shared" si="25"/>
        <v>1.1284028646652192E-2</v>
      </c>
      <c r="J148">
        <f t="shared" si="26"/>
        <v>0</v>
      </c>
      <c r="K148">
        <f t="shared" si="29"/>
        <v>0.1940074997711693</v>
      </c>
      <c r="L148">
        <f t="shared" si="30"/>
        <v>0</v>
      </c>
      <c r="M148" t="e">
        <f t="shared" si="31"/>
        <v>#NUM!</v>
      </c>
    </row>
    <row r="149" spans="2:13" x14ac:dyDescent="0.2">
      <c r="B149">
        <f t="shared" si="32"/>
        <v>5</v>
      </c>
      <c r="C149">
        <f t="shared" si="33"/>
        <v>10</v>
      </c>
      <c r="D149">
        <f t="shared" si="34"/>
        <v>5</v>
      </c>
      <c r="E149">
        <f t="shared" si="35"/>
        <v>2</v>
      </c>
      <c r="F149">
        <f t="shared" si="27"/>
        <v>7</v>
      </c>
      <c r="G149">
        <f t="shared" si="28"/>
        <v>3</v>
      </c>
      <c r="H149">
        <f t="shared" ref="H149:H212" si="36">VLOOKUP(C149,K$6:M$16,2)</f>
        <v>6.4461697052260619E-11</v>
      </c>
      <c r="I149">
        <f t="shared" ref="I149:I212" si="37">_xlfn.BINOM.DIST(B149,C149,$H$2,FALSE)</f>
        <v>1.1284028646652192E-2</v>
      </c>
      <c r="J149">
        <f t="shared" ref="J149:J212" si="38">VLOOKUP(F149,K$6:M$16,3)</f>
        <v>0</v>
      </c>
      <c r="K149">
        <f t="shared" si="29"/>
        <v>4.599708836429587E-2</v>
      </c>
      <c r="L149">
        <f t="shared" si="30"/>
        <v>0</v>
      </c>
      <c r="M149" t="e">
        <f t="shared" si="31"/>
        <v>#NUM!</v>
      </c>
    </row>
    <row r="150" spans="2:13" x14ac:dyDescent="0.2">
      <c r="B150">
        <f t="shared" si="32"/>
        <v>5</v>
      </c>
      <c r="C150">
        <f t="shared" si="33"/>
        <v>10</v>
      </c>
      <c r="D150">
        <f t="shared" si="34"/>
        <v>5</v>
      </c>
      <c r="E150">
        <f t="shared" si="35"/>
        <v>1</v>
      </c>
      <c r="F150">
        <f t="shared" ref="F150:F213" si="39">D150+E150</f>
        <v>6</v>
      </c>
      <c r="G150">
        <f t="shared" ref="G150:G213" si="40">B150-E150</f>
        <v>4</v>
      </c>
      <c r="H150">
        <f t="shared" si="36"/>
        <v>6.4461697052260619E-11</v>
      </c>
      <c r="I150">
        <f t="shared" si="37"/>
        <v>1.1284028646652192E-2</v>
      </c>
      <c r="J150">
        <f t="shared" si="38"/>
        <v>2.9655534484370052E-5</v>
      </c>
      <c r="K150">
        <f t="shared" ref="K150:K213" si="41">_xlfn.BINOM.DIST(G150,B150,$F$2,FALSE)</f>
        <v>5.4527070873248169E-3</v>
      </c>
      <c r="L150">
        <f t="shared" ref="L150:L213" si="42">H150*I150*J150*K150</f>
        <v>1.1762072151180198E-19</v>
      </c>
      <c r="M150">
        <f t="shared" ref="M150:M213" si="43">LN(L150)</f>
        <v>-43.586821729600764</v>
      </c>
    </row>
    <row r="151" spans="2:13" x14ac:dyDescent="0.2">
      <c r="B151">
        <f t="shared" si="32"/>
        <v>5</v>
      </c>
      <c r="C151">
        <f t="shared" si="33"/>
        <v>10</v>
      </c>
      <c r="D151">
        <f t="shared" si="34"/>
        <v>5</v>
      </c>
      <c r="E151">
        <f t="shared" si="35"/>
        <v>0</v>
      </c>
      <c r="F151">
        <f t="shared" si="39"/>
        <v>5</v>
      </c>
      <c r="G151">
        <f t="shared" si="40"/>
        <v>5</v>
      </c>
      <c r="H151">
        <f t="shared" si="36"/>
        <v>6.4461697052260619E-11</v>
      </c>
      <c r="I151">
        <f t="shared" si="37"/>
        <v>1.1284028646652192E-2</v>
      </c>
      <c r="J151">
        <f t="shared" si="38"/>
        <v>1.5749593421185524E-3</v>
      </c>
      <c r="K151">
        <f t="shared" si="41"/>
        <v>2.5855562286625997E-4</v>
      </c>
      <c r="L151">
        <f t="shared" si="42"/>
        <v>2.9620286071011972E-19</v>
      </c>
      <c r="M151">
        <f t="shared" si="43"/>
        <v>-42.663242393052386</v>
      </c>
    </row>
    <row r="152" spans="2:13" x14ac:dyDescent="0.2">
      <c r="B152">
        <f t="shared" si="32"/>
        <v>5</v>
      </c>
      <c r="C152">
        <f t="shared" si="33"/>
        <v>9</v>
      </c>
      <c r="D152">
        <f t="shared" si="34"/>
        <v>4</v>
      </c>
      <c r="E152">
        <f t="shared" si="35"/>
        <v>5</v>
      </c>
      <c r="F152">
        <f t="shared" si="39"/>
        <v>9</v>
      </c>
      <c r="G152">
        <f t="shared" si="40"/>
        <v>0</v>
      </c>
      <c r="H152">
        <f t="shared" si="36"/>
        <v>6.6673863645209492E-10</v>
      </c>
      <c r="I152">
        <f t="shared" si="37"/>
        <v>3.5081036924055981E-2</v>
      </c>
      <c r="J152">
        <f t="shared" si="38"/>
        <v>0</v>
      </c>
      <c r="K152">
        <f t="shared" si="41"/>
        <v>0.3451396651669994</v>
      </c>
      <c r="L152">
        <f t="shared" si="42"/>
        <v>0</v>
      </c>
      <c r="M152" t="e">
        <f t="shared" si="43"/>
        <v>#NUM!</v>
      </c>
    </row>
    <row r="153" spans="2:13" x14ac:dyDescent="0.2">
      <c r="B153">
        <f t="shared" si="32"/>
        <v>5</v>
      </c>
      <c r="C153">
        <f t="shared" si="33"/>
        <v>9</v>
      </c>
      <c r="D153">
        <f t="shared" si="34"/>
        <v>4</v>
      </c>
      <c r="E153">
        <f t="shared" si="35"/>
        <v>4</v>
      </c>
      <c r="F153">
        <f t="shared" si="39"/>
        <v>8</v>
      </c>
      <c r="G153">
        <f t="shared" si="40"/>
        <v>1</v>
      </c>
      <c r="H153">
        <f t="shared" si="36"/>
        <v>6.6673863645209492E-10</v>
      </c>
      <c r="I153">
        <f t="shared" si="37"/>
        <v>3.5081036924055981E-2</v>
      </c>
      <c r="J153">
        <f t="shared" si="38"/>
        <v>0</v>
      </c>
      <c r="K153">
        <f t="shared" si="41"/>
        <v>0.40914448398734427</v>
      </c>
      <c r="L153">
        <f t="shared" si="42"/>
        <v>0</v>
      </c>
      <c r="M153" t="e">
        <f t="shared" si="43"/>
        <v>#NUM!</v>
      </c>
    </row>
    <row r="154" spans="2:13" x14ac:dyDescent="0.2">
      <c r="B154">
        <f t="shared" si="32"/>
        <v>5</v>
      </c>
      <c r="C154">
        <f t="shared" si="33"/>
        <v>9</v>
      </c>
      <c r="D154">
        <f t="shared" si="34"/>
        <v>4</v>
      </c>
      <c r="E154">
        <f t="shared" si="35"/>
        <v>3</v>
      </c>
      <c r="F154">
        <f t="shared" si="39"/>
        <v>7</v>
      </c>
      <c r="G154">
        <f t="shared" si="40"/>
        <v>2</v>
      </c>
      <c r="H154">
        <f t="shared" si="36"/>
        <v>6.6673863645209492E-10</v>
      </c>
      <c r="I154">
        <f t="shared" si="37"/>
        <v>3.5081036924055981E-2</v>
      </c>
      <c r="J154">
        <f t="shared" si="38"/>
        <v>0</v>
      </c>
      <c r="K154">
        <f t="shared" si="41"/>
        <v>0.1940074997711693</v>
      </c>
      <c r="L154">
        <f t="shared" si="42"/>
        <v>0</v>
      </c>
      <c r="M154" t="e">
        <f t="shared" si="43"/>
        <v>#NUM!</v>
      </c>
    </row>
    <row r="155" spans="2:13" x14ac:dyDescent="0.2">
      <c r="B155">
        <f t="shared" si="32"/>
        <v>5</v>
      </c>
      <c r="C155">
        <f t="shared" si="33"/>
        <v>9</v>
      </c>
      <c r="D155">
        <f t="shared" si="34"/>
        <v>4</v>
      </c>
      <c r="E155">
        <f t="shared" si="35"/>
        <v>2</v>
      </c>
      <c r="F155">
        <f t="shared" si="39"/>
        <v>6</v>
      </c>
      <c r="G155">
        <f t="shared" si="40"/>
        <v>3</v>
      </c>
      <c r="H155">
        <f t="shared" si="36"/>
        <v>6.6673863645209492E-10</v>
      </c>
      <c r="I155">
        <f t="shared" si="37"/>
        <v>3.5081036924055981E-2</v>
      </c>
      <c r="J155">
        <f t="shared" si="38"/>
        <v>2.9655534484370052E-5</v>
      </c>
      <c r="K155">
        <f t="shared" si="41"/>
        <v>4.599708836429587E-2</v>
      </c>
      <c r="L155">
        <f t="shared" si="42"/>
        <v>3.1905396165158824E-17</v>
      </c>
      <c r="M155">
        <f t="shared" si="43"/>
        <v>-37.983756519625352</v>
      </c>
    </row>
    <row r="156" spans="2:13" x14ac:dyDescent="0.2">
      <c r="B156">
        <f t="shared" si="32"/>
        <v>5</v>
      </c>
      <c r="C156">
        <f t="shared" si="33"/>
        <v>9</v>
      </c>
      <c r="D156">
        <f t="shared" si="34"/>
        <v>4</v>
      </c>
      <c r="E156">
        <f t="shared" si="35"/>
        <v>1</v>
      </c>
      <c r="F156">
        <f t="shared" si="39"/>
        <v>5</v>
      </c>
      <c r="G156">
        <f t="shared" si="40"/>
        <v>4</v>
      </c>
      <c r="H156">
        <f t="shared" si="36"/>
        <v>6.6673863645209492E-10</v>
      </c>
      <c r="I156">
        <f t="shared" si="37"/>
        <v>3.5081036924055981E-2</v>
      </c>
      <c r="J156">
        <f t="shared" si="38"/>
        <v>1.5749593421185524E-3</v>
      </c>
      <c r="K156">
        <f t="shared" si="41"/>
        <v>5.4527070873248169E-3</v>
      </c>
      <c r="L156">
        <f t="shared" si="42"/>
        <v>2.0086744696727337E-16</v>
      </c>
      <c r="M156">
        <f t="shared" si="43"/>
        <v>-36.14388645120281</v>
      </c>
    </row>
    <row r="157" spans="2:13" x14ac:dyDescent="0.2">
      <c r="B157">
        <f t="shared" si="32"/>
        <v>5</v>
      </c>
      <c r="C157">
        <f t="shared" si="33"/>
        <v>9</v>
      </c>
      <c r="D157">
        <f t="shared" si="34"/>
        <v>4</v>
      </c>
      <c r="E157">
        <f t="shared" si="35"/>
        <v>0</v>
      </c>
      <c r="F157">
        <f t="shared" si="39"/>
        <v>4</v>
      </c>
      <c r="G157">
        <f t="shared" si="40"/>
        <v>5</v>
      </c>
      <c r="H157">
        <f t="shared" si="36"/>
        <v>6.6673863645209492E-10</v>
      </c>
      <c r="I157">
        <f t="shared" si="37"/>
        <v>3.5081036924055981E-2</v>
      </c>
      <c r="J157">
        <f t="shared" si="38"/>
        <v>2.0874243942892428E-2</v>
      </c>
      <c r="K157">
        <f t="shared" si="41"/>
        <v>2.5855562286625997E-4</v>
      </c>
      <c r="L157">
        <f t="shared" si="42"/>
        <v>1.2623877909409738E-16</v>
      </c>
      <c r="M157">
        <f t="shared" si="43"/>
        <v>-36.608356488149873</v>
      </c>
    </row>
    <row r="158" spans="2:13" x14ac:dyDescent="0.2">
      <c r="B158">
        <f t="shared" si="32"/>
        <v>5</v>
      </c>
      <c r="C158">
        <f t="shared" si="33"/>
        <v>8</v>
      </c>
      <c r="D158">
        <f t="shared" si="34"/>
        <v>3</v>
      </c>
      <c r="E158">
        <f t="shared" si="35"/>
        <v>5</v>
      </c>
      <c r="F158">
        <f t="shared" si="39"/>
        <v>8</v>
      </c>
      <c r="G158">
        <f t="shared" si="40"/>
        <v>0</v>
      </c>
      <c r="H158">
        <f t="shared" si="36"/>
        <v>6.8961946344291788E-9</v>
      </c>
      <c r="I158">
        <f t="shared" si="37"/>
        <v>9.6945608519749302E-2</v>
      </c>
      <c r="J158">
        <f t="shared" si="38"/>
        <v>0</v>
      </c>
      <c r="K158">
        <f t="shared" si="41"/>
        <v>0.3451396651669994</v>
      </c>
      <c r="L158">
        <f t="shared" si="42"/>
        <v>0</v>
      </c>
      <c r="M158" t="e">
        <f t="shared" si="43"/>
        <v>#NUM!</v>
      </c>
    </row>
    <row r="159" spans="2:13" x14ac:dyDescent="0.2">
      <c r="B159">
        <f t="shared" si="32"/>
        <v>5</v>
      </c>
      <c r="C159">
        <f t="shared" si="33"/>
        <v>8</v>
      </c>
      <c r="D159">
        <f t="shared" si="34"/>
        <v>3</v>
      </c>
      <c r="E159">
        <f t="shared" si="35"/>
        <v>4</v>
      </c>
      <c r="F159">
        <f t="shared" si="39"/>
        <v>7</v>
      </c>
      <c r="G159">
        <f t="shared" si="40"/>
        <v>1</v>
      </c>
      <c r="H159">
        <f t="shared" si="36"/>
        <v>6.8961946344291788E-9</v>
      </c>
      <c r="I159">
        <f t="shared" si="37"/>
        <v>9.6945608519749302E-2</v>
      </c>
      <c r="J159">
        <f t="shared" si="38"/>
        <v>0</v>
      </c>
      <c r="K159">
        <f t="shared" si="41"/>
        <v>0.40914448398734427</v>
      </c>
      <c r="L159">
        <f t="shared" si="42"/>
        <v>0</v>
      </c>
      <c r="M159" t="e">
        <f t="shared" si="43"/>
        <v>#NUM!</v>
      </c>
    </row>
    <row r="160" spans="2:13" x14ac:dyDescent="0.2">
      <c r="B160">
        <f t="shared" si="32"/>
        <v>5</v>
      </c>
      <c r="C160">
        <f t="shared" si="33"/>
        <v>8</v>
      </c>
      <c r="D160">
        <f t="shared" si="34"/>
        <v>3</v>
      </c>
      <c r="E160">
        <f t="shared" si="35"/>
        <v>3</v>
      </c>
      <c r="F160">
        <f t="shared" si="39"/>
        <v>6</v>
      </c>
      <c r="G160">
        <f t="shared" si="40"/>
        <v>2</v>
      </c>
      <c r="H160">
        <f t="shared" si="36"/>
        <v>6.8961946344291788E-9</v>
      </c>
      <c r="I160">
        <f t="shared" si="37"/>
        <v>9.6945608519749302E-2</v>
      </c>
      <c r="J160">
        <f t="shared" si="38"/>
        <v>2.9655534484370052E-5</v>
      </c>
      <c r="K160">
        <f t="shared" si="41"/>
        <v>0.1940074997711693</v>
      </c>
      <c r="L160">
        <f t="shared" si="42"/>
        <v>3.8464662476013006E-15</v>
      </c>
      <c r="M160">
        <f t="shared" si="43"/>
        <v>-33.19162152586626</v>
      </c>
    </row>
    <row r="161" spans="2:13" x14ac:dyDescent="0.2">
      <c r="B161">
        <f t="shared" si="32"/>
        <v>5</v>
      </c>
      <c r="C161">
        <f t="shared" si="33"/>
        <v>8</v>
      </c>
      <c r="D161">
        <f t="shared" si="34"/>
        <v>3</v>
      </c>
      <c r="E161">
        <f t="shared" si="35"/>
        <v>2</v>
      </c>
      <c r="F161">
        <f t="shared" si="39"/>
        <v>5</v>
      </c>
      <c r="G161">
        <f t="shared" si="40"/>
        <v>3</v>
      </c>
      <c r="H161">
        <f t="shared" si="36"/>
        <v>6.8961946344291788E-9</v>
      </c>
      <c r="I161">
        <f t="shared" si="37"/>
        <v>9.6945608519749302E-2</v>
      </c>
      <c r="J161">
        <f t="shared" si="38"/>
        <v>1.5749593421185524E-3</v>
      </c>
      <c r="K161">
        <f t="shared" si="41"/>
        <v>4.599708836429587E-2</v>
      </c>
      <c r="L161">
        <f t="shared" si="42"/>
        <v>4.8432550469013373E-14</v>
      </c>
      <c r="M161">
        <f t="shared" si="43"/>
        <v>-30.658604276883775</v>
      </c>
    </row>
    <row r="162" spans="2:13" x14ac:dyDescent="0.2">
      <c r="B162">
        <f t="shared" si="32"/>
        <v>5</v>
      </c>
      <c r="C162">
        <f t="shared" si="33"/>
        <v>8</v>
      </c>
      <c r="D162">
        <f t="shared" si="34"/>
        <v>3</v>
      </c>
      <c r="E162">
        <f t="shared" si="35"/>
        <v>1</v>
      </c>
      <c r="F162">
        <f t="shared" si="39"/>
        <v>4</v>
      </c>
      <c r="G162">
        <f t="shared" si="40"/>
        <v>4</v>
      </c>
      <c r="H162">
        <f t="shared" si="36"/>
        <v>6.8961946344291788E-9</v>
      </c>
      <c r="I162">
        <f t="shared" si="37"/>
        <v>9.6945608519749302E-2</v>
      </c>
      <c r="J162">
        <f t="shared" si="38"/>
        <v>2.0874243942892428E-2</v>
      </c>
      <c r="K162">
        <f t="shared" si="41"/>
        <v>5.4527070873248169E-3</v>
      </c>
      <c r="L162">
        <f t="shared" si="42"/>
        <v>7.6095780226370429E-14</v>
      </c>
      <c r="M162">
        <f t="shared" si="43"/>
        <v>-30.206783581956685</v>
      </c>
    </row>
    <row r="163" spans="2:13" x14ac:dyDescent="0.2">
      <c r="B163">
        <f t="shared" si="32"/>
        <v>5</v>
      </c>
      <c r="C163">
        <f t="shared" si="33"/>
        <v>8</v>
      </c>
      <c r="D163">
        <f t="shared" si="34"/>
        <v>3</v>
      </c>
      <c r="E163">
        <f t="shared" si="35"/>
        <v>0</v>
      </c>
      <c r="F163">
        <f t="shared" si="39"/>
        <v>3</v>
      </c>
      <c r="G163">
        <f t="shared" si="40"/>
        <v>5</v>
      </c>
      <c r="H163">
        <f t="shared" si="36"/>
        <v>6.8961946344291788E-9</v>
      </c>
      <c r="I163">
        <f t="shared" si="37"/>
        <v>9.6945608519749302E-2</v>
      </c>
      <c r="J163">
        <f t="shared" si="38"/>
        <v>3.9915296070537128E-2</v>
      </c>
      <c r="K163">
        <f t="shared" si="41"/>
        <v>2.5855562286625997E-4</v>
      </c>
      <c r="L163">
        <f t="shared" si="42"/>
        <v>6.8997124751469228E-15</v>
      </c>
      <c r="M163">
        <f t="shared" si="43"/>
        <v>-32.607296654444262</v>
      </c>
    </row>
    <row r="164" spans="2:13" x14ac:dyDescent="0.2">
      <c r="B164">
        <f t="shared" si="32"/>
        <v>5</v>
      </c>
      <c r="C164">
        <f t="shared" si="33"/>
        <v>7</v>
      </c>
      <c r="D164">
        <f t="shared" si="34"/>
        <v>2</v>
      </c>
      <c r="E164">
        <f t="shared" si="35"/>
        <v>5</v>
      </c>
      <c r="F164">
        <f t="shared" si="39"/>
        <v>7</v>
      </c>
      <c r="G164">
        <f t="shared" si="40"/>
        <v>0</v>
      </c>
      <c r="H164">
        <f t="shared" si="36"/>
        <v>7.1328550403193558E-8</v>
      </c>
      <c r="I164">
        <f t="shared" si="37"/>
        <v>0.22604642667550823</v>
      </c>
      <c r="J164">
        <f t="shared" si="38"/>
        <v>0</v>
      </c>
      <c r="K164">
        <f t="shared" si="41"/>
        <v>0.3451396651669994</v>
      </c>
      <c r="L164">
        <f t="shared" si="42"/>
        <v>0</v>
      </c>
      <c r="M164" t="e">
        <f t="shared" si="43"/>
        <v>#NUM!</v>
      </c>
    </row>
    <row r="165" spans="2:13" x14ac:dyDescent="0.2">
      <c r="B165">
        <f t="shared" si="32"/>
        <v>5</v>
      </c>
      <c r="C165">
        <f t="shared" si="33"/>
        <v>7</v>
      </c>
      <c r="D165">
        <f t="shared" si="34"/>
        <v>2</v>
      </c>
      <c r="E165">
        <f t="shared" si="35"/>
        <v>4</v>
      </c>
      <c r="F165">
        <f t="shared" si="39"/>
        <v>6</v>
      </c>
      <c r="G165">
        <f t="shared" si="40"/>
        <v>1</v>
      </c>
      <c r="H165">
        <f t="shared" si="36"/>
        <v>7.1328550403193558E-8</v>
      </c>
      <c r="I165">
        <f t="shared" si="37"/>
        <v>0.22604642667550823</v>
      </c>
      <c r="J165">
        <f t="shared" si="38"/>
        <v>2.9655534484370052E-5</v>
      </c>
      <c r="K165">
        <f t="shared" si="41"/>
        <v>0.40914448398734427</v>
      </c>
      <c r="L165">
        <f t="shared" si="42"/>
        <v>1.9563362415267127E-13</v>
      </c>
      <c r="M165">
        <f t="shared" si="43"/>
        <v>-29.262532749462512</v>
      </c>
    </row>
    <row r="166" spans="2:13" x14ac:dyDescent="0.2">
      <c r="B166">
        <f t="shared" si="32"/>
        <v>5</v>
      </c>
      <c r="C166">
        <f t="shared" si="33"/>
        <v>7</v>
      </c>
      <c r="D166">
        <f t="shared" si="34"/>
        <v>2</v>
      </c>
      <c r="E166">
        <f t="shared" si="35"/>
        <v>3</v>
      </c>
      <c r="F166">
        <f t="shared" si="39"/>
        <v>5</v>
      </c>
      <c r="G166">
        <f t="shared" si="40"/>
        <v>2</v>
      </c>
      <c r="H166">
        <f t="shared" si="36"/>
        <v>7.1328550403193558E-8</v>
      </c>
      <c r="I166">
        <f t="shared" si="37"/>
        <v>0.22604642667550823</v>
      </c>
      <c r="J166">
        <f t="shared" si="38"/>
        <v>1.5749593421185524E-3</v>
      </c>
      <c r="K166">
        <f t="shared" si="41"/>
        <v>0.1940074997711693</v>
      </c>
      <c r="L166">
        <f t="shared" si="42"/>
        <v>4.9266182336158507E-12</v>
      </c>
      <c r="M166">
        <f t="shared" si="43"/>
        <v>-26.036368319920083</v>
      </c>
    </row>
    <row r="167" spans="2:13" x14ac:dyDescent="0.2">
      <c r="B167">
        <f t="shared" si="32"/>
        <v>5</v>
      </c>
      <c r="C167">
        <f t="shared" si="33"/>
        <v>7</v>
      </c>
      <c r="D167">
        <f t="shared" si="34"/>
        <v>2</v>
      </c>
      <c r="E167">
        <f t="shared" si="35"/>
        <v>2</v>
      </c>
      <c r="F167">
        <f t="shared" si="39"/>
        <v>4</v>
      </c>
      <c r="G167">
        <f t="shared" si="40"/>
        <v>3</v>
      </c>
      <c r="H167">
        <f t="shared" si="36"/>
        <v>7.1328550403193558E-8</v>
      </c>
      <c r="I167">
        <f t="shared" si="37"/>
        <v>0.22604642667550823</v>
      </c>
      <c r="J167">
        <f t="shared" si="38"/>
        <v>2.0874243942892428E-2</v>
      </c>
      <c r="K167">
        <f t="shared" si="41"/>
        <v>4.599708836429587E-2</v>
      </c>
      <c r="L167">
        <f t="shared" si="42"/>
        <v>1.5481111555515302E-11</v>
      </c>
      <c r="M167">
        <f t="shared" si="43"/>
        <v>-24.891400444433046</v>
      </c>
    </row>
    <row r="168" spans="2:13" x14ac:dyDescent="0.2">
      <c r="B168">
        <f t="shared" si="32"/>
        <v>5</v>
      </c>
      <c r="C168">
        <f t="shared" si="33"/>
        <v>7</v>
      </c>
      <c r="D168">
        <f t="shared" si="34"/>
        <v>2</v>
      </c>
      <c r="E168">
        <f t="shared" si="35"/>
        <v>1</v>
      </c>
      <c r="F168">
        <f t="shared" si="39"/>
        <v>3</v>
      </c>
      <c r="G168">
        <f t="shared" si="40"/>
        <v>4</v>
      </c>
      <c r="H168">
        <f t="shared" si="36"/>
        <v>7.1328550403193558E-8</v>
      </c>
      <c r="I168">
        <f t="shared" si="37"/>
        <v>0.22604642667550823</v>
      </c>
      <c r="J168">
        <f t="shared" si="38"/>
        <v>3.9915296070537128E-2</v>
      </c>
      <c r="K168">
        <f t="shared" si="41"/>
        <v>5.4527070873248169E-3</v>
      </c>
      <c r="L168">
        <f t="shared" si="42"/>
        <v>3.5092359330233294E-12</v>
      </c>
      <c r="M168">
        <f t="shared" si="43"/>
        <v>-26.37562278504647</v>
      </c>
    </row>
    <row r="169" spans="2:13" x14ac:dyDescent="0.2">
      <c r="B169">
        <f t="shared" si="32"/>
        <v>5</v>
      </c>
      <c r="C169">
        <f t="shared" si="33"/>
        <v>7</v>
      </c>
      <c r="D169">
        <f t="shared" si="34"/>
        <v>2</v>
      </c>
      <c r="E169">
        <f t="shared" si="35"/>
        <v>0</v>
      </c>
      <c r="F169">
        <f t="shared" si="39"/>
        <v>2</v>
      </c>
      <c r="G169">
        <f t="shared" si="40"/>
        <v>5</v>
      </c>
      <c r="H169">
        <f t="shared" si="36"/>
        <v>7.1328550403193558E-8</v>
      </c>
      <c r="I169">
        <f t="shared" si="37"/>
        <v>0.22604642667550823</v>
      </c>
      <c r="J169">
        <f t="shared" si="38"/>
        <v>2.4738007490027865E-2</v>
      </c>
      <c r="K169">
        <f t="shared" si="41"/>
        <v>2.5855562286625997E-4</v>
      </c>
      <c r="L169">
        <f t="shared" si="42"/>
        <v>1.0312874856219422E-13</v>
      </c>
      <c r="M169">
        <f t="shared" si="43"/>
        <v>-29.90279820122247</v>
      </c>
    </row>
    <row r="170" spans="2:13" x14ac:dyDescent="0.2">
      <c r="B170">
        <f t="shared" si="32"/>
        <v>5</v>
      </c>
      <c r="C170">
        <f t="shared" si="33"/>
        <v>6</v>
      </c>
      <c r="D170">
        <f t="shared" si="34"/>
        <v>1</v>
      </c>
      <c r="E170">
        <f t="shared" si="35"/>
        <v>5</v>
      </c>
      <c r="F170">
        <f t="shared" si="39"/>
        <v>6</v>
      </c>
      <c r="G170">
        <f t="shared" si="40"/>
        <v>0</v>
      </c>
      <c r="H170">
        <f t="shared" si="36"/>
        <v>7.3776370481487089E-7</v>
      </c>
      <c r="I170">
        <f t="shared" si="37"/>
        <v>0.40157608290303587</v>
      </c>
      <c r="J170">
        <f t="shared" si="38"/>
        <v>2.9655534484370052E-5</v>
      </c>
      <c r="K170">
        <f t="shared" si="41"/>
        <v>0.3451396651669994</v>
      </c>
      <c r="L170">
        <f t="shared" si="42"/>
        <v>3.0323948761943472E-12</v>
      </c>
      <c r="M170">
        <f t="shared" si="43"/>
        <v>-26.521668420416567</v>
      </c>
    </row>
    <row r="171" spans="2:13" x14ac:dyDescent="0.2">
      <c r="B171">
        <f t="shared" si="32"/>
        <v>5</v>
      </c>
      <c r="C171">
        <f t="shared" si="33"/>
        <v>6</v>
      </c>
      <c r="D171">
        <f t="shared" si="34"/>
        <v>1</v>
      </c>
      <c r="E171">
        <f t="shared" si="35"/>
        <v>4</v>
      </c>
      <c r="F171">
        <f t="shared" si="39"/>
        <v>5</v>
      </c>
      <c r="G171">
        <f t="shared" si="40"/>
        <v>1</v>
      </c>
      <c r="H171">
        <f t="shared" si="36"/>
        <v>7.3776370481487089E-7</v>
      </c>
      <c r="I171">
        <f t="shared" si="37"/>
        <v>0.40157608290303587</v>
      </c>
      <c r="J171">
        <f t="shared" si="38"/>
        <v>1.5749593421185524E-3</v>
      </c>
      <c r="K171">
        <f t="shared" si="41"/>
        <v>0.40914448398734427</v>
      </c>
      <c r="L171">
        <f t="shared" si="42"/>
        <v>1.9091109661348008E-10</v>
      </c>
      <c r="M171">
        <f t="shared" si="43"/>
        <v>-22.379213258999982</v>
      </c>
    </row>
    <row r="172" spans="2:13" x14ac:dyDescent="0.2">
      <c r="B172">
        <f t="shared" si="32"/>
        <v>5</v>
      </c>
      <c r="C172">
        <f t="shared" si="33"/>
        <v>6</v>
      </c>
      <c r="D172">
        <f t="shared" si="34"/>
        <v>1</v>
      </c>
      <c r="E172">
        <f t="shared" si="35"/>
        <v>3</v>
      </c>
      <c r="F172">
        <f t="shared" si="39"/>
        <v>4</v>
      </c>
      <c r="G172">
        <f t="shared" si="40"/>
        <v>2</v>
      </c>
      <c r="H172">
        <f t="shared" si="36"/>
        <v>7.3776370481487089E-7</v>
      </c>
      <c r="I172">
        <f t="shared" si="37"/>
        <v>0.40157608290303587</v>
      </c>
      <c r="J172">
        <f t="shared" si="38"/>
        <v>2.0874243942892428E-2</v>
      </c>
      <c r="K172">
        <f t="shared" si="41"/>
        <v>0.1940074997711693</v>
      </c>
      <c r="L172">
        <f t="shared" si="42"/>
        <v>1.1998153068539557E-9</v>
      </c>
      <c r="M172">
        <f t="shared" si="43"/>
        <v>-20.541098202952998</v>
      </c>
    </row>
    <row r="173" spans="2:13" x14ac:dyDescent="0.2">
      <c r="B173">
        <f t="shared" si="32"/>
        <v>5</v>
      </c>
      <c r="C173">
        <f t="shared" si="33"/>
        <v>6</v>
      </c>
      <c r="D173">
        <f t="shared" si="34"/>
        <v>1</v>
      </c>
      <c r="E173">
        <f t="shared" si="35"/>
        <v>2</v>
      </c>
      <c r="F173">
        <f t="shared" si="39"/>
        <v>3</v>
      </c>
      <c r="G173">
        <f t="shared" si="40"/>
        <v>3</v>
      </c>
      <c r="H173">
        <f t="shared" si="36"/>
        <v>7.3776370481487089E-7</v>
      </c>
      <c r="I173">
        <f t="shared" si="37"/>
        <v>0.40157608290303587</v>
      </c>
      <c r="J173">
        <f t="shared" si="38"/>
        <v>3.9915296070537128E-2</v>
      </c>
      <c r="K173">
        <f t="shared" si="41"/>
        <v>4.599708836429587E-2</v>
      </c>
      <c r="L173">
        <f t="shared" si="42"/>
        <v>5.4394479010175441E-10</v>
      </c>
      <c r="M173">
        <f t="shared" si="43"/>
        <v>-21.332173363006479</v>
      </c>
    </row>
    <row r="174" spans="2:13" x14ac:dyDescent="0.2">
      <c r="B174">
        <f t="shared" si="32"/>
        <v>5</v>
      </c>
      <c r="C174">
        <f t="shared" si="33"/>
        <v>6</v>
      </c>
      <c r="D174">
        <f t="shared" si="34"/>
        <v>1</v>
      </c>
      <c r="E174">
        <f t="shared" si="35"/>
        <v>1</v>
      </c>
      <c r="F174">
        <f t="shared" si="39"/>
        <v>2</v>
      </c>
      <c r="G174">
        <f t="shared" si="40"/>
        <v>4</v>
      </c>
      <c r="H174">
        <f t="shared" si="36"/>
        <v>7.3776370481487089E-7</v>
      </c>
      <c r="I174">
        <f t="shared" si="37"/>
        <v>0.40157608290303587</v>
      </c>
      <c r="J174">
        <f t="shared" si="38"/>
        <v>2.4738007490027865E-2</v>
      </c>
      <c r="K174">
        <f t="shared" si="41"/>
        <v>5.4527070873248169E-3</v>
      </c>
      <c r="L174">
        <f t="shared" si="42"/>
        <v>3.9963361370369853E-11</v>
      </c>
      <c r="M174">
        <f t="shared" si="43"/>
        <v>-23.943058047308323</v>
      </c>
    </row>
    <row r="175" spans="2:13" x14ac:dyDescent="0.2">
      <c r="B175">
        <f t="shared" si="32"/>
        <v>5</v>
      </c>
      <c r="C175">
        <f t="shared" si="33"/>
        <v>6</v>
      </c>
      <c r="D175">
        <f t="shared" si="34"/>
        <v>1</v>
      </c>
      <c r="E175">
        <f t="shared" si="35"/>
        <v>0</v>
      </c>
      <c r="F175">
        <f t="shared" si="39"/>
        <v>1</v>
      </c>
      <c r="G175">
        <f t="shared" si="40"/>
        <v>5</v>
      </c>
      <c r="H175">
        <f t="shared" si="36"/>
        <v>7.3776370481487089E-7</v>
      </c>
      <c r="I175">
        <f t="shared" si="37"/>
        <v>0.40157608290303587</v>
      </c>
      <c r="J175">
        <f t="shared" si="38"/>
        <v>4.3566894644522037E-3</v>
      </c>
      <c r="K175">
        <f t="shared" si="41"/>
        <v>2.5855562286625997E-4</v>
      </c>
      <c r="L175">
        <f t="shared" si="42"/>
        <v>3.337303602777461E-13</v>
      </c>
      <c r="M175">
        <f t="shared" si="43"/>
        <v>-28.728443032537445</v>
      </c>
    </row>
    <row r="176" spans="2:13" x14ac:dyDescent="0.2">
      <c r="B176">
        <f t="shared" si="32"/>
        <v>5</v>
      </c>
      <c r="C176">
        <f t="shared" si="33"/>
        <v>5</v>
      </c>
      <c r="D176">
        <f t="shared" si="34"/>
        <v>0</v>
      </c>
      <c r="E176">
        <f t="shared" si="35"/>
        <v>5</v>
      </c>
      <c r="F176">
        <f t="shared" si="39"/>
        <v>5</v>
      </c>
      <c r="G176">
        <f t="shared" si="40"/>
        <v>0</v>
      </c>
      <c r="H176">
        <f t="shared" si="36"/>
        <v>7.6308193712821542E-6</v>
      </c>
      <c r="I176">
        <f t="shared" si="37"/>
        <v>0.41615472137009546</v>
      </c>
      <c r="J176">
        <f t="shared" si="38"/>
        <v>1.5749593421185524E-3</v>
      </c>
      <c r="K176">
        <f t="shared" si="41"/>
        <v>0.3451396651669994</v>
      </c>
      <c r="L176">
        <f t="shared" si="42"/>
        <v>1.7261964534502551E-9</v>
      </c>
      <c r="M176">
        <f t="shared" si="43"/>
        <v>-20.177345430686721</v>
      </c>
    </row>
    <row r="177" spans="2:13" x14ac:dyDescent="0.2">
      <c r="B177">
        <f t="shared" si="32"/>
        <v>5</v>
      </c>
      <c r="C177">
        <f t="shared" si="33"/>
        <v>5</v>
      </c>
      <c r="D177">
        <f t="shared" si="34"/>
        <v>0</v>
      </c>
      <c r="E177">
        <f t="shared" si="35"/>
        <v>4</v>
      </c>
      <c r="F177">
        <f t="shared" si="39"/>
        <v>4</v>
      </c>
      <c r="G177">
        <f t="shared" si="40"/>
        <v>1</v>
      </c>
      <c r="H177">
        <f t="shared" si="36"/>
        <v>7.6308193712821542E-6</v>
      </c>
      <c r="I177">
        <f t="shared" si="37"/>
        <v>0.41615472137009546</v>
      </c>
      <c r="J177">
        <f t="shared" si="38"/>
        <v>2.0874243942892428E-2</v>
      </c>
      <c r="K177">
        <f t="shared" si="41"/>
        <v>0.40914448398734427</v>
      </c>
      <c r="L177">
        <f t="shared" si="42"/>
        <v>2.7121484348285761E-8</v>
      </c>
      <c r="M177">
        <f t="shared" si="43"/>
        <v>-17.422939642765584</v>
      </c>
    </row>
    <row r="178" spans="2:13" x14ac:dyDescent="0.2">
      <c r="B178">
        <f t="shared" si="32"/>
        <v>5</v>
      </c>
      <c r="C178">
        <f t="shared" si="33"/>
        <v>5</v>
      </c>
      <c r="D178">
        <f t="shared" si="34"/>
        <v>0</v>
      </c>
      <c r="E178">
        <f t="shared" si="35"/>
        <v>3</v>
      </c>
      <c r="F178">
        <f t="shared" si="39"/>
        <v>3</v>
      </c>
      <c r="G178">
        <f t="shared" si="40"/>
        <v>2</v>
      </c>
      <c r="H178">
        <f t="shared" si="36"/>
        <v>7.6308193712821542E-6</v>
      </c>
      <c r="I178">
        <f t="shared" si="37"/>
        <v>0.41615472137009546</v>
      </c>
      <c r="J178">
        <f t="shared" si="38"/>
        <v>3.9915296070537128E-2</v>
      </c>
      <c r="K178">
        <f t="shared" si="41"/>
        <v>0.1940074997711693</v>
      </c>
      <c r="L178">
        <f t="shared" si="42"/>
        <v>2.4591435076385548E-8</v>
      </c>
      <c r="M178">
        <f t="shared" si="43"/>
        <v>-17.520867622259118</v>
      </c>
    </row>
    <row r="179" spans="2:13" x14ac:dyDescent="0.2">
      <c r="B179">
        <f t="shared" si="32"/>
        <v>5</v>
      </c>
      <c r="C179">
        <f t="shared" si="33"/>
        <v>5</v>
      </c>
      <c r="D179">
        <f t="shared" si="34"/>
        <v>0</v>
      </c>
      <c r="E179">
        <f t="shared" si="35"/>
        <v>2</v>
      </c>
      <c r="F179">
        <f t="shared" si="39"/>
        <v>2</v>
      </c>
      <c r="G179">
        <f t="shared" si="40"/>
        <v>3</v>
      </c>
      <c r="H179">
        <f t="shared" si="36"/>
        <v>7.6308193712821542E-6</v>
      </c>
      <c r="I179">
        <f t="shared" si="37"/>
        <v>0.41615472137009546</v>
      </c>
      <c r="J179">
        <f t="shared" si="38"/>
        <v>2.4738007490027865E-2</v>
      </c>
      <c r="K179">
        <f t="shared" si="41"/>
        <v>4.599708836429587E-2</v>
      </c>
      <c r="L179">
        <f t="shared" si="42"/>
        <v>3.6134417479749783E-9</v>
      </c>
      <c r="M179">
        <f t="shared" si="43"/>
        <v>-19.438605126001018</v>
      </c>
    </row>
    <row r="180" spans="2:13" x14ac:dyDescent="0.2">
      <c r="B180">
        <f t="shared" si="32"/>
        <v>5</v>
      </c>
      <c r="C180">
        <f t="shared" si="33"/>
        <v>5</v>
      </c>
      <c r="D180">
        <f t="shared" si="34"/>
        <v>0</v>
      </c>
      <c r="E180">
        <f t="shared" si="35"/>
        <v>1</v>
      </c>
      <c r="F180">
        <f t="shared" si="39"/>
        <v>1</v>
      </c>
      <c r="G180">
        <f t="shared" si="40"/>
        <v>4</v>
      </c>
      <c r="H180">
        <f t="shared" si="36"/>
        <v>7.6308193712821542E-6</v>
      </c>
      <c r="I180">
        <f t="shared" si="37"/>
        <v>0.41615472137009546</v>
      </c>
      <c r="J180">
        <f t="shared" si="38"/>
        <v>4.3566894644522037E-3</v>
      </c>
      <c r="K180">
        <f t="shared" si="41"/>
        <v>5.4527070873248169E-3</v>
      </c>
      <c r="L180">
        <f t="shared" si="42"/>
        <v>7.5438800381318959E-11</v>
      </c>
      <c r="M180">
        <f t="shared" si="43"/>
        <v>-23.307699379355984</v>
      </c>
    </row>
    <row r="181" spans="2:13" x14ac:dyDescent="0.2">
      <c r="B181">
        <f t="shared" si="32"/>
        <v>5</v>
      </c>
      <c r="C181">
        <f t="shared" si="33"/>
        <v>5</v>
      </c>
      <c r="D181">
        <f t="shared" si="34"/>
        <v>0</v>
      </c>
      <c r="E181">
        <f t="shared" si="35"/>
        <v>0</v>
      </c>
      <c r="F181">
        <f t="shared" si="39"/>
        <v>0</v>
      </c>
      <c r="G181">
        <f t="shared" si="40"/>
        <v>5</v>
      </c>
      <c r="H181">
        <f t="shared" si="36"/>
        <v>7.6308193712821542E-6</v>
      </c>
      <c r="I181">
        <f t="shared" si="37"/>
        <v>0.41615472137009546</v>
      </c>
      <c r="J181">
        <f t="shared" si="38"/>
        <v>2.3014368882886145E-4</v>
      </c>
      <c r="K181">
        <f t="shared" si="41"/>
        <v>2.5855562286625997E-4</v>
      </c>
      <c r="L181">
        <f t="shared" si="42"/>
        <v>1.8896399256068267E-13</v>
      </c>
      <c r="M181">
        <f t="shared" si="43"/>
        <v>-29.297219913553381</v>
      </c>
    </row>
    <row r="182" spans="2:13" x14ac:dyDescent="0.2">
      <c r="B182">
        <f t="shared" si="32"/>
        <v>6</v>
      </c>
      <c r="C182">
        <f t="shared" si="33"/>
        <v>10</v>
      </c>
      <c r="D182">
        <f t="shared" si="34"/>
        <v>4</v>
      </c>
      <c r="E182">
        <f t="shared" si="35"/>
        <v>6</v>
      </c>
      <c r="F182">
        <f t="shared" si="39"/>
        <v>10</v>
      </c>
      <c r="G182">
        <f t="shared" si="40"/>
        <v>0</v>
      </c>
      <c r="H182">
        <f t="shared" si="36"/>
        <v>6.4461697052260619E-11</v>
      </c>
      <c r="I182">
        <f t="shared" si="37"/>
        <v>4.9065037667883102E-2</v>
      </c>
      <c r="J182">
        <f t="shared" si="38"/>
        <v>0</v>
      </c>
      <c r="K182">
        <f t="shared" si="41"/>
        <v>0.27899334771514528</v>
      </c>
      <c r="L182">
        <f t="shared" si="42"/>
        <v>0</v>
      </c>
      <c r="M182" t="e">
        <f t="shared" si="43"/>
        <v>#NUM!</v>
      </c>
    </row>
    <row r="183" spans="2:13" x14ac:dyDescent="0.2">
      <c r="B183">
        <f t="shared" si="32"/>
        <v>6</v>
      </c>
      <c r="C183">
        <f t="shared" si="33"/>
        <v>10</v>
      </c>
      <c r="D183">
        <f t="shared" si="34"/>
        <v>4</v>
      </c>
      <c r="E183">
        <f t="shared" si="35"/>
        <v>5</v>
      </c>
      <c r="F183">
        <f t="shared" si="39"/>
        <v>9</v>
      </c>
      <c r="G183">
        <f t="shared" si="40"/>
        <v>1</v>
      </c>
      <c r="H183">
        <f t="shared" si="36"/>
        <v>6.4461697052260619E-11</v>
      </c>
      <c r="I183">
        <f t="shared" si="37"/>
        <v>4.9065037667883102E-2</v>
      </c>
      <c r="J183">
        <f t="shared" si="38"/>
        <v>0</v>
      </c>
      <c r="K183">
        <f t="shared" si="41"/>
        <v>0.39687790471112455</v>
      </c>
      <c r="L183">
        <f t="shared" si="42"/>
        <v>0</v>
      </c>
      <c r="M183" t="e">
        <f t="shared" si="43"/>
        <v>#NUM!</v>
      </c>
    </row>
    <row r="184" spans="2:13" x14ac:dyDescent="0.2">
      <c r="B184">
        <f t="shared" ref="B184:B247" si="44">IF(E183=0,IF(C183=B183,B183+1,B183), B183)</f>
        <v>6</v>
      </c>
      <c r="C184">
        <f t="shared" ref="C184:C247" si="45">IF(E183=0,IF(C183=B183,10,C183-1),C183)</f>
        <v>10</v>
      </c>
      <c r="D184">
        <f t="shared" ref="D184:D247" si="46">C184-B184</f>
        <v>4</v>
      </c>
      <c r="E184">
        <f t="shared" ref="E184:E247" si="47">IF(E183=0,B184,E183-1)</f>
        <v>4</v>
      </c>
      <c r="F184">
        <f t="shared" si="39"/>
        <v>8</v>
      </c>
      <c r="G184">
        <f t="shared" si="40"/>
        <v>2</v>
      </c>
      <c r="H184">
        <f t="shared" si="36"/>
        <v>6.4461697052260619E-11</v>
      </c>
      <c r="I184">
        <f t="shared" si="37"/>
        <v>4.9065037667883102E-2</v>
      </c>
      <c r="J184">
        <f t="shared" si="38"/>
        <v>0</v>
      </c>
      <c r="K184">
        <f t="shared" si="41"/>
        <v>0.2352386901842215</v>
      </c>
      <c r="L184">
        <f t="shared" si="42"/>
        <v>0</v>
      </c>
      <c r="M184" t="e">
        <f t="shared" si="43"/>
        <v>#NUM!</v>
      </c>
    </row>
    <row r="185" spans="2:13" x14ac:dyDescent="0.2">
      <c r="B185">
        <f t="shared" si="44"/>
        <v>6</v>
      </c>
      <c r="C185">
        <f t="shared" si="45"/>
        <v>10</v>
      </c>
      <c r="D185">
        <f t="shared" si="46"/>
        <v>4</v>
      </c>
      <c r="E185">
        <f t="shared" si="47"/>
        <v>3</v>
      </c>
      <c r="F185">
        <f t="shared" si="39"/>
        <v>7</v>
      </c>
      <c r="G185">
        <f t="shared" si="40"/>
        <v>3</v>
      </c>
      <c r="H185">
        <f t="shared" si="36"/>
        <v>6.4461697052260619E-11</v>
      </c>
      <c r="I185">
        <f t="shared" si="37"/>
        <v>4.9065037667883102E-2</v>
      </c>
      <c r="J185">
        <f t="shared" si="38"/>
        <v>0</v>
      </c>
      <c r="K185">
        <f t="shared" si="41"/>
        <v>7.436341263004323E-2</v>
      </c>
      <c r="L185">
        <f t="shared" si="42"/>
        <v>0</v>
      </c>
      <c r="M185" t="e">
        <f t="shared" si="43"/>
        <v>#NUM!</v>
      </c>
    </row>
    <row r="186" spans="2:13" x14ac:dyDescent="0.2">
      <c r="B186">
        <f t="shared" si="44"/>
        <v>6</v>
      </c>
      <c r="C186">
        <f t="shared" si="45"/>
        <v>10</v>
      </c>
      <c r="D186">
        <f t="shared" si="46"/>
        <v>4</v>
      </c>
      <c r="E186">
        <f t="shared" si="47"/>
        <v>2</v>
      </c>
      <c r="F186">
        <f t="shared" si="39"/>
        <v>6</v>
      </c>
      <c r="G186">
        <f t="shared" si="40"/>
        <v>4</v>
      </c>
      <c r="H186">
        <f t="shared" si="36"/>
        <v>6.4461697052260619E-11</v>
      </c>
      <c r="I186">
        <f t="shared" si="37"/>
        <v>4.9065037667883102E-2</v>
      </c>
      <c r="J186">
        <f t="shared" si="38"/>
        <v>2.9655534484370052E-5</v>
      </c>
      <c r="K186">
        <f t="shared" si="41"/>
        <v>1.3223073073911419E-2</v>
      </c>
      <c r="L186">
        <f t="shared" si="42"/>
        <v>1.2402579659530485E-18</v>
      </c>
      <c r="M186">
        <f t="shared" si="43"/>
        <v>-41.231212278853675</v>
      </c>
    </row>
    <row r="187" spans="2:13" x14ac:dyDescent="0.2">
      <c r="B187">
        <f t="shared" si="44"/>
        <v>6</v>
      </c>
      <c r="C187">
        <f t="shared" si="45"/>
        <v>10</v>
      </c>
      <c r="D187">
        <f t="shared" si="46"/>
        <v>4</v>
      </c>
      <c r="E187">
        <f t="shared" si="47"/>
        <v>1</v>
      </c>
      <c r="F187">
        <f t="shared" si="39"/>
        <v>5</v>
      </c>
      <c r="G187">
        <f t="shared" si="40"/>
        <v>5</v>
      </c>
      <c r="H187">
        <f t="shared" si="36"/>
        <v>6.4461697052260619E-11</v>
      </c>
      <c r="I187">
        <f t="shared" si="37"/>
        <v>4.9065037667883102E-2</v>
      </c>
      <c r="J187">
        <f t="shared" si="38"/>
        <v>1.5749593421185524E-3</v>
      </c>
      <c r="K187">
        <f t="shared" si="41"/>
        <v>1.2540192752252162E-3</v>
      </c>
      <c r="L187">
        <f t="shared" si="42"/>
        <v>6.2466536986332866E-18</v>
      </c>
      <c r="M187">
        <f t="shared" si="43"/>
        <v>-39.61448576174535</v>
      </c>
    </row>
    <row r="188" spans="2:13" x14ac:dyDescent="0.2">
      <c r="B188">
        <f t="shared" si="44"/>
        <v>6</v>
      </c>
      <c r="C188">
        <f t="shared" si="45"/>
        <v>10</v>
      </c>
      <c r="D188">
        <f t="shared" si="46"/>
        <v>4</v>
      </c>
      <c r="E188">
        <f t="shared" si="47"/>
        <v>0</v>
      </c>
      <c r="F188">
        <f t="shared" si="39"/>
        <v>4</v>
      </c>
      <c r="G188">
        <f t="shared" si="40"/>
        <v>6</v>
      </c>
      <c r="H188">
        <f t="shared" si="36"/>
        <v>6.4461697052260619E-11</v>
      </c>
      <c r="I188">
        <f t="shared" si="37"/>
        <v>4.9065037667883102E-2</v>
      </c>
      <c r="J188">
        <f t="shared" si="38"/>
        <v>2.0874243942892428E-2</v>
      </c>
      <c r="K188">
        <f t="shared" si="41"/>
        <v>4.9552410328723767E-5</v>
      </c>
      <c r="L188">
        <f t="shared" si="42"/>
        <v>3.2715187231058744E-18</v>
      </c>
      <c r="M188">
        <f t="shared" si="43"/>
        <v>-40.261277355486364</v>
      </c>
    </row>
    <row r="189" spans="2:13" x14ac:dyDescent="0.2">
      <c r="B189">
        <f t="shared" si="44"/>
        <v>6</v>
      </c>
      <c r="C189">
        <f t="shared" si="45"/>
        <v>9</v>
      </c>
      <c r="D189">
        <f t="shared" si="46"/>
        <v>3</v>
      </c>
      <c r="E189">
        <f t="shared" si="47"/>
        <v>6</v>
      </c>
      <c r="F189">
        <f t="shared" si="39"/>
        <v>9</v>
      </c>
      <c r="G189">
        <f t="shared" si="40"/>
        <v>0</v>
      </c>
      <c r="H189">
        <f t="shared" si="36"/>
        <v>6.6673863645209492E-10</v>
      </c>
      <c r="I189">
        <f t="shared" si="37"/>
        <v>0.12203105483025328</v>
      </c>
      <c r="J189">
        <f t="shared" si="38"/>
        <v>0</v>
      </c>
      <c r="K189">
        <f t="shared" si="41"/>
        <v>0.27899334771514528</v>
      </c>
      <c r="L189">
        <f t="shared" si="42"/>
        <v>0</v>
      </c>
      <c r="M189" t="e">
        <f t="shared" si="43"/>
        <v>#NUM!</v>
      </c>
    </row>
    <row r="190" spans="2:13" x14ac:dyDescent="0.2">
      <c r="B190">
        <f t="shared" si="44"/>
        <v>6</v>
      </c>
      <c r="C190">
        <f t="shared" si="45"/>
        <v>9</v>
      </c>
      <c r="D190">
        <f t="shared" si="46"/>
        <v>3</v>
      </c>
      <c r="E190">
        <f t="shared" si="47"/>
        <v>5</v>
      </c>
      <c r="F190">
        <f t="shared" si="39"/>
        <v>8</v>
      </c>
      <c r="G190">
        <f t="shared" si="40"/>
        <v>1</v>
      </c>
      <c r="H190">
        <f t="shared" si="36"/>
        <v>6.6673863645209492E-10</v>
      </c>
      <c r="I190">
        <f t="shared" si="37"/>
        <v>0.12203105483025328</v>
      </c>
      <c r="J190">
        <f t="shared" si="38"/>
        <v>0</v>
      </c>
      <c r="K190">
        <f t="shared" si="41"/>
        <v>0.39687790471112455</v>
      </c>
      <c r="L190">
        <f t="shared" si="42"/>
        <v>0</v>
      </c>
      <c r="M190" t="e">
        <f t="shared" si="43"/>
        <v>#NUM!</v>
      </c>
    </row>
    <row r="191" spans="2:13" x14ac:dyDescent="0.2">
      <c r="B191">
        <f t="shared" si="44"/>
        <v>6</v>
      </c>
      <c r="C191">
        <f t="shared" si="45"/>
        <v>9</v>
      </c>
      <c r="D191">
        <f t="shared" si="46"/>
        <v>3</v>
      </c>
      <c r="E191">
        <f t="shared" si="47"/>
        <v>4</v>
      </c>
      <c r="F191">
        <f t="shared" si="39"/>
        <v>7</v>
      </c>
      <c r="G191">
        <f t="shared" si="40"/>
        <v>2</v>
      </c>
      <c r="H191">
        <f t="shared" si="36"/>
        <v>6.6673863645209492E-10</v>
      </c>
      <c r="I191">
        <f t="shared" si="37"/>
        <v>0.12203105483025328</v>
      </c>
      <c r="J191">
        <f t="shared" si="38"/>
        <v>0</v>
      </c>
      <c r="K191">
        <f t="shared" si="41"/>
        <v>0.2352386901842215</v>
      </c>
      <c r="L191">
        <f t="shared" si="42"/>
        <v>0</v>
      </c>
      <c r="M191" t="e">
        <f t="shared" si="43"/>
        <v>#NUM!</v>
      </c>
    </row>
    <row r="192" spans="2:13" x14ac:dyDescent="0.2">
      <c r="B192">
        <f t="shared" si="44"/>
        <v>6</v>
      </c>
      <c r="C192">
        <f t="shared" si="45"/>
        <v>9</v>
      </c>
      <c r="D192">
        <f t="shared" si="46"/>
        <v>3</v>
      </c>
      <c r="E192">
        <f t="shared" si="47"/>
        <v>3</v>
      </c>
      <c r="F192">
        <f t="shared" si="39"/>
        <v>6</v>
      </c>
      <c r="G192">
        <f t="shared" si="40"/>
        <v>3</v>
      </c>
      <c r="H192">
        <f t="shared" si="36"/>
        <v>6.6673863645209492E-10</v>
      </c>
      <c r="I192">
        <f t="shared" si="37"/>
        <v>0.12203105483025328</v>
      </c>
      <c r="J192">
        <f t="shared" si="38"/>
        <v>2.9655534484370052E-5</v>
      </c>
      <c r="K192">
        <f t="shared" si="41"/>
        <v>7.436341263004323E-2</v>
      </c>
      <c r="L192">
        <f t="shared" si="42"/>
        <v>1.7942834671584301E-16</v>
      </c>
      <c r="M192">
        <f t="shared" si="43"/>
        <v>-36.256755728300632</v>
      </c>
    </row>
    <row r="193" spans="2:13" x14ac:dyDescent="0.2">
      <c r="B193">
        <f t="shared" si="44"/>
        <v>6</v>
      </c>
      <c r="C193">
        <f t="shared" si="45"/>
        <v>9</v>
      </c>
      <c r="D193">
        <f t="shared" si="46"/>
        <v>3</v>
      </c>
      <c r="E193">
        <f t="shared" si="47"/>
        <v>2</v>
      </c>
      <c r="F193">
        <f t="shared" si="39"/>
        <v>5</v>
      </c>
      <c r="G193">
        <f t="shared" si="40"/>
        <v>4</v>
      </c>
      <c r="H193">
        <f t="shared" si="36"/>
        <v>6.6673863645209492E-10</v>
      </c>
      <c r="I193">
        <f t="shared" si="37"/>
        <v>0.12203105483025328</v>
      </c>
      <c r="J193">
        <f t="shared" si="38"/>
        <v>1.5749593421185524E-3</v>
      </c>
      <c r="K193">
        <f t="shared" si="41"/>
        <v>1.3223073073911419E-2</v>
      </c>
      <c r="L193">
        <f t="shared" si="42"/>
        <v>1.6944459989684039E-15</v>
      </c>
      <c r="M193">
        <f t="shared" si="43"/>
        <v>-34.01142055176993</v>
      </c>
    </row>
    <row r="194" spans="2:13" x14ac:dyDescent="0.2">
      <c r="B194">
        <f t="shared" si="44"/>
        <v>6</v>
      </c>
      <c r="C194">
        <f t="shared" si="45"/>
        <v>9</v>
      </c>
      <c r="D194">
        <f t="shared" si="46"/>
        <v>3</v>
      </c>
      <c r="E194">
        <f t="shared" si="47"/>
        <v>1</v>
      </c>
      <c r="F194">
        <f t="shared" si="39"/>
        <v>4</v>
      </c>
      <c r="G194">
        <f t="shared" si="40"/>
        <v>5</v>
      </c>
      <c r="H194">
        <f t="shared" si="36"/>
        <v>6.6673863645209492E-10</v>
      </c>
      <c r="I194">
        <f t="shared" si="37"/>
        <v>0.12203105483025328</v>
      </c>
      <c r="J194">
        <f t="shared" si="38"/>
        <v>2.0874243942892428E-2</v>
      </c>
      <c r="K194">
        <f t="shared" si="41"/>
        <v>1.2540192752252162E-3</v>
      </c>
      <c r="L194">
        <f t="shared" si="42"/>
        <v>2.1298104534130904E-15</v>
      </c>
      <c r="M194">
        <f t="shared" si="43"/>
        <v>-33.782743408157046</v>
      </c>
    </row>
    <row r="195" spans="2:13" x14ac:dyDescent="0.2">
      <c r="B195">
        <f t="shared" si="44"/>
        <v>6</v>
      </c>
      <c r="C195">
        <f t="shared" si="45"/>
        <v>9</v>
      </c>
      <c r="D195">
        <f t="shared" si="46"/>
        <v>3</v>
      </c>
      <c r="E195">
        <f t="shared" si="47"/>
        <v>0</v>
      </c>
      <c r="F195">
        <f t="shared" si="39"/>
        <v>3</v>
      </c>
      <c r="G195">
        <f t="shared" si="40"/>
        <v>6</v>
      </c>
      <c r="H195">
        <f t="shared" si="36"/>
        <v>6.6673863645209492E-10</v>
      </c>
      <c r="I195">
        <f t="shared" si="37"/>
        <v>0.12203105483025328</v>
      </c>
      <c r="J195">
        <f t="shared" si="38"/>
        <v>3.9915296070537128E-2</v>
      </c>
      <c r="K195">
        <f t="shared" si="41"/>
        <v>4.9552410328723767E-5</v>
      </c>
      <c r="L195">
        <f t="shared" si="42"/>
        <v>1.6092744905825213E-16</v>
      </c>
      <c r="M195">
        <f t="shared" si="43"/>
        <v>-36.365578037438581</v>
      </c>
    </row>
    <row r="196" spans="2:13" x14ac:dyDescent="0.2">
      <c r="B196">
        <f t="shared" si="44"/>
        <v>6</v>
      </c>
      <c r="C196">
        <f t="shared" si="45"/>
        <v>8</v>
      </c>
      <c r="D196">
        <f t="shared" si="46"/>
        <v>2</v>
      </c>
      <c r="E196">
        <f t="shared" si="47"/>
        <v>6</v>
      </c>
      <c r="F196">
        <f t="shared" si="39"/>
        <v>8</v>
      </c>
      <c r="G196">
        <f t="shared" si="40"/>
        <v>0</v>
      </c>
      <c r="H196">
        <f t="shared" si="36"/>
        <v>6.8961946344291788E-9</v>
      </c>
      <c r="I196">
        <f t="shared" si="37"/>
        <v>0.25292243130746955</v>
      </c>
      <c r="J196">
        <f t="shared" si="38"/>
        <v>0</v>
      </c>
      <c r="K196">
        <f t="shared" si="41"/>
        <v>0.27899334771514528</v>
      </c>
      <c r="L196">
        <f t="shared" si="42"/>
        <v>0</v>
      </c>
      <c r="M196" t="e">
        <f t="shared" si="43"/>
        <v>#NUM!</v>
      </c>
    </row>
    <row r="197" spans="2:13" x14ac:dyDescent="0.2">
      <c r="B197">
        <f t="shared" si="44"/>
        <v>6</v>
      </c>
      <c r="C197">
        <f t="shared" si="45"/>
        <v>8</v>
      </c>
      <c r="D197">
        <f t="shared" si="46"/>
        <v>2</v>
      </c>
      <c r="E197">
        <f t="shared" si="47"/>
        <v>5</v>
      </c>
      <c r="F197">
        <f t="shared" si="39"/>
        <v>7</v>
      </c>
      <c r="G197">
        <f t="shared" si="40"/>
        <v>1</v>
      </c>
      <c r="H197">
        <f t="shared" si="36"/>
        <v>6.8961946344291788E-9</v>
      </c>
      <c r="I197">
        <f t="shared" si="37"/>
        <v>0.25292243130746955</v>
      </c>
      <c r="J197">
        <f t="shared" si="38"/>
        <v>0</v>
      </c>
      <c r="K197">
        <f t="shared" si="41"/>
        <v>0.39687790471112455</v>
      </c>
      <c r="L197">
        <f t="shared" si="42"/>
        <v>0</v>
      </c>
      <c r="M197" t="e">
        <f t="shared" si="43"/>
        <v>#NUM!</v>
      </c>
    </row>
    <row r="198" spans="2:13" x14ac:dyDescent="0.2">
      <c r="B198">
        <f t="shared" si="44"/>
        <v>6</v>
      </c>
      <c r="C198">
        <f t="shared" si="45"/>
        <v>8</v>
      </c>
      <c r="D198">
        <f t="shared" si="46"/>
        <v>2</v>
      </c>
      <c r="E198">
        <f t="shared" si="47"/>
        <v>4</v>
      </c>
      <c r="F198">
        <f t="shared" si="39"/>
        <v>6</v>
      </c>
      <c r="G198">
        <f t="shared" si="40"/>
        <v>2</v>
      </c>
      <c r="H198">
        <f t="shared" si="36"/>
        <v>6.8961946344291788E-9</v>
      </c>
      <c r="I198">
        <f t="shared" si="37"/>
        <v>0.25292243130746955</v>
      </c>
      <c r="J198">
        <f t="shared" si="38"/>
        <v>2.9655534484370052E-5</v>
      </c>
      <c r="K198">
        <f t="shared" si="41"/>
        <v>0.2352386901842215</v>
      </c>
      <c r="L198">
        <f t="shared" si="42"/>
        <v>1.2167780497448386E-14</v>
      </c>
      <c r="M198">
        <f t="shared" si="43"/>
        <v>-32.0399848794451</v>
      </c>
    </row>
    <row r="199" spans="2:13" x14ac:dyDescent="0.2">
      <c r="B199">
        <f t="shared" si="44"/>
        <v>6</v>
      </c>
      <c r="C199">
        <f t="shared" si="45"/>
        <v>8</v>
      </c>
      <c r="D199">
        <f t="shared" si="46"/>
        <v>2</v>
      </c>
      <c r="E199">
        <f t="shared" si="47"/>
        <v>3</v>
      </c>
      <c r="F199">
        <f t="shared" si="39"/>
        <v>5</v>
      </c>
      <c r="G199">
        <f t="shared" si="40"/>
        <v>3</v>
      </c>
      <c r="H199">
        <f t="shared" si="36"/>
        <v>6.8961946344291788E-9</v>
      </c>
      <c r="I199">
        <f t="shared" si="37"/>
        <v>0.25292243130746955</v>
      </c>
      <c r="J199">
        <f t="shared" si="38"/>
        <v>1.5749593421185524E-3</v>
      </c>
      <c r="K199">
        <f t="shared" si="41"/>
        <v>7.436341263004323E-2</v>
      </c>
      <c r="L199">
        <f t="shared" si="42"/>
        <v>2.0427984375045549E-13</v>
      </c>
      <c r="M199">
        <f t="shared" si="43"/>
        <v>-29.219285558010839</v>
      </c>
    </row>
    <row r="200" spans="2:13" x14ac:dyDescent="0.2">
      <c r="B200">
        <f t="shared" si="44"/>
        <v>6</v>
      </c>
      <c r="C200">
        <f t="shared" si="45"/>
        <v>8</v>
      </c>
      <c r="D200">
        <f t="shared" si="46"/>
        <v>2</v>
      </c>
      <c r="E200">
        <f t="shared" si="47"/>
        <v>2</v>
      </c>
      <c r="F200">
        <f t="shared" si="39"/>
        <v>4</v>
      </c>
      <c r="G200">
        <f t="shared" si="40"/>
        <v>4</v>
      </c>
      <c r="H200">
        <f t="shared" si="36"/>
        <v>6.8961946344291788E-9</v>
      </c>
      <c r="I200">
        <f t="shared" si="37"/>
        <v>0.25292243130746955</v>
      </c>
      <c r="J200">
        <f t="shared" si="38"/>
        <v>2.0874243942892428E-2</v>
      </c>
      <c r="K200">
        <f t="shared" si="41"/>
        <v>1.3223073073911419E-2</v>
      </c>
      <c r="L200">
        <f t="shared" si="42"/>
        <v>4.8143760583052628E-13</v>
      </c>
      <c r="M200">
        <f t="shared" si="43"/>
        <v>-28.361999754975582</v>
      </c>
    </row>
    <row r="201" spans="2:13" x14ac:dyDescent="0.2">
      <c r="B201">
        <f t="shared" si="44"/>
        <v>6</v>
      </c>
      <c r="C201">
        <f t="shared" si="45"/>
        <v>8</v>
      </c>
      <c r="D201">
        <f t="shared" si="46"/>
        <v>2</v>
      </c>
      <c r="E201">
        <f t="shared" si="47"/>
        <v>1</v>
      </c>
      <c r="F201">
        <f t="shared" si="39"/>
        <v>3</v>
      </c>
      <c r="G201">
        <f t="shared" si="40"/>
        <v>5</v>
      </c>
      <c r="H201">
        <f t="shared" si="36"/>
        <v>6.8961946344291788E-9</v>
      </c>
      <c r="I201">
        <f t="shared" si="37"/>
        <v>0.25292243130746955</v>
      </c>
      <c r="J201">
        <f t="shared" si="38"/>
        <v>3.9915296070537128E-2</v>
      </c>
      <c r="K201">
        <f t="shared" si="41"/>
        <v>1.2540192752252162E-3</v>
      </c>
      <c r="L201">
        <f t="shared" si="42"/>
        <v>8.730526305327522E-14</v>
      </c>
      <c r="M201">
        <f t="shared" si="43"/>
        <v>-30.069365646903218</v>
      </c>
    </row>
    <row r="202" spans="2:13" x14ac:dyDescent="0.2">
      <c r="B202">
        <f t="shared" si="44"/>
        <v>6</v>
      </c>
      <c r="C202">
        <f t="shared" si="45"/>
        <v>8</v>
      </c>
      <c r="D202">
        <f t="shared" si="46"/>
        <v>2</v>
      </c>
      <c r="E202">
        <f t="shared" si="47"/>
        <v>0</v>
      </c>
      <c r="F202">
        <f t="shared" si="39"/>
        <v>2</v>
      </c>
      <c r="G202">
        <f t="shared" si="40"/>
        <v>6</v>
      </c>
      <c r="H202">
        <f t="shared" si="36"/>
        <v>6.8961946344291788E-9</v>
      </c>
      <c r="I202">
        <f t="shared" si="37"/>
        <v>0.25292243130746955</v>
      </c>
      <c r="J202">
        <f t="shared" si="38"/>
        <v>2.4738007490027865E-2</v>
      </c>
      <c r="K202">
        <f t="shared" si="41"/>
        <v>4.9552410328723767E-5</v>
      </c>
      <c r="L202">
        <f t="shared" si="42"/>
        <v>2.1380918556584603E-15</v>
      </c>
      <c r="M202">
        <f t="shared" si="43"/>
        <v>-33.778862619873173</v>
      </c>
    </row>
    <row r="203" spans="2:13" x14ac:dyDescent="0.2">
      <c r="B203">
        <f t="shared" si="44"/>
        <v>6</v>
      </c>
      <c r="C203">
        <f t="shared" si="45"/>
        <v>7</v>
      </c>
      <c r="D203">
        <f t="shared" si="46"/>
        <v>1</v>
      </c>
      <c r="E203">
        <f t="shared" si="47"/>
        <v>6</v>
      </c>
      <c r="F203">
        <f t="shared" si="39"/>
        <v>7</v>
      </c>
      <c r="G203">
        <f t="shared" si="40"/>
        <v>0</v>
      </c>
      <c r="H203">
        <f t="shared" si="36"/>
        <v>7.1328550403193558E-8</v>
      </c>
      <c r="I203">
        <f t="shared" si="37"/>
        <v>0.3931566211617058</v>
      </c>
      <c r="J203">
        <f t="shared" si="38"/>
        <v>0</v>
      </c>
      <c r="K203">
        <f t="shared" si="41"/>
        <v>0.27899334771514528</v>
      </c>
      <c r="L203">
        <f t="shared" si="42"/>
        <v>0</v>
      </c>
      <c r="M203" t="e">
        <f t="shared" si="43"/>
        <v>#NUM!</v>
      </c>
    </row>
    <row r="204" spans="2:13" x14ac:dyDescent="0.2">
      <c r="B204">
        <f t="shared" si="44"/>
        <v>6</v>
      </c>
      <c r="C204">
        <f t="shared" si="45"/>
        <v>7</v>
      </c>
      <c r="D204">
        <f t="shared" si="46"/>
        <v>1</v>
      </c>
      <c r="E204">
        <f t="shared" si="47"/>
        <v>5</v>
      </c>
      <c r="F204">
        <f t="shared" si="39"/>
        <v>6</v>
      </c>
      <c r="G204">
        <f t="shared" si="40"/>
        <v>1</v>
      </c>
      <c r="H204">
        <f t="shared" si="36"/>
        <v>7.1328550403193558E-8</v>
      </c>
      <c r="I204">
        <f t="shared" si="37"/>
        <v>0.3931566211617058</v>
      </c>
      <c r="J204">
        <f t="shared" si="38"/>
        <v>2.9655534484370052E-5</v>
      </c>
      <c r="K204">
        <f t="shared" si="41"/>
        <v>0.39687790471112455</v>
      </c>
      <c r="L204">
        <f t="shared" si="42"/>
        <v>3.3005906802130142E-13</v>
      </c>
      <c r="M204">
        <f t="shared" si="43"/>
        <v>-28.739504762463731</v>
      </c>
    </row>
    <row r="205" spans="2:13" x14ac:dyDescent="0.2">
      <c r="B205">
        <f t="shared" si="44"/>
        <v>6</v>
      </c>
      <c r="C205">
        <f t="shared" si="45"/>
        <v>7</v>
      </c>
      <c r="D205">
        <f t="shared" si="46"/>
        <v>1</v>
      </c>
      <c r="E205">
        <f t="shared" si="47"/>
        <v>4</v>
      </c>
      <c r="F205">
        <f t="shared" si="39"/>
        <v>5</v>
      </c>
      <c r="G205">
        <f t="shared" si="40"/>
        <v>2</v>
      </c>
      <c r="H205">
        <f t="shared" si="36"/>
        <v>7.1328550403193558E-8</v>
      </c>
      <c r="I205">
        <f t="shared" si="37"/>
        <v>0.3931566211617058</v>
      </c>
      <c r="J205">
        <f t="shared" si="38"/>
        <v>1.5749593421185524E-3</v>
      </c>
      <c r="K205">
        <f t="shared" si="41"/>
        <v>0.2352386901842215</v>
      </c>
      <c r="L205">
        <f t="shared" si="42"/>
        <v>1.038979770046469E-11</v>
      </c>
      <c r="M205">
        <f t="shared" si="43"/>
        <v>-25.290196781607094</v>
      </c>
    </row>
    <row r="206" spans="2:13" x14ac:dyDescent="0.2">
      <c r="B206">
        <f t="shared" si="44"/>
        <v>6</v>
      </c>
      <c r="C206">
        <f t="shared" si="45"/>
        <v>7</v>
      </c>
      <c r="D206">
        <f t="shared" si="46"/>
        <v>1</v>
      </c>
      <c r="E206">
        <f t="shared" si="47"/>
        <v>3</v>
      </c>
      <c r="F206">
        <f t="shared" si="39"/>
        <v>4</v>
      </c>
      <c r="G206">
        <f t="shared" si="40"/>
        <v>3</v>
      </c>
      <c r="H206">
        <f t="shared" si="36"/>
        <v>7.1328550403193558E-8</v>
      </c>
      <c r="I206">
        <f t="shared" si="37"/>
        <v>0.3931566211617058</v>
      </c>
      <c r="J206">
        <f t="shared" si="38"/>
        <v>2.0874243942892428E-2</v>
      </c>
      <c r="K206">
        <f t="shared" si="41"/>
        <v>7.436341263004323E-2</v>
      </c>
      <c r="L206">
        <f t="shared" si="42"/>
        <v>4.3531041541540074E-11</v>
      </c>
      <c r="M206">
        <f t="shared" si="43"/>
        <v>-23.857546833668273</v>
      </c>
    </row>
    <row r="207" spans="2:13" x14ac:dyDescent="0.2">
      <c r="B207">
        <f t="shared" si="44"/>
        <v>6</v>
      </c>
      <c r="C207">
        <f t="shared" si="45"/>
        <v>7</v>
      </c>
      <c r="D207">
        <f t="shared" si="46"/>
        <v>1</v>
      </c>
      <c r="E207">
        <f t="shared" si="47"/>
        <v>2</v>
      </c>
      <c r="F207">
        <f t="shared" si="39"/>
        <v>3</v>
      </c>
      <c r="G207">
        <f t="shared" si="40"/>
        <v>4</v>
      </c>
      <c r="H207">
        <f t="shared" si="36"/>
        <v>7.1328550403193558E-8</v>
      </c>
      <c r="I207">
        <f t="shared" si="37"/>
        <v>0.3931566211617058</v>
      </c>
      <c r="J207">
        <f t="shared" si="38"/>
        <v>3.9915296070537128E-2</v>
      </c>
      <c r="K207">
        <f t="shared" si="41"/>
        <v>1.3223073073911419E-2</v>
      </c>
      <c r="L207">
        <f t="shared" si="42"/>
        <v>1.4801330120744577E-11</v>
      </c>
      <c r="M207">
        <f t="shared" si="43"/>
        <v>-24.936304066173534</v>
      </c>
    </row>
    <row r="208" spans="2:13" x14ac:dyDescent="0.2">
      <c r="B208">
        <f t="shared" si="44"/>
        <v>6</v>
      </c>
      <c r="C208">
        <f t="shared" si="45"/>
        <v>7</v>
      </c>
      <c r="D208">
        <f t="shared" si="46"/>
        <v>1</v>
      </c>
      <c r="E208">
        <f t="shared" si="47"/>
        <v>1</v>
      </c>
      <c r="F208">
        <f t="shared" si="39"/>
        <v>2</v>
      </c>
      <c r="G208">
        <f t="shared" si="40"/>
        <v>5</v>
      </c>
      <c r="H208">
        <f t="shared" si="36"/>
        <v>7.1328550403193558E-8</v>
      </c>
      <c r="I208">
        <f t="shared" si="37"/>
        <v>0.3931566211617058</v>
      </c>
      <c r="J208">
        <f t="shared" si="38"/>
        <v>2.4738007490027865E-2</v>
      </c>
      <c r="K208">
        <f t="shared" si="41"/>
        <v>1.2540192752252162E-3</v>
      </c>
      <c r="L208">
        <f t="shared" si="42"/>
        <v>8.6995726793052281E-13</v>
      </c>
      <c r="M208">
        <f t="shared" si="43"/>
        <v>-27.77033230178959</v>
      </c>
    </row>
    <row r="209" spans="2:13" x14ac:dyDescent="0.2">
      <c r="B209">
        <f t="shared" si="44"/>
        <v>6</v>
      </c>
      <c r="C209">
        <f t="shared" si="45"/>
        <v>7</v>
      </c>
      <c r="D209">
        <f t="shared" si="46"/>
        <v>1</v>
      </c>
      <c r="E209">
        <f t="shared" si="47"/>
        <v>0</v>
      </c>
      <c r="F209">
        <f t="shared" si="39"/>
        <v>1</v>
      </c>
      <c r="G209">
        <f t="shared" si="40"/>
        <v>6</v>
      </c>
      <c r="H209">
        <f t="shared" si="36"/>
        <v>7.1328550403193558E-8</v>
      </c>
      <c r="I209">
        <f t="shared" si="37"/>
        <v>0.3931566211617058</v>
      </c>
      <c r="J209">
        <f t="shared" si="38"/>
        <v>4.3566894644522037E-3</v>
      </c>
      <c r="K209">
        <f t="shared" si="41"/>
        <v>4.9552410328723767E-5</v>
      </c>
      <c r="L209">
        <f t="shared" si="42"/>
        <v>6.0541110343960772E-15</v>
      </c>
      <c r="M209">
        <f t="shared" si="43"/>
        <v>-32.738038843812667</v>
      </c>
    </row>
    <row r="210" spans="2:13" x14ac:dyDescent="0.2">
      <c r="B210">
        <f t="shared" si="44"/>
        <v>6</v>
      </c>
      <c r="C210">
        <f t="shared" si="45"/>
        <v>6</v>
      </c>
      <c r="D210">
        <f t="shared" si="46"/>
        <v>0</v>
      </c>
      <c r="E210">
        <f t="shared" si="47"/>
        <v>6</v>
      </c>
      <c r="F210">
        <f t="shared" si="39"/>
        <v>6</v>
      </c>
      <c r="G210">
        <f t="shared" si="40"/>
        <v>0</v>
      </c>
      <c r="H210">
        <f t="shared" si="36"/>
        <v>7.3776370481487089E-7</v>
      </c>
      <c r="I210">
        <f t="shared" si="37"/>
        <v>0.34922537421958938</v>
      </c>
      <c r="J210">
        <f t="shared" si="38"/>
        <v>2.9655534484370052E-5</v>
      </c>
      <c r="K210">
        <f t="shared" si="41"/>
        <v>0.27899334771514528</v>
      </c>
      <c r="L210">
        <f t="shared" si="42"/>
        <v>2.1316832911610573E-12</v>
      </c>
      <c r="M210">
        <f t="shared" si="43"/>
        <v>-26.874109170771685</v>
      </c>
    </row>
    <row r="211" spans="2:13" x14ac:dyDescent="0.2">
      <c r="B211">
        <f t="shared" si="44"/>
        <v>6</v>
      </c>
      <c r="C211">
        <f t="shared" si="45"/>
        <v>6</v>
      </c>
      <c r="D211">
        <f t="shared" si="46"/>
        <v>0</v>
      </c>
      <c r="E211">
        <f t="shared" si="47"/>
        <v>5</v>
      </c>
      <c r="F211">
        <f t="shared" si="39"/>
        <v>5</v>
      </c>
      <c r="G211">
        <f t="shared" si="40"/>
        <v>1</v>
      </c>
      <c r="H211">
        <f t="shared" si="36"/>
        <v>7.3776370481487089E-7</v>
      </c>
      <c r="I211">
        <f t="shared" si="37"/>
        <v>0.34922537421958938</v>
      </c>
      <c r="J211">
        <f t="shared" si="38"/>
        <v>1.5749593421185524E-3</v>
      </c>
      <c r="K211">
        <f t="shared" si="41"/>
        <v>0.39687790471112455</v>
      </c>
      <c r="L211">
        <f t="shared" si="42"/>
        <v>1.6104577854672811E-10</v>
      </c>
      <c r="M211">
        <f t="shared" si="43"/>
        <v>-22.549332452561146</v>
      </c>
    </row>
    <row r="212" spans="2:13" x14ac:dyDescent="0.2">
      <c r="B212">
        <f t="shared" si="44"/>
        <v>6</v>
      </c>
      <c r="C212">
        <f t="shared" si="45"/>
        <v>6</v>
      </c>
      <c r="D212">
        <f t="shared" si="46"/>
        <v>0</v>
      </c>
      <c r="E212">
        <f t="shared" si="47"/>
        <v>4</v>
      </c>
      <c r="F212">
        <f t="shared" si="39"/>
        <v>4</v>
      </c>
      <c r="G212">
        <f t="shared" si="40"/>
        <v>2</v>
      </c>
      <c r="H212">
        <f t="shared" si="36"/>
        <v>7.3776370481487089E-7</v>
      </c>
      <c r="I212">
        <f t="shared" si="37"/>
        <v>0.34922537421958938</v>
      </c>
      <c r="J212">
        <f t="shared" si="38"/>
        <v>2.0874243942892428E-2</v>
      </c>
      <c r="K212">
        <f t="shared" si="41"/>
        <v>0.2352386901842215</v>
      </c>
      <c r="L212">
        <f t="shared" si="42"/>
        <v>1.2651516440907952E-9</v>
      </c>
      <c r="M212">
        <f t="shared" si="43"/>
        <v>-20.488073845199953</v>
      </c>
    </row>
    <row r="213" spans="2:13" x14ac:dyDescent="0.2">
      <c r="B213">
        <f t="shared" si="44"/>
        <v>6</v>
      </c>
      <c r="C213">
        <f t="shared" si="45"/>
        <v>6</v>
      </c>
      <c r="D213">
        <f t="shared" si="46"/>
        <v>0</v>
      </c>
      <c r="E213">
        <f t="shared" si="47"/>
        <v>3</v>
      </c>
      <c r="F213">
        <f t="shared" si="39"/>
        <v>3</v>
      </c>
      <c r="G213">
        <f t="shared" si="40"/>
        <v>3</v>
      </c>
      <c r="H213">
        <f t="shared" ref="H213:H276" si="48">VLOOKUP(C213,K$6:M$16,2)</f>
        <v>7.3776370481487089E-7</v>
      </c>
      <c r="I213">
        <f t="shared" ref="I213:I276" si="49">_xlfn.BINOM.DIST(B213,C213,$H$2,FALSE)</f>
        <v>0.34922537421958938</v>
      </c>
      <c r="J213">
        <f t="shared" ref="J213:J276" si="50">VLOOKUP(F213,K$6:M$16,3)</f>
        <v>3.9915296070537128E-2</v>
      </c>
      <c r="K213">
        <f t="shared" si="41"/>
        <v>7.436341263004323E-2</v>
      </c>
      <c r="L213">
        <f t="shared" si="42"/>
        <v>7.6475397678366547E-10</v>
      </c>
      <c r="M213">
        <f t="shared" si="43"/>
        <v>-20.991466932801654</v>
      </c>
    </row>
    <row r="214" spans="2:13" x14ac:dyDescent="0.2">
      <c r="B214">
        <f t="shared" si="44"/>
        <v>6</v>
      </c>
      <c r="C214">
        <f t="shared" si="45"/>
        <v>6</v>
      </c>
      <c r="D214">
        <f t="shared" si="46"/>
        <v>0</v>
      </c>
      <c r="E214">
        <f t="shared" si="47"/>
        <v>2</v>
      </c>
      <c r="F214">
        <f t="shared" ref="F214:F277" si="51">D214+E214</f>
        <v>2</v>
      </c>
      <c r="G214">
        <f t="shared" ref="G214:G277" si="52">B214-E214</f>
        <v>4</v>
      </c>
      <c r="H214">
        <f t="shared" si="48"/>
        <v>7.3776370481487089E-7</v>
      </c>
      <c r="I214">
        <f t="shared" si="49"/>
        <v>0.34922537421958938</v>
      </c>
      <c r="J214">
        <f t="shared" si="50"/>
        <v>2.4738007490027865E-2</v>
      </c>
      <c r="K214">
        <f t="shared" ref="K214:K277" si="53">_xlfn.BINOM.DIST(G214,B214,$F$2,FALSE)</f>
        <v>1.3223073073911419E-2</v>
      </c>
      <c r="L214">
        <f t="shared" ref="L214:L277" si="54">H214*I214*J214*K214</f>
        <v>8.4279158721005167E-11</v>
      </c>
      <c r="M214">
        <f t="shared" ref="M214:M277" si="55">LN(L214)</f>
        <v>-23.196886508995334</v>
      </c>
    </row>
    <row r="215" spans="2:13" x14ac:dyDescent="0.2">
      <c r="B215">
        <f t="shared" si="44"/>
        <v>6</v>
      </c>
      <c r="C215">
        <f t="shared" si="45"/>
        <v>6</v>
      </c>
      <c r="D215">
        <f t="shared" si="46"/>
        <v>0</v>
      </c>
      <c r="E215">
        <f t="shared" si="47"/>
        <v>1</v>
      </c>
      <c r="F215">
        <f t="shared" si="51"/>
        <v>1</v>
      </c>
      <c r="G215">
        <f t="shared" si="52"/>
        <v>5</v>
      </c>
      <c r="H215">
        <f t="shared" si="48"/>
        <v>7.3776370481487089E-7</v>
      </c>
      <c r="I215">
        <f t="shared" si="49"/>
        <v>0.34922537421958938</v>
      </c>
      <c r="J215">
        <f t="shared" si="50"/>
        <v>4.3566894644522037E-3</v>
      </c>
      <c r="K215">
        <f t="shared" si="53"/>
        <v>1.2540192752252162E-3</v>
      </c>
      <c r="L215">
        <f t="shared" si="54"/>
        <v>1.4076150273345266E-12</v>
      </c>
      <c r="M215">
        <f t="shared" si="55"/>
        <v>-27.289124313664512</v>
      </c>
    </row>
    <row r="216" spans="2:13" x14ac:dyDescent="0.2">
      <c r="B216">
        <f t="shared" si="44"/>
        <v>6</v>
      </c>
      <c r="C216">
        <f t="shared" si="45"/>
        <v>6</v>
      </c>
      <c r="D216">
        <f t="shared" si="46"/>
        <v>0</v>
      </c>
      <c r="E216">
        <f t="shared" si="47"/>
        <v>0</v>
      </c>
      <c r="F216">
        <f t="shared" si="51"/>
        <v>0</v>
      </c>
      <c r="G216">
        <f t="shared" si="52"/>
        <v>6</v>
      </c>
      <c r="H216">
        <f t="shared" si="48"/>
        <v>7.3776370481487089E-7</v>
      </c>
      <c r="I216">
        <f t="shared" si="49"/>
        <v>0.34922537421958938</v>
      </c>
      <c r="J216">
        <f t="shared" si="50"/>
        <v>2.3014368882886145E-4</v>
      </c>
      <c r="K216">
        <f t="shared" si="53"/>
        <v>4.9552410328723767E-5</v>
      </c>
      <c r="L216">
        <f t="shared" si="54"/>
        <v>2.9382377305517804E-15</v>
      </c>
      <c r="M216">
        <f t="shared" si="55"/>
        <v>-33.460966404655863</v>
      </c>
    </row>
    <row r="217" spans="2:13" x14ac:dyDescent="0.2">
      <c r="B217">
        <f t="shared" si="44"/>
        <v>7</v>
      </c>
      <c r="C217">
        <f t="shared" si="45"/>
        <v>10</v>
      </c>
      <c r="D217">
        <f t="shared" si="46"/>
        <v>3</v>
      </c>
      <c r="E217">
        <f t="shared" si="47"/>
        <v>7</v>
      </c>
      <c r="F217">
        <f t="shared" si="51"/>
        <v>10</v>
      </c>
      <c r="G217">
        <f t="shared" si="52"/>
        <v>0</v>
      </c>
      <c r="H217">
        <f t="shared" si="48"/>
        <v>6.4461697052260619E-11</v>
      </c>
      <c r="I217">
        <f t="shared" si="49"/>
        <v>0.1462929139472858</v>
      </c>
      <c r="J217">
        <f t="shared" si="50"/>
        <v>0</v>
      </c>
      <c r="K217">
        <f t="shared" si="53"/>
        <v>0.22552402961752194</v>
      </c>
      <c r="L217">
        <f t="shared" si="54"/>
        <v>0</v>
      </c>
      <c r="M217" t="e">
        <f t="shared" si="55"/>
        <v>#NUM!</v>
      </c>
    </row>
    <row r="218" spans="2:13" x14ac:dyDescent="0.2">
      <c r="B218">
        <f t="shared" si="44"/>
        <v>7</v>
      </c>
      <c r="C218">
        <f t="shared" si="45"/>
        <v>10</v>
      </c>
      <c r="D218">
        <f t="shared" si="46"/>
        <v>3</v>
      </c>
      <c r="E218">
        <f t="shared" si="47"/>
        <v>6</v>
      </c>
      <c r="F218">
        <f t="shared" si="51"/>
        <v>9</v>
      </c>
      <c r="G218">
        <f t="shared" si="52"/>
        <v>1</v>
      </c>
      <c r="H218">
        <f t="shared" si="48"/>
        <v>6.4461697052260619E-11</v>
      </c>
      <c r="I218">
        <f t="shared" si="49"/>
        <v>0.1462929139472858</v>
      </c>
      <c r="J218">
        <f t="shared" si="50"/>
        <v>0</v>
      </c>
      <c r="K218">
        <f t="shared" si="53"/>
        <v>0.37428522668336361</v>
      </c>
      <c r="L218">
        <f t="shared" si="54"/>
        <v>0</v>
      </c>
      <c r="M218" t="e">
        <f t="shared" si="55"/>
        <v>#NUM!</v>
      </c>
    </row>
    <row r="219" spans="2:13" x14ac:dyDescent="0.2">
      <c r="B219">
        <f t="shared" si="44"/>
        <v>7</v>
      </c>
      <c r="C219">
        <f t="shared" si="45"/>
        <v>10</v>
      </c>
      <c r="D219">
        <f t="shared" si="46"/>
        <v>3</v>
      </c>
      <c r="E219">
        <f t="shared" si="47"/>
        <v>5</v>
      </c>
      <c r="F219">
        <f t="shared" si="51"/>
        <v>8</v>
      </c>
      <c r="G219">
        <f t="shared" si="52"/>
        <v>2</v>
      </c>
      <c r="H219">
        <f t="shared" si="48"/>
        <v>6.4461697052260619E-11</v>
      </c>
      <c r="I219">
        <f t="shared" si="49"/>
        <v>0.1462929139472858</v>
      </c>
      <c r="J219">
        <f t="shared" si="50"/>
        <v>0</v>
      </c>
      <c r="K219">
        <f t="shared" si="53"/>
        <v>0.26621698643884506</v>
      </c>
      <c r="L219">
        <f t="shared" si="54"/>
        <v>0</v>
      </c>
      <c r="M219" t="e">
        <f t="shared" si="55"/>
        <v>#NUM!</v>
      </c>
    </row>
    <row r="220" spans="2:13" x14ac:dyDescent="0.2">
      <c r="B220">
        <f t="shared" si="44"/>
        <v>7</v>
      </c>
      <c r="C220">
        <f t="shared" si="45"/>
        <v>10</v>
      </c>
      <c r="D220">
        <f t="shared" si="46"/>
        <v>3</v>
      </c>
      <c r="E220">
        <f t="shared" si="47"/>
        <v>4</v>
      </c>
      <c r="F220">
        <f t="shared" si="51"/>
        <v>7</v>
      </c>
      <c r="G220">
        <f t="shared" si="52"/>
        <v>3</v>
      </c>
      <c r="H220">
        <f t="shared" si="48"/>
        <v>6.4461697052260619E-11</v>
      </c>
      <c r="I220">
        <f t="shared" si="49"/>
        <v>0.1462929139472858</v>
      </c>
      <c r="J220">
        <f t="shared" si="50"/>
        <v>0</v>
      </c>
      <c r="K220">
        <f t="shared" si="53"/>
        <v>0.10519529969844184</v>
      </c>
      <c r="L220">
        <f t="shared" si="54"/>
        <v>0</v>
      </c>
      <c r="M220" t="e">
        <f t="shared" si="55"/>
        <v>#NUM!</v>
      </c>
    </row>
    <row r="221" spans="2:13" x14ac:dyDescent="0.2">
      <c r="B221">
        <f t="shared" si="44"/>
        <v>7</v>
      </c>
      <c r="C221">
        <f t="shared" si="45"/>
        <v>10</v>
      </c>
      <c r="D221">
        <f t="shared" si="46"/>
        <v>3</v>
      </c>
      <c r="E221">
        <f t="shared" si="47"/>
        <v>3</v>
      </c>
      <c r="F221">
        <f t="shared" si="51"/>
        <v>6</v>
      </c>
      <c r="G221">
        <f t="shared" si="52"/>
        <v>4</v>
      </c>
      <c r="H221">
        <f t="shared" si="48"/>
        <v>6.4461697052260619E-11</v>
      </c>
      <c r="I221">
        <f t="shared" si="49"/>
        <v>0.1462929139472858</v>
      </c>
      <c r="J221">
        <f t="shared" si="50"/>
        <v>2.9655534484370052E-5</v>
      </c>
      <c r="K221">
        <f t="shared" si="53"/>
        <v>2.4940672404133907E-2</v>
      </c>
      <c r="L221">
        <f t="shared" si="54"/>
        <v>6.9749153146427327E-18</v>
      </c>
      <c r="M221">
        <f t="shared" si="55"/>
        <v>-39.504211487528956</v>
      </c>
    </row>
    <row r="222" spans="2:13" x14ac:dyDescent="0.2">
      <c r="B222">
        <f t="shared" si="44"/>
        <v>7</v>
      </c>
      <c r="C222">
        <f t="shared" si="45"/>
        <v>10</v>
      </c>
      <c r="D222">
        <f t="shared" si="46"/>
        <v>3</v>
      </c>
      <c r="E222">
        <f t="shared" si="47"/>
        <v>2</v>
      </c>
      <c r="F222">
        <f t="shared" si="51"/>
        <v>5</v>
      </c>
      <c r="G222">
        <f t="shared" si="52"/>
        <v>5</v>
      </c>
      <c r="H222">
        <f t="shared" si="48"/>
        <v>6.4461697052260619E-11</v>
      </c>
      <c r="I222">
        <f t="shared" si="49"/>
        <v>0.1462929139472858</v>
      </c>
      <c r="J222">
        <f t="shared" si="50"/>
        <v>1.5749593421185524E-3</v>
      </c>
      <c r="K222">
        <f t="shared" si="53"/>
        <v>3.547898860995634E-3</v>
      </c>
      <c r="L222">
        <f t="shared" si="54"/>
        <v>5.2694538245985029E-17</v>
      </c>
      <c r="M222">
        <f t="shared" si="55"/>
        <v>-37.482019862312463</v>
      </c>
    </row>
    <row r="223" spans="2:13" x14ac:dyDescent="0.2">
      <c r="B223">
        <f t="shared" si="44"/>
        <v>7</v>
      </c>
      <c r="C223">
        <f t="shared" si="45"/>
        <v>10</v>
      </c>
      <c r="D223">
        <f t="shared" si="46"/>
        <v>3</v>
      </c>
      <c r="E223">
        <f t="shared" si="47"/>
        <v>1</v>
      </c>
      <c r="F223">
        <f t="shared" si="51"/>
        <v>4</v>
      </c>
      <c r="G223">
        <f t="shared" si="52"/>
        <v>6</v>
      </c>
      <c r="H223">
        <f t="shared" si="48"/>
        <v>6.4461697052260619E-11</v>
      </c>
      <c r="I223">
        <f t="shared" si="49"/>
        <v>0.1462929139472858</v>
      </c>
      <c r="J223">
        <f t="shared" si="50"/>
        <v>2.0874243942892428E-2</v>
      </c>
      <c r="K223">
        <f t="shared" si="53"/>
        <v>2.8038953409754129E-4</v>
      </c>
      <c r="L223">
        <f t="shared" si="54"/>
        <v>5.5194725622416465E-17</v>
      </c>
      <c r="M223">
        <f t="shared" si="55"/>
        <v>-37.435664275493536</v>
      </c>
    </row>
    <row r="224" spans="2:13" x14ac:dyDescent="0.2">
      <c r="B224">
        <f t="shared" si="44"/>
        <v>7</v>
      </c>
      <c r="C224">
        <f t="shared" si="45"/>
        <v>10</v>
      </c>
      <c r="D224">
        <f t="shared" si="46"/>
        <v>3</v>
      </c>
      <c r="E224">
        <f t="shared" si="47"/>
        <v>0</v>
      </c>
      <c r="F224">
        <f t="shared" si="51"/>
        <v>3</v>
      </c>
      <c r="G224">
        <f t="shared" si="52"/>
        <v>7</v>
      </c>
      <c r="H224">
        <f t="shared" si="48"/>
        <v>6.4461697052260619E-11</v>
      </c>
      <c r="I224">
        <f t="shared" si="49"/>
        <v>0.1462929139472858</v>
      </c>
      <c r="J224">
        <f t="shared" si="50"/>
        <v>3.9915296070537128E-2</v>
      </c>
      <c r="K224">
        <f t="shared" si="53"/>
        <v>9.4967626005036129E-6</v>
      </c>
      <c r="L224">
        <f t="shared" si="54"/>
        <v>3.5747029768311968E-18</v>
      </c>
      <c r="M224">
        <f t="shared" si="55"/>
        <v>-40.172649584602333</v>
      </c>
    </row>
    <row r="225" spans="2:13" x14ac:dyDescent="0.2">
      <c r="B225">
        <f t="shared" si="44"/>
        <v>7</v>
      </c>
      <c r="C225">
        <f t="shared" si="45"/>
        <v>9</v>
      </c>
      <c r="D225">
        <f t="shared" si="46"/>
        <v>2</v>
      </c>
      <c r="E225">
        <f t="shared" si="47"/>
        <v>7</v>
      </c>
      <c r="F225">
        <f t="shared" si="51"/>
        <v>9</v>
      </c>
      <c r="G225">
        <f t="shared" si="52"/>
        <v>0</v>
      </c>
      <c r="H225">
        <f t="shared" si="48"/>
        <v>6.6673863645209492E-10</v>
      </c>
      <c r="I225">
        <f t="shared" si="49"/>
        <v>0.27288695961092374</v>
      </c>
      <c r="J225">
        <f t="shared" si="50"/>
        <v>0</v>
      </c>
      <c r="K225">
        <f t="shared" si="53"/>
        <v>0.22552402961752194</v>
      </c>
      <c r="L225">
        <f t="shared" si="54"/>
        <v>0</v>
      </c>
      <c r="M225" t="e">
        <f t="shared" si="55"/>
        <v>#NUM!</v>
      </c>
    </row>
    <row r="226" spans="2:13" x14ac:dyDescent="0.2">
      <c r="B226">
        <f t="shared" si="44"/>
        <v>7</v>
      </c>
      <c r="C226">
        <f t="shared" si="45"/>
        <v>9</v>
      </c>
      <c r="D226">
        <f t="shared" si="46"/>
        <v>2</v>
      </c>
      <c r="E226">
        <f t="shared" si="47"/>
        <v>6</v>
      </c>
      <c r="F226">
        <f t="shared" si="51"/>
        <v>8</v>
      </c>
      <c r="G226">
        <f t="shared" si="52"/>
        <v>1</v>
      </c>
      <c r="H226">
        <f t="shared" si="48"/>
        <v>6.6673863645209492E-10</v>
      </c>
      <c r="I226">
        <f t="shared" si="49"/>
        <v>0.27288695961092374</v>
      </c>
      <c r="J226">
        <f t="shared" si="50"/>
        <v>0</v>
      </c>
      <c r="K226">
        <f t="shared" si="53"/>
        <v>0.37428522668336361</v>
      </c>
      <c r="L226">
        <f t="shared" si="54"/>
        <v>0</v>
      </c>
      <c r="M226" t="e">
        <f t="shared" si="55"/>
        <v>#NUM!</v>
      </c>
    </row>
    <row r="227" spans="2:13" x14ac:dyDescent="0.2">
      <c r="B227">
        <f t="shared" si="44"/>
        <v>7</v>
      </c>
      <c r="C227">
        <f t="shared" si="45"/>
        <v>9</v>
      </c>
      <c r="D227">
        <f t="shared" si="46"/>
        <v>2</v>
      </c>
      <c r="E227">
        <f t="shared" si="47"/>
        <v>5</v>
      </c>
      <c r="F227">
        <f t="shared" si="51"/>
        <v>7</v>
      </c>
      <c r="G227">
        <f t="shared" si="52"/>
        <v>2</v>
      </c>
      <c r="H227">
        <f t="shared" si="48"/>
        <v>6.6673863645209492E-10</v>
      </c>
      <c r="I227">
        <f t="shared" si="49"/>
        <v>0.27288695961092374</v>
      </c>
      <c r="J227">
        <f t="shared" si="50"/>
        <v>0</v>
      </c>
      <c r="K227">
        <f t="shared" si="53"/>
        <v>0.26621698643884506</v>
      </c>
      <c r="L227">
        <f t="shared" si="54"/>
        <v>0</v>
      </c>
      <c r="M227" t="e">
        <f t="shared" si="55"/>
        <v>#NUM!</v>
      </c>
    </row>
    <row r="228" spans="2:13" x14ac:dyDescent="0.2">
      <c r="B228">
        <f t="shared" si="44"/>
        <v>7</v>
      </c>
      <c r="C228">
        <f t="shared" si="45"/>
        <v>9</v>
      </c>
      <c r="D228">
        <f t="shared" si="46"/>
        <v>2</v>
      </c>
      <c r="E228">
        <f t="shared" si="47"/>
        <v>4</v>
      </c>
      <c r="F228">
        <f t="shared" si="51"/>
        <v>6</v>
      </c>
      <c r="G228">
        <f t="shared" si="52"/>
        <v>3</v>
      </c>
      <c r="H228">
        <f t="shared" si="48"/>
        <v>6.6673863645209492E-10</v>
      </c>
      <c r="I228">
        <f t="shared" si="49"/>
        <v>0.27288695961092374</v>
      </c>
      <c r="J228">
        <f t="shared" si="50"/>
        <v>2.9655534484370052E-5</v>
      </c>
      <c r="K228">
        <f t="shared" si="53"/>
        <v>0.10519529969844184</v>
      </c>
      <c r="L228">
        <f t="shared" si="54"/>
        <v>5.6759752908788426E-16</v>
      </c>
      <c r="M228">
        <f t="shared" si="55"/>
        <v>-35.105119081879472</v>
      </c>
    </row>
    <row r="229" spans="2:13" x14ac:dyDescent="0.2">
      <c r="B229">
        <f t="shared" si="44"/>
        <v>7</v>
      </c>
      <c r="C229">
        <f t="shared" si="45"/>
        <v>9</v>
      </c>
      <c r="D229">
        <f t="shared" si="46"/>
        <v>2</v>
      </c>
      <c r="E229">
        <f t="shared" si="47"/>
        <v>3</v>
      </c>
      <c r="F229">
        <f t="shared" si="51"/>
        <v>5</v>
      </c>
      <c r="G229">
        <f t="shared" si="52"/>
        <v>4</v>
      </c>
      <c r="H229">
        <f t="shared" si="48"/>
        <v>6.6673863645209492E-10</v>
      </c>
      <c r="I229">
        <f t="shared" si="49"/>
        <v>0.27288695961092374</v>
      </c>
      <c r="J229">
        <f t="shared" si="50"/>
        <v>1.5749593421185524E-3</v>
      </c>
      <c r="K229">
        <f t="shared" si="53"/>
        <v>2.4940672404133907E-2</v>
      </c>
      <c r="L229">
        <f t="shared" si="54"/>
        <v>7.1468704530501071E-15</v>
      </c>
      <c r="M229">
        <f t="shared" si="55"/>
        <v>-32.57210183289699</v>
      </c>
    </row>
    <row r="230" spans="2:13" x14ac:dyDescent="0.2">
      <c r="B230">
        <f t="shared" si="44"/>
        <v>7</v>
      </c>
      <c r="C230">
        <f t="shared" si="45"/>
        <v>9</v>
      </c>
      <c r="D230">
        <f t="shared" si="46"/>
        <v>2</v>
      </c>
      <c r="E230">
        <f t="shared" si="47"/>
        <v>2</v>
      </c>
      <c r="F230">
        <f t="shared" si="51"/>
        <v>4</v>
      </c>
      <c r="G230">
        <f t="shared" si="52"/>
        <v>5</v>
      </c>
      <c r="H230">
        <f t="shared" si="48"/>
        <v>6.6673863645209492E-10</v>
      </c>
      <c r="I230">
        <f t="shared" si="49"/>
        <v>0.27288695961092374</v>
      </c>
      <c r="J230">
        <f t="shared" si="50"/>
        <v>2.0874243942892428E-2</v>
      </c>
      <c r="K230">
        <f t="shared" si="53"/>
        <v>3.547898860995634E-3</v>
      </c>
      <c r="L230">
        <f t="shared" si="54"/>
        <v>1.3474739893772598E-14</v>
      </c>
      <c r="M230">
        <f t="shared" si="55"/>
        <v>-31.937959581175946</v>
      </c>
    </row>
    <row r="231" spans="2:13" x14ac:dyDescent="0.2">
      <c r="B231">
        <f t="shared" si="44"/>
        <v>7</v>
      </c>
      <c r="C231">
        <f t="shared" si="45"/>
        <v>9</v>
      </c>
      <c r="D231">
        <f t="shared" si="46"/>
        <v>2</v>
      </c>
      <c r="E231">
        <f t="shared" si="47"/>
        <v>1</v>
      </c>
      <c r="F231">
        <f t="shared" si="51"/>
        <v>3</v>
      </c>
      <c r="G231">
        <f t="shared" si="52"/>
        <v>6</v>
      </c>
      <c r="H231">
        <f t="shared" si="48"/>
        <v>6.6673863645209492E-10</v>
      </c>
      <c r="I231">
        <f t="shared" si="49"/>
        <v>0.27288695961092374</v>
      </c>
      <c r="J231">
        <f t="shared" si="50"/>
        <v>3.9915296070537128E-2</v>
      </c>
      <c r="K231">
        <f t="shared" si="53"/>
        <v>2.8038953409754129E-4</v>
      </c>
      <c r="L231">
        <f t="shared" si="54"/>
        <v>2.0362896748424423E-15</v>
      </c>
      <c r="M231">
        <f t="shared" si="55"/>
        <v>-33.827647029897534</v>
      </c>
    </row>
    <row r="232" spans="2:13" x14ac:dyDescent="0.2">
      <c r="B232">
        <f t="shared" si="44"/>
        <v>7</v>
      </c>
      <c r="C232">
        <f t="shared" si="45"/>
        <v>9</v>
      </c>
      <c r="D232">
        <f t="shared" si="46"/>
        <v>2</v>
      </c>
      <c r="E232">
        <f t="shared" si="47"/>
        <v>0</v>
      </c>
      <c r="F232">
        <f t="shared" si="51"/>
        <v>2</v>
      </c>
      <c r="G232">
        <f t="shared" si="52"/>
        <v>7</v>
      </c>
      <c r="H232">
        <f t="shared" si="48"/>
        <v>6.6673863645209492E-10</v>
      </c>
      <c r="I232">
        <f t="shared" si="49"/>
        <v>0.27288695961092374</v>
      </c>
      <c r="J232">
        <f t="shared" si="50"/>
        <v>2.4738007490027865E-2</v>
      </c>
      <c r="K232">
        <f t="shared" si="53"/>
        <v>9.4967626005036129E-6</v>
      </c>
      <c r="L232">
        <f t="shared" si="54"/>
        <v>4.2744348644679007E-17</v>
      </c>
      <c r="M232">
        <f t="shared" si="55"/>
        <v>-37.691294682694746</v>
      </c>
    </row>
    <row r="233" spans="2:13" x14ac:dyDescent="0.2">
      <c r="B233">
        <f t="shared" si="44"/>
        <v>7</v>
      </c>
      <c r="C233">
        <f t="shared" si="45"/>
        <v>8</v>
      </c>
      <c r="D233">
        <f t="shared" si="46"/>
        <v>1</v>
      </c>
      <c r="E233">
        <f t="shared" si="47"/>
        <v>7</v>
      </c>
      <c r="F233">
        <f t="shared" si="51"/>
        <v>8</v>
      </c>
      <c r="G233">
        <f t="shared" si="52"/>
        <v>0</v>
      </c>
      <c r="H233">
        <f t="shared" si="48"/>
        <v>6.8961946344291788E-9</v>
      </c>
      <c r="I233">
        <f t="shared" si="49"/>
        <v>0.37705830095410103</v>
      </c>
      <c r="J233">
        <f t="shared" si="50"/>
        <v>0</v>
      </c>
      <c r="K233">
        <f t="shared" si="53"/>
        <v>0.22552402961752194</v>
      </c>
      <c r="L233">
        <f t="shared" si="54"/>
        <v>0</v>
      </c>
      <c r="M233" t="e">
        <f t="shared" si="55"/>
        <v>#NUM!</v>
      </c>
    </row>
    <row r="234" spans="2:13" x14ac:dyDescent="0.2">
      <c r="B234">
        <f t="shared" si="44"/>
        <v>7</v>
      </c>
      <c r="C234">
        <f t="shared" si="45"/>
        <v>8</v>
      </c>
      <c r="D234">
        <f t="shared" si="46"/>
        <v>1</v>
      </c>
      <c r="E234">
        <f t="shared" si="47"/>
        <v>6</v>
      </c>
      <c r="F234">
        <f t="shared" si="51"/>
        <v>7</v>
      </c>
      <c r="G234">
        <f t="shared" si="52"/>
        <v>1</v>
      </c>
      <c r="H234">
        <f t="shared" si="48"/>
        <v>6.8961946344291788E-9</v>
      </c>
      <c r="I234">
        <f t="shared" si="49"/>
        <v>0.37705830095410103</v>
      </c>
      <c r="J234">
        <f t="shared" si="50"/>
        <v>0</v>
      </c>
      <c r="K234">
        <f t="shared" si="53"/>
        <v>0.37428522668336361</v>
      </c>
      <c r="L234">
        <f t="shared" si="54"/>
        <v>0</v>
      </c>
      <c r="M234" t="e">
        <f t="shared" si="55"/>
        <v>#NUM!</v>
      </c>
    </row>
    <row r="235" spans="2:13" x14ac:dyDescent="0.2">
      <c r="B235">
        <f t="shared" si="44"/>
        <v>7</v>
      </c>
      <c r="C235">
        <f t="shared" si="45"/>
        <v>8</v>
      </c>
      <c r="D235">
        <f t="shared" si="46"/>
        <v>1</v>
      </c>
      <c r="E235">
        <f t="shared" si="47"/>
        <v>5</v>
      </c>
      <c r="F235">
        <f t="shared" si="51"/>
        <v>6</v>
      </c>
      <c r="G235">
        <f t="shared" si="52"/>
        <v>2</v>
      </c>
      <c r="H235">
        <f t="shared" si="48"/>
        <v>6.8961946344291788E-9</v>
      </c>
      <c r="I235">
        <f t="shared" si="49"/>
        <v>0.37705830095410103</v>
      </c>
      <c r="J235">
        <f t="shared" si="50"/>
        <v>2.9655534484370052E-5</v>
      </c>
      <c r="K235">
        <f t="shared" si="53"/>
        <v>0.26621698643884506</v>
      </c>
      <c r="L235">
        <f t="shared" si="54"/>
        <v>2.0528609579616301E-14</v>
      </c>
      <c r="M235">
        <f t="shared" si="55"/>
        <v>-31.516956892446323</v>
      </c>
    </row>
    <row r="236" spans="2:13" x14ac:dyDescent="0.2">
      <c r="B236">
        <f t="shared" si="44"/>
        <v>7</v>
      </c>
      <c r="C236">
        <f t="shared" si="45"/>
        <v>8</v>
      </c>
      <c r="D236">
        <f t="shared" si="46"/>
        <v>1</v>
      </c>
      <c r="E236">
        <f t="shared" si="47"/>
        <v>4</v>
      </c>
      <c r="F236">
        <f t="shared" si="51"/>
        <v>5</v>
      </c>
      <c r="G236">
        <f t="shared" si="52"/>
        <v>3</v>
      </c>
      <c r="H236">
        <f t="shared" si="48"/>
        <v>6.8961946344291788E-9</v>
      </c>
      <c r="I236">
        <f t="shared" si="49"/>
        <v>0.37705830095410103</v>
      </c>
      <c r="J236">
        <f t="shared" si="50"/>
        <v>1.5749593421185524E-3</v>
      </c>
      <c r="K236">
        <f t="shared" si="53"/>
        <v>0.10519529969844184</v>
      </c>
      <c r="L236">
        <f t="shared" si="54"/>
        <v>4.3080793968726762E-13</v>
      </c>
      <c r="M236">
        <f t="shared" si="55"/>
        <v>-28.473114019697849</v>
      </c>
    </row>
    <row r="237" spans="2:13" x14ac:dyDescent="0.2">
      <c r="B237">
        <f t="shared" si="44"/>
        <v>7</v>
      </c>
      <c r="C237">
        <f t="shared" si="45"/>
        <v>8</v>
      </c>
      <c r="D237">
        <f t="shared" si="46"/>
        <v>1</v>
      </c>
      <c r="E237">
        <f t="shared" si="47"/>
        <v>3</v>
      </c>
      <c r="F237">
        <f t="shared" si="51"/>
        <v>4</v>
      </c>
      <c r="G237">
        <f t="shared" si="52"/>
        <v>4</v>
      </c>
      <c r="H237">
        <f t="shared" si="48"/>
        <v>6.8961946344291788E-9</v>
      </c>
      <c r="I237">
        <f t="shared" si="49"/>
        <v>0.37705830095410103</v>
      </c>
      <c r="J237">
        <f t="shared" si="50"/>
        <v>2.0874243942892428E-2</v>
      </c>
      <c r="K237">
        <f t="shared" si="53"/>
        <v>2.4940672404133907E-2</v>
      </c>
      <c r="L237">
        <f t="shared" si="54"/>
        <v>1.3537451974242707E-12</v>
      </c>
      <c r="M237">
        <f t="shared" si="55"/>
        <v>-27.328146144210812</v>
      </c>
    </row>
    <row r="238" spans="2:13" x14ac:dyDescent="0.2">
      <c r="B238">
        <f t="shared" si="44"/>
        <v>7</v>
      </c>
      <c r="C238">
        <f t="shared" si="45"/>
        <v>8</v>
      </c>
      <c r="D238">
        <f t="shared" si="46"/>
        <v>1</v>
      </c>
      <c r="E238">
        <f t="shared" si="47"/>
        <v>2</v>
      </c>
      <c r="F238">
        <f t="shared" si="51"/>
        <v>3</v>
      </c>
      <c r="G238">
        <f t="shared" si="52"/>
        <v>5</v>
      </c>
      <c r="H238">
        <f t="shared" si="48"/>
        <v>6.8961946344291788E-9</v>
      </c>
      <c r="I238">
        <f t="shared" si="49"/>
        <v>0.37705830095410103</v>
      </c>
      <c r="J238">
        <f t="shared" si="50"/>
        <v>3.9915296070537128E-2</v>
      </c>
      <c r="K238">
        <f t="shared" si="53"/>
        <v>3.547898860995634E-3</v>
      </c>
      <c r="L238">
        <f t="shared" si="54"/>
        <v>3.6823799949428479E-13</v>
      </c>
      <c r="M238">
        <f t="shared" si="55"/>
        <v>-28.630046928030282</v>
      </c>
    </row>
    <row r="239" spans="2:13" x14ac:dyDescent="0.2">
      <c r="B239">
        <f t="shared" si="44"/>
        <v>7</v>
      </c>
      <c r="C239">
        <f t="shared" si="45"/>
        <v>8</v>
      </c>
      <c r="D239">
        <f t="shared" si="46"/>
        <v>1</v>
      </c>
      <c r="E239">
        <f t="shared" si="47"/>
        <v>1</v>
      </c>
      <c r="F239">
        <f t="shared" si="51"/>
        <v>2</v>
      </c>
      <c r="G239">
        <f t="shared" si="52"/>
        <v>6</v>
      </c>
      <c r="H239">
        <f t="shared" si="48"/>
        <v>6.8961946344291788E-9</v>
      </c>
      <c r="I239">
        <f t="shared" si="49"/>
        <v>0.37705830095410103</v>
      </c>
      <c r="J239">
        <f t="shared" si="50"/>
        <v>2.4738007490027865E-2</v>
      </c>
      <c r="K239">
        <f t="shared" si="53"/>
        <v>2.8038953409754129E-4</v>
      </c>
      <c r="L239">
        <f t="shared" si="54"/>
        <v>1.80361788081952E-14</v>
      </c>
      <c r="M239">
        <f t="shared" si="55"/>
        <v>-31.64639672044029</v>
      </c>
    </row>
    <row r="240" spans="2:13" x14ac:dyDescent="0.2">
      <c r="B240">
        <f t="shared" si="44"/>
        <v>7</v>
      </c>
      <c r="C240">
        <f t="shared" si="45"/>
        <v>8</v>
      </c>
      <c r="D240">
        <f t="shared" si="46"/>
        <v>1</v>
      </c>
      <c r="E240">
        <f t="shared" si="47"/>
        <v>0</v>
      </c>
      <c r="F240">
        <f t="shared" si="51"/>
        <v>1</v>
      </c>
      <c r="G240">
        <f t="shared" si="52"/>
        <v>7</v>
      </c>
      <c r="H240">
        <f t="shared" si="48"/>
        <v>6.8961946344291788E-9</v>
      </c>
      <c r="I240">
        <f t="shared" si="49"/>
        <v>0.37705830095410103</v>
      </c>
      <c r="J240">
        <f t="shared" si="50"/>
        <v>4.3566894644522037E-3</v>
      </c>
      <c r="K240">
        <f t="shared" si="53"/>
        <v>9.4967626005036129E-6</v>
      </c>
      <c r="L240">
        <f t="shared" si="54"/>
        <v>1.0758462332371128E-16</v>
      </c>
      <c r="M240">
        <f t="shared" si="55"/>
        <v>-36.768253942290627</v>
      </c>
    </row>
    <row r="241" spans="2:13" x14ac:dyDescent="0.2">
      <c r="B241">
        <f t="shared" si="44"/>
        <v>7</v>
      </c>
      <c r="C241">
        <f t="shared" si="45"/>
        <v>7</v>
      </c>
      <c r="D241">
        <f t="shared" si="46"/>
        <v>0</v>
      </c>
      <c r="E241">
        <f t="shared" si="47"/>
        <v>7</v>
      </c>
      <c r="F241">
        <f t="shared" si="51"/>
        <v>7</v>
      </c>
      <c r="G241">
        <f t="shared" si="52"/>
        <v>0</v>
      </c>
      <c r="H241">
        <f t="shared" si="48"/>
        <v>7.1328550403193558E-8</v>
      </c>
      <c r="I241">
        <f t="shared" si="49"/>
        <v>0.29306014262506003</v>
      </c>
      <c r="J241">
        <f t="shared" si="50"/>
        <v>0</v>
      </c>
      <c r="K241">
        <f t="shared" si="53"/>
        <v>0.22552402961752194</v>
      </c>
      <c r="L241">
        <f t="shared" si="54"/>
        <v>0</v>
      </c>
      <c r="M241" t="e">
        <f t="shared" si="55"/>
        <v>#NUM!</v>
      </c>
    </row>
    <row r="242" spans="2:13" x14ac:dyDescent="0.2">
      <c r="B242">
        <f t="shared" si="44"/>
        <v>7</v>
      </c>
      <c r="C242">
        <f t="shared" si="45"/>
        <v>7</v>
      </c>
      <c r="D242">
        <f t="shared" si="46"/>
        <v>0</v>
      </c>
      <c r="E242">
        <f t="shared" si="47"/>
        <v>6</v>
      </c>
      <c r="F242">
        <f t="shared" si="51"/>
        <v>6</v>
      </c>
      <c r="G242">
        <f t="shared" si="52"/>
        <v>1</v>
      </c>
      <c r="H242">
        <f t="shared" si="48"/>
        <v>7.1328550403193558E-8</v>
      </c>
      <c r="I242">
        <f t="shared" si="49"/>
        <v>0.29306014262506003</v>
      </c>
      <c r="J242">
        <f t="shared" si="50"/>
        <v>2.9655534484370052E-5</v>
      </c>
      <c r="K242">
        <f t="shared" si="53"/>
        <v>0.37428522668336361</v>
      </c>
      <c r="L242">
        <f t="shared" si="54"/>
        <v>2.3202169543308068E-13</v>
      </c>
      <c r="M242">
        <f t="shared" si="55"/>
        <v>-29.09194551281885</v>
      </c>
    </row>
    <row r="243" spans="2:13" x14ac:dyDescent="0.2">
      <c r="B243">
        <f t="shared" si="44"/>
        <v>7</v>
      </c>
      <c r="C243">
        <f t="shared" si="45"/>
        <v>7</v>
      </c>
      <c r="D243">
        <f t="shared" si="46"/>
        <v>0</v>
      </c>
      <c r="E243">
        <f t="shared" si="47"/>
        <v>5</v>
      </c>
      <c r="F243">
        <f t="shared" si="51"/>
        <v>5</v>
      </c>
      <c r="G243">
        <f t="shared" si="52"/>
        <v>2</v>
      </c>
      <c r="H243">
        <f t="shared" si="48"/>
        <v>7.1328550403193558E-8</v>
      </c>
      <c r="I243">
        <f t="shared" si="49"/>
        <v>0.29306014262506003</v>
      </c>
      <c r="J243">
        <f t="shared" si="50"/>
        <v>1.5749593421185524E-3</v>
      </c>
      <c r="K243">
        <f t="shared" si="53"/>
        <v>0.26621698643884506</v>
      </c>
      <c r="L243">
        <f t="shared" si="54"/>
        <v>8.7644620417323407E-12</v>
      </c>
      <c r="M243">
        <f t="shared" si="55"/>
        <v>-25.460315975168257</v>
      </c>
    </row>
    <row r="244" spans="2:13" x14ac:dyDescent="0.2">
      <c r="B244">
        <f t="shared" si="44"/>
        <v>7</v>
      </c>
      <c r="C244">
        <f t="shared" si="45"/>
        <v>7</v>
      </c>
      <c r="D244">
        <f t="shared" si="46"/>
        <v>0</v>
      </c>
      <c r="E244">
        <f t="shared" si="47"/>
        <v>4</v>
      </c>
      <c r="F244">
        <f t="shared" si="51"/>
        <v>4</v>
      </c>
      <c r="G244">
        <f t="shared" si="52"/>
        <v>3</v>
      </c>
      <c r="H244">
        <f t="shared" si="48"/>
        <v>7.1328550403193558E-8</v>
      </c>
      <c r="I244">
        <f t="shared" si="49"/>
        <v>0.29306014262506003</v>
      </c>
      <c r="J244">
        <f t="shared" si="50"/>
        <v>2.0874243942892428E-2</v>
      </c>
      <c r="K244">
        <f t="shared" si="53"/>
        <v>0.10519529969844184</v>
      </c>
      <c r="L244">
        <f t="shared" si="54"/>
        <v>4.5901538729050277E-11</v>
      </c>
      <c r="M244">
        <f t="shared" si="55"/>
        <v>-23.804522475915228</v>
      </c>
    </row>
    <row r="245" spans="2:13" x14ac:dyDescent="0.2">
      <c r="B245">
        <f t="shared" si="44"/>
        <v>7</v>
      </c>
      <c r="C245">
        <f t="shared" si="45"/>
        <v>7</v>
      </c>
      <c r="D245">
        <f t="shared" si="46"/>
        <v>0</v>
      </c>
      <c r="E245">
        <f t="shared" si="47"/>
        <v>3</v>
      </c>
      <c r="F245">
        <f t="shared" si="51"/>
        <v>3</v>
      </c>
      <c r="G245">
        <f t="shared" si="52"/>
        <v>4</v>
      </c>
      <c r="H245">
        <f t="shared" si="48"/>
        <v>7.1328550403193558E-8</v>
      </c>
      <c r="I245">
        <f t="shared" si="49"/>
        <v>0.29306014262506003</v>
      </c>
      <c r="J245">
        <f t="shared" si="50"/>
        <v>3.9915296070537128E-2</v>
      </c>
      <c r="K245">
        <f t="shared" si="53"/>
        <v>2.4940672404133907E-2</v>
      </c>
      <c r="L245">
        <f t="shared" si="54"/>
        <v>2.0809788562199065E-11</v>
      </c>
      <c r="M245">
        <f t="shared" si="55"/>
        <v>-24.595597635968709</v>
      </c>
    </row>
    <row r="246" spans="2:13" x14ac:dyDescent="0.2">
      <c r="B246">
        <f t="shared" si="44"/>
        <v>7</v>
      </c>
      <c r="C246">
        <f t="shared" si="45"/>
        <v>7</v>
      </c>
      <c r="D246">
        <f t="shared" si="46"/>
        <v>0</v>
      </c>
      <c r="E246">
        <f t="shared" si="47"/>
        <v>2</v>
      </c>
      <c r="F246">
        <f t="shared" si="51"/>
        <v>2</v>
      </c>
      <c r="G246">
        <f t="shared" si="52"/>
        <v>5</v>
      </c>
      <c r="H246">
        <f t="shared" si="48"/>
        <v>7.1328550403193558E-8</v>
      </c>
      <c r="I246">
        <f t="shared" si="49"/>
        <v>0.29306014262506003</v>
      </c>
      <c r="J246">
        <f t="shared" si="50"/>
        <v>2.4738007490027865E-2</v>
      </c>
      <c r="K246">
        <f t="shared" si="53"/>
        <v>3.547898860995634E-3</v>
      </c>
      <c r="L246">
        <f t="shared" si="54"/>
        <v>1.8346621542893998E-12</v>
      </c>
      <c r="M246">
        <f t="shared" si="55"/>
        <v>-27.024160763476598</v>
      </c>
    </row>
    <row r="247" spans="2:13" x14ac:dyDescent="0.2">
      <c r="B247">
        <f t="shared" si="44"/>
        <v>7</v>
      </c>
      <c r="C247">
        <f t="shared" si="45"/>
        <v>7</v>
      </c>
      <c r="D247">
        <f t="shared" si="46"/>
        <v>0</v>
      </c>
      <c r="E247">
        <f t="shared" si="47"/>
        <v>1</v>
      </c>
      <c r="F247">
        <f t="shared" si="51"/>
        <v>1</v>
      </c>
      <c r="G247">
        <f t="shared" si="52"/>
        <v>6</v>
      </c>
      <c r="H247">
        <f t="shared" si="48"/>
        <v>7.1328550403193558E-8</v>
      </c>
      <c r="I247">
        <f t="shared" si="49"/>
        <v>0.29306014262506003</v>
      </c>
      <c r="J247">
        <f t="shared" si="50"/>
        <v>4.3566894644522037E-3</v>
      </c>
      <c r="K247">
        <f t="shared" si="53"/>
        <v>2.8038953409754129E-4</v>
      </c>
      <c r="L247">
        <f t="shared" si="54"/>
        <v>2.5535158569557216E-14</v>
      </c>
      <c r="M247">
        <f t="shared" si="55"/>
        <v>-31.298720124939731</v>
      </c>
    </row>
    <row r="248" spans="2:13" x14ac:dyDescent="0.2">
      <c r="B248">
        <f t="shared" ref="B248:B306" si="56">IF(E247=0,IF(C247=B247,B247+1,B247), B247)</f>
        <v>7</v>
      </c>
      <c r="C248">
        <f t="shared" ref="C248:C306" si="57">IF(E247=0,IF(C247=B247,10,C247-1),C247)</f>
        <v>7</v>
      </c>
      <c r="D248">
        <f t="shared" ref="D248:D306" si="58">C248-B248</f>
        <v>0</v>
      </c>
      <c r="E248">
        <f t="shared" ref="E248:E306" si="59">IF(E247=0,B248,E247-1)</f>
        <v>0</v>
      </c>
      <c r="F248">
        <f t="shared" si="51"/>
        <v>0</v>
      </c>
      <c r="G248">
        <f t="shared" si="52"/>
        <v>7</v>
      </c>
      <c r="H248">
        <f t="shared" si="48"/>
        <v>7.1328550403193558E-8</v>
      </c>
      <c r="I248">
        <f t="shared" si="49"/>
        <v>0.29306014262506003</v>
      </c>
      <c r="J248">
        <f t="shared" si="50"/>
        <v>2.3014368882886145E-4</v>
      </c>
      <c r="K248">
        <f t="shared" si="53"/>
        <v>9.4967626005036129E-6</v>
      </c>
      <c r="L248">
        <f t="shared" si="54"/>
        <v>4.5687227731842556E-17</v>
      </c>
      <c r="M248">
        <f t="shared" si="55"/>
        <v>-37.624712895758336</v>
      </c>
    </row>
    <row r="249" spans="2:13" x14ac:dyDescent="0.2">
      <c r="B249">
        <f t="shared" si="56"/>
        <v>8</v>
      </c>
      <c r="C249">
        <f t="shared" si="57"/>
        <v>10</v>
      </c>
      <c r="D249">
        <f t="shared" si="58"/>
        <v>2</v>
      </c>
      <c r="E249">
        <f t="shared" si="59"/>
        <v>8</v>
      </c>
      <c r="F249">
        <f t="shared" si="51"/>
        <v>10</v>
      </c>
      <c r="G249">
        <f t="shared" si="52"/>
        <v>0</v>
      </c>
      <c r="H249">
        <f t="shared" si="48"/>
        <v>6.4461697052260619E-11</v>
      </c>
      <c r="I249">
        <f t="shared" si="49"/>
        <v>0.28624885678342255</v>
      </c>
      <c r="J249">
        <f t="shared" si="50"/>
        <v>0</v>
      </c>
      <c r="K249">
        <f t="shared" si="53"/>
        <v>0.18230215290600596</v>
      </c>
      <c r="L249">
        <f t="shared" si="54"/>
        <v>0</v>
      </c>
      <c r="M249" t="e">
        <f t="shared" si="55"/>
        <v>#NUM!</v>
      </c>
    </row>
    <row r="250" spans="2:13" x14ac:dyDescent="0.2">
      <c r="B250">
        <f t="shared" si="56"/>
        <v>8</v>
      </c>
      <c r="C250">
        <f t="shared" si="57"/>
        <v>10</v>
      </c>
      <c r="D250">
        <f t="shared" si="58"/>
        <v>2</v>
      </c>
      <c r="E250">
        <f t="shared" si="59"/>
        <v>7</v>
      </c>
      <c r="F250">
        <f t="shared" si="51"/>
        <v>9</v>
      </c>
      <c r="G250">
        <f t="shared" si="52"/>
        <v>1</v>
      </c>
      <c r="H250">
        <f t="shared" si="48"/>
        <v>6.4461697052260619E-11</v>
      </c>
      <c r="I250">
        <f t="shared" si="49"/>
        <v>0.28624885678342255</v>
      </c>
      <c r="J250">
        <f t="shared" si="50"/>
        <v>0</v>
      </c>
      <c r="K250">
        <f t="shared" si="53"/>
        <v>0.34577501369212771</v>
      </c>
      <c r="L250">
        <f t="shared" si="54"/>
        <v>0</v>
      </c>
      <c r="M250" t="e">
        <f t="shared" si="55"/>
        <v>#NUM!</v>
      </c>
    </row>
    <row r="251" spans="2:13" x14ac:dyDescent="0.2">
      <c r="B251">
        <f t="shared" si="56"/>
        <v>8</v>
      </c>
      <c r="C251">
        <f t="shared" si="57"/>
        <v>10</v>
      </c>
      <c r="D251">
        <f t="shared" si="58"/>
        <v>2</v>
      </c>
      <c r="E251">
        <f t="shared" si="59"/>
        <v>6</v>
      </c>
      <c r="F251">
        <f t="shared" si="51"/>
        <v>8</v>
      </c>
      <c r="G251">
        <f t="shared" si="52"/>
        <v>2</v>
      </c>
      <c r="H251">
        <f t="shared" si="48"/>
        <v>6.4461697052260619E-11</v>
      </c>
      <c r="I251">
        <f t="shared" si="49"/>
        <v>0.28624885678342255</v>
      </c>
      <c r="J251">
        <f t="shared" si="50"/>
        <v>0</v>
      </c>
      <c r="K251">
        <f t="shared" si="53"/>
        <v>0.28692835881100737</v>
      </c>
      <c r="L251">
        <f t="shared" si="54"/>
        <v>0</v>
      </c>
      <c r="M251" t="e">
        <f t="shared" si="55"/>
        <v>#NUM!</v>
      </c>
    </row>
    <row r="252" spans="2:13" x14ac:dyDescent="0.2">
      <c r="B252">
        <f t="shared" si="56"/>
        <v>8</v>
      </c>
      <c r="C252">
        <f t="shared" si="57"/>
        <v>10</v>
      </c>
      <c r="D252">
        <f t="shared" si="58"/>
        <v>2</v>
      </c>
      <c r="E252">
        <f t="shared" si="59"/>
        <v>5</v>
      </c>
      <c r="F252">
        <f t="shared" si="51"/>
        <v>7</v>
      </c>
      <c r="G252">
        <f t="shared" si="52"/>
        <v>3</v>
      </c>
      <c r="H252">
        <f t="shared" si="48"/>
        <v>6.4461697052260619E-11</v>
      </c>
      <c r="I252">
        <f t="shared" si="49"/>
        <v>0.28624885678342255</v>
      </c>
      <c r="J252">
        <f t="shared" si="50"/>
        <v>0</v>
      </c>
      <c r="K252">
        <f t="shared" si="53"/>
        <v>0.13605524621490531</v>
      </c>
      <c r="L252">
        <f t="shared" si="54"/>
        <v>0</v>
      </c>
      <c r="M252" t="e">
        <f t="shared" si="55"/>
        <v>#NUM!</v>
      </c>
    </row>
    <row r="253" spans="2:13" x14ac:dyDescent="0.2">
      <c r="B253">
        <f t="shared" si="56"/>
        <v>8</v>
      </c>
      <c r="C253">
        <f t="shared" si="57"/>
        <v>10</v>
      </c>
      <c r="D253">
        <f t="shared" si="58"/>
        <v>2</v>
      </c>
      <c r="E253">
        <f t="shared" si="59"/>
        <v>4</v>
      </c>
      <c r="F253">
        <f t="shared" si="51"/>
        <v>6</v>
      </c>
      <c r="G253">
        <f t="shared" si="52"/>
        <v>4</v>
      </c>
      <c r="H253">
        <f t="shared" si="48"/>
        <v>6.4461697052260619E-11</v>
      </c>
      <c r="I253">
        <f t="shared" si="49"/>
        <v>0.28624885678342255</v>
      </c>
      <c r="J253">
        <f t="shared" si="50"/>
        <v>2.9655534484370052E-5</v>
      </c>
      <c r="K253">
        <f t="shared" si="53"/>
        <v>4.0321541628251995E-2</v>
      </c>
      <c r="L253">
        <f t="shared" si="54"/>
        <v>2.2064209867898713E-17</v>
      </c>
      <c r="M253">
        <f t="shared" si="55"/>
        <v>-38.352574841107803</v>
      </c>
    </row>
    <row r="254" spans="2:13" x14ac:dyDescent="0.2">
      <c r="B254">
        <f t="shared" si="56"/>
        <v>8</v>
      </c>
      <c r="C254">
        <f t="shared" si="57"/>
        <v>10</v>
      </c>
      <c r="D254">
        <f t="shared" si="58"/>
        <v>2</v>
      </c>
      <c r="E254">
        <f t="shared" si="59"/>
        <v>3</v>
      </c>
      <c r="F254">
        <f t="shared" si="51"/>
        <v>5</v>
      </c>
      <c r="G254">
        <f t="shared" si="52"/>
        <v>5</v>
      </c>
      <c r="H254">
        <f t="shared" si="48"/>
        <v>6.4461697052260619E-11</v>
      </c>
      <c r="I254">
        <f t="shared" si="49"/>
        <v>0.28624885678342255</v>
      </c>
      <c r="J254">
        <f t="shared" si="50"/>
        <v>1.5749593421185524E-3</v>
      </c>
      <c r="K254">
        <f t="shared" si="53"/>
        <v>7.6478425440126598E-3</v>
      </c>
      <c r="L254">
        <f t="shared" si="54"/>
        <v>2.2225614664417051E-16</v>
      </c>
      <c r="M254">
        <f t="shared" si="55"/>
        <v>-36.04270114343953</v>
      </c>
    </row>
    <row r="255" spans="2:13" x14ac:dyDescent="0.2">
      <c r="B255">
        <f t="shared" si="56"/>
        <v>8</v>
      </c>
      <c r="C255">
        <f t="shared" si="57"/>
        <v>10</v>
      </c>
      <c r="D255">
        <f t="shared" si="58"/>
        <v>2</v>
      </c>
      <c r="E255">
        <f t="shared" si="59"/>
        <v>2</v>
      </c>
      <c r="F255">
        <f t="shared" si="51"/>
        <v>4</v>
      </c>
      <c r="G255">
        <f t="shared" si="52"/>
        <v>6</v>
      </c>
      <c r="H255">
        <f t="shared" si="48"/>
        <v>6.4461697052260619E-11</v>
      </c>
      <c r="I255">
        <f t="shared" si="49"/>
        <v>0.28624885678342255</v>
      </c>
      <c r="J255">
        <f t="shared" si="50"/>
        <v>2.0874243942892428E-2</v>
      </c>
      <c r="K255">
        <f t="shared" si="53"/>
        <v>9.0661054265451721E-4</v>
      </c>
      <c r="L255">
        <f t="shared" si="54"/>
        <v>3.4920223538125132E-16</v>
      </c>
      <c r="M255">
        <f t="shared" si="55"/>
        <v>-35.590880448512436</v>
      </c>
    </row>
    <row r="256" spans="2:13" x14ac:dyDescent="0.2">
      <c r="B256">
        <f t="shared" si="56"/>
        <v>8</v>
      </c>
      <c r="C256">
        <f t="shared" si="57"/>
        <v>10</v>
      </c>
      <c r="D256">
        <f t="shared" si="58"/>
        <v>2</v>
      </c>
      <c r="E256">
        <f t="shared" si="59"/>
        <v>1</v>
      </c>
      <c r="F256">
        <f t="shared" si="51"/>
        <v>3</v>
      </c>
      <c r="G256">
        <f t="shared" si="52"/>
        <v>7</v>
      </c>
      <c r="H256">
        <f t="shared" si="48"/>
        <v>6.4461697052260619E-11</v>
      </c>
      <c r="I256">
        <f t="shared" si="49"/>
        <v>0.28624885678342255</v>
      </c>
      <c r="J256">
        <f t="shared" si="50"/>
        <v>3.9915296070537128E-2</v>
      </c>
      <c r="K256">
        <f t="shared" si="53"/>
        <v>6.1413598210185207E-5</v>
      </c>
      <c r="L256">
        <f t="shared" si="54"/>
        <v>4.5232375240814442E-17</v>
      </c>
      <c r="M256">
        <f t="shared" si="55"/>
        <v>-37.634718577061285</v>
      </c>
    </row>
    <row r="257" spans="2:13" x14ac:dyDescent="0.2">
      <c r="B257">
        <f t="shared" si="56"/>
        <v>8</v>
      </c>
      <c r="C257">
        <f t="shared" si="57"/>
        <v>10</v>
      </c>
      <c r="D257">
        <f t="shared" si="58"/>
        <v>2</v>
      </c>
      <c r="E257">
        <f t="shared" si="59"/>
        <v>0</v>
      </c>
      <c r="F257">
        <f t="shared" si="51"/>
        <v>2</v>
      </c>
      <c r="G257">
        <f t="shared" si="52"/>
        <v>8</v>
      </c>
      <c r="H257">
        <f t="shared" si="48"/>
        <v>6.4461697052260619E-11</v>
      </c>
      <c r="I257">
        <f t="shared" si="49"/>
        <v>0.28624885678342255</v>
      </c>
      <c r="J257">
        <f t="shared" si="50"/>
        <v>2.4738007490027865E-2</v>
      </c>
      <c r="K257">
        <f t="shared" si="53"/>
        <v>1.8200628242304675E-6</v>
      </c>
      <c r="L257">
        <f t="shared" si="54"/>
        <v>8.3080019805442172E-19</v>
      </c>
      <c r="M257">
        <f t="shared" si="55"/>
        <v>-41.631897622483017</v>
      </c>
    </row>
    <row r="258" spans="2:13" x14ac:dyDescent="0.2">
      <c r="B258">
        <f t="shared" si="56"/>
        <v>8</v>
      </c>
      <c r="C258">
        <f t="shared" si="57"/>
        <v>9</v>
      </c>
      <c r="D258">
        <f t="shared" si="58"/>
        <v>1</v>
      </c>
      <c r="E258">
        <f t="shared" si="59"/>
        <v>8</v>
      </c>
      <c r="F258">
        <f t="shared" si="51"/>
        <v>9</v>
      </c>
      <c r="G258">
        <f t="shared" si="52"/>
        <v>0</v>
      </c>
      <c r="H258">
        <f t="shared" si="48"/>
        <v>6.6673863645209492E-10</v>
      </c>
      <c r="I258">
        <f t="shared" si="49"/>
        <v>0.35596884867063283</v>
      </c>
      <c r="J258">
        <f t="shared" si="50"/>
        <v>0</v>
      </c>
      <c r="K258">
        <f t="shared" si="53"/>
        <v>0.18230215290600596</v>
      </c>
      <c r="L258">
        <f t="shared" si="54"/>
        <v>0</v>
      </c>
      <c r="M258" t="e">
        <f t="shared" si="55"/>
        <v>#NUM!</v>
      </c>
    </row>
    <row r="259" spans="2:13" x14ac:dyDescent="0.2">
      <c r="B259">
        <f t="shared" si="56"/>
        <v>8</v>
      </c>
      <c r="C259">
        <f t="shared" si="57"/>
        <v>9</v>
      </c>
      <c r="D259">
        <f t="shared" si="58"/>
        <v>1</v>
      </c>
      <c r="E259">
        <f t="shared" si="59"/>
        <v>7</v>
      </c>
      <c r="F259">
        <f t="shared" si="51"/>
        <v>8</v>
      </c>
      <c r="G259">
        <f t="shared" si="52"/>
        <v>1</v>
      </c>
      <c r="H259">
        <f t="shared" si="48"/>
        <v>6.6673863645209492E-10</v>
      </c>
      <c r="I259">
        <f t="shared" si="49"/>
        <v>0.35596884867063283</v>
      </c>
      <c r="J259">
        <f t="shared" si="50"/>
        <v>0</v>
      </c>
      <c r="K259">
        <f t="shared" si="53"/>
        <v>0.34577501369212771</v>
      </c>
      <c r="L259">
        <f t="shared" si="54"/>
        <v>0</v>
      </c>
      <c r="M259" t="e">
        <f t="shared" si="55"/>
        <v>#NUM!</v>
      </c>
    </row>
    <row r="260" spans="2:13" x14ac:dyDescent="0.2">
      <c r="B260">
        <f t="shared" si="56"/>
        <v>8</v>
      </c>
      <c r="C260">
        <f t="shared" si="57"/>
        <v>9</v>
      </c>
      <c r="D260">
        <f t="shared" si="58"/>
        <v>1</v>
      </c>
      <c r="E260">
        <f t="shared" si="59"/>
        <v>6</v>
      </c>
      <c r="F260">
        <f t="shared" si="51"/>
        <v>7</v>
      </c>
      <c r="G260">
        <f t="shared" si="52"/>
        <v>2</v>
      </c>
      <c r="H260">
        <f t="shared" si="48"/>
        <v>6.6673863645209492E-10</v>
      </c>
      <c r="I260">
        <f t="shared" si="49"/>
        <v>0.35596884867063283</v>
      </c>
      <c r="J260">
        <f t="shared" si="50"/>
        <v>0</v>
      </c>
      <c r="K260">
        <f t="shared" si="53"/>
        <v>0.28692835881100737</v>
      </c>
      <c r="L260">
        <f t="shared" si="54"/>
        <v>0</v>
      </c>
      <c r="M260" t="e">
        <f t="shared" si="55"/>
        <v>#NUM!</v>
      </c>
    </row>
    <row r="261" spans="2:13" x14ac:dyDescent="0.2">
      <c r="B261">
        <f t="shared" si="56"/>
        <v>8</v>
      </c>
      <c r="C261">
        <f t="shared" si="57"/>
        <v>9</v>
      </c>
      <c r="D261">
        <f t="shared" si="58"/>
        <v>1</v>
      </c>
      <c r="E261">
        <f t="shared" si="59"/>
        <v>5</v>
      </c>
      <c r="F261">
        <f t="shared" si="51"/>
        <v>6</v>
      </c>
      <c r="G261">
        <f t="shared" si="52"/>
        <v>3</v>
      </c>
      <c r="H261">
        <f t="shared" si="48"/>
        <v>6.6673863645209492E-10</v>
      </c>
      <c r="I261">
        <f t="shared" si="49"/>
        <v>0.35596884867063283</v>
      </c>
      <c r="J261">
        <f t="shared" si="50"/>
        <v>2.9655534484370052E-5</v>
      </c>
      <c r="K261">
        <f t="shared" si="53"/>
        <v>0.13605524621490531</v>
      </c>
      <c r="L261">
        <f t="shared" si="54"/>
        <v>9.5760998281022034E-16</v>
      </c>
      <c r="M261">
        <f t="shared" si="55"/>
        <v>-34.582091094880695</v>
      </c>
    </row>
    <row r="262" spans="2:13" x14ac:dyDescent="0.2">
      <c r="B262">
        <f t="shared" si="56"/>
        <v>8</v>
      </c>
      <c r="C262">
        <f t="shared" si="57"/>
        <v>9</v>
      </c>
      <c r="D262">
        <f t="shared" si="58"/>
        <v>1</v>
      </c>
      <c r="E262">
        <f t="shared" si="59"/>
        <v>4</v>
      </c>
      <c r="F262">
        <f t="shared" si="51"/>
        <v>5</v>
      </c>
      <c r="G262">
        <f t="shared" si="52"/>
        <v>4</v>
      </c>
      <c r="H262">
        <f t="shared" si="48"/>
        <v>6.6673863645209492E-10</v>
      </c>
      <c r="I262">
        <f t="shared" si="49"/>
        <v>0.35596884867063283</v>
      </c>
      <c r="J262">
        <f t="shared" si="50"/>
        <v>1.5749593421185524E-3</v>
      </c>
      <c r="K262">
        <f t="shared" si="53"/>
        <v>4.0321541628251995E-2</v>
      </c>
      <c r="L262">
        <f t="shared" si="54"/>
        <v>1.5072111269340341E-14</v>
      </c>
      <c r="M262">
        <f t="shared" si="55"/>
        <v>-31.825930294584001</v>
      </c>
    </row>
    <row r="263" spans="2:13" x14ac:dyDescent="0.2">
      <c r="B263">
        <f t="shared" si="56"/>
        <v>8</v>
      </c>
      <c r="C263">
        <f t="shared" si="57"/>
        <v>9</v>
      </c>
      <c r="D263">
        <f t="shared" si="58"/>
        <v>1</v>
      </c>
      <c r="E263">
        <f t="shared" si="59"/>
        <v>3</v>
      </c>
      <c r="F263">
        <f t="shared" si="51"/>
        <v>4</v>
      </c>
      <c r="G263">
        <f t="shared" si="52"/>
        <v>5</v>
      </c>
      <c r="H263">
        <f t="shared" si="48"/>
        <v>6.6673863645209492E-10</v>
      </c>
      <c r="I263">
        <f t="shared" si="49"/>
        <v>0.35596884867063283</v>
      </c>
      <c r="J263">
        <f t="shared" si="50"/>
        <v>2.0874243942892428E-2</v>
      </c>
      <c r="K263">
        <f t="shared" si="53"/>
        <v>7.6478425440126598E-3</v>
      </c>
      <c r="L263">
        <f t="shared" si="54"/>
        <v>3.7889363433227848E-14</v>
      </c>
      <c r="M263">
        <f t="shared" si="55"/>
        <v>-30.904105970411173</v>
      </c>
    </row>
    <row r="264" spans="2:13" x14ac:dyDescent="0.2">
      <c r="B264">
        <f t="shared" si="56"/>
        <v>8</v>
      </c>
      <c r="C264">
        <f t="shared" si="57"/>
        <v>9</v>
      </c>
      <c r="D264">
        <f t="shared" si="58"/>
        <v>1</v>
      </c>
      <c r="E264">
        <f t="shared" si="59"/>
        <v>2</v>
      </c>
      <c r="F264">
        <f t="shared" si="51"/>
        <v>3</v>
      </c>
      <c r="G264">
        <f t="shared" si="52"/>
        <v>6</v>
      </c>
      <c r="H264">
        <f t="shared" si="48"/>
        <v>6.6673863645209492E-10</v>
      </c>
      <c r="I264">
        <f t="shared" si="49"/>
        <v>0.35596884867063283</v>
      </c>
      <c r="J264">
        <f t="shared" si="50"/>
        <v>3.9915296070537128E-2</v>
      </c>
      <c r="K264">
        <f t="shared" si="53"/>
        <v>9.0661054265451721E-4</v>
      </c>
      <c r="L264">
        <f t="shared" si="54"/>
        <v>8.5887059958491092E-15</v>
      </c>
      <c r="M264">
        <f t="shared" si="55"/>
        <v>-32.388328311024601</v>
      </c>
    </row>
    <row r="265" spans="2:13" x14ac:dyDescent="0.2">
      <c r="B265">
        <f t="shared" si="56"/>
        <v>8</v>
      </c>
      <c r="C265">
        <f t="shared" si="57"/>
        <v>9</v>
      </c>
      <c r="D265">
        <f t="shared" si="58"/>
        <v>1</v>
      </c>
      <c r="E265">
        <f t="shared" si="59"/>
        <v>1</v>
      </c>
      <c r="F265">
        <f t="shared" si="51"/>
        <v>2</v>
      </c>
      <c r="G265">
        <f t="shared" si="52"/>
        <v>7</v>
      </c>
      <c r="H265">
        <f t="shared" si="48"/>
        <v>6.6673863645209492E-10</v>
      </c>
      <c r="I265">
        <f t="shared" si="49"/>
        <v>0.35596884867063283</v>
      </c>
      <c r="J265">
        <f t="shared" si="50"/>
        <v>2.4738007490027865E-2</v>
      </c>
      <c r="K265">
        <f t="shared" si="53"/>
        <v>6.1413598210185207E-5</v>
      </c>
      <c r="L265">
        <f t="shared" si="54"/>
        <v>3.6057604969354421E-16</v>
      </c>
      <c r="M265">
        <f t="shared" si="55"/>
        <v>-35.558828783261866</v>
      </c>
    </row>
    <row r="266" spans="2:13" x14ac:dyDescent="0.2">
      <c r="B266">
        <f t="shared" si="56"/>
        <v>8</v>
      </c>
      <c r="C266">
        <f t="shared" si="57"/>
        <v>9</v>
      </c>
      <c r="D266">
        <f t="shared" si="58"/>
        <v>1</v>
      </c>
      <c r="E266">
        <f t="shared" si="59"/>
        <v>0</v>
      </c>
      <c r="F266">
        <f t="shared" si="51"/>
        <v>1</v>
      </c>
      <c r="G266">
        <f t="shared" si="52"/>
        <v>8</v>
      </c>
      <c r="H266">
        <f t="shared" si="48"/>
        <v>6.6673863645209492E-10</v>
      </c>
      <c r="I266">
        <f t="shared" si="49"/>
        <v>0.35596884867063283</v>
      </c>
      <c r="J266">
        <f t="shared" si="50"/>
        <v>4.3566894644522037E-3</v>
      </c>
      <c r="K266">
        <f t="shared" si="53"/>
        <v>1.8200628242304675E-6</v>
      </c>
      <c r="L266">
        <f t="shared" si="54"/>
        <v>1.8819609206624001E-18</v>
      </c>
      <c r="M266">
        <f t="shared" si="55"/>
        <v>-40.814217397736726</v>
      </c>
    </row>
    <row r="267" spans="2:13" x14ac:dyDescent="0.2">
      <c r="B267">
        <f t="shared" si="56"/>
        <v>8</v>
      </c>
      <c r="C267">
        <f t="shared" si="57"/>
        <v>8</v>
      </c>
      <c r="D267">
        <f t="shared" si="58"/>
        <v>0</v>
      </c>
      <c r="E267">
        <f t="shared" si="59"/>
        <v>8</v>
      </c>
      <c r="F267">
        <f t="shared" si="51"/>
        <v>8</v>
      </c>
      <c r="G267">
        <f t="shared" si="52"/>
        <v>0</v>
      </c>
      <c r="H267">
        <f t="shared" si="48"/>
        <v>6.8961946344291788E-9</v>
      </c>
      <c r="I267">
        <f t="shared" si="49"/>
        <v>0.24592785500579742</v>
      </c>
      <c r="J267">
        <f t="shared" si="50"/>
        <v>0</v>
      </c>
      <c r="K267">
        <f t="shared" si="53"/>
        <v>0.18230215290600596</v>
      </c>
      <c r="L267">
        <f t="shared" si="54"/>
        <v>0</v>
      </c>
      <c r="M267" t="e">
        <f t="shared" si="55"/>
        <v>#NUM!</v>
      </c>
    </row>
    <row r="268" spans="2:13" x14ac:dyDescent="0.2">
      <c r="B268">
        <f t="shared" si="56"/>
        <v>8</v>
      </c>
      <c r="C268">
        <f t="shared" si="57"/>
        <v>8</v>
      </c>
      <c r="D268">
        <f t="shared" si="58"/>
        <v>0</v>
      </c>
      <c r="E268">
        <f t="shared" si="59"/>
        <v>7</v>
      </c>
      <c r="F268">
        <f t="shared" si="51"/>
        <v>7</v>
      </c>
      <c r="G268">
        <f t="shared" si="52"/>
        <v>1</v>
      </c>
      <c r="H268">
        <f t="shared" si="48"/>
        <v>6.8961946344291788E-9</v>
      </c>
      <c r="I268">
        <f t="shared" si="49"/>
        <v>0.24592785500579742</v>
      </c>
      <c r="J268">
        <f t="shared" si="50"/>
        <v>0</v>
      </c>
      <c r="K268">
        <f t="shared" si="53"/>
        <v>0.34577501369212771</v>
      </c>
      <c r="L268">
        <f t="shared" si="54"/>
        <v>0</v>
      </c>
      <c r="M268" t="e">
        <f t="shared" si="55"/>
        <v>#NUM!</v>
      </c>
    </row>
    <row r="269" spans="2:13" x14ac:dyDescent="0.2">
      <c r="B269">
        <f t="shared" si="56"/>
        <v>8</v>
      </c>
      <c r="C269">
        <f t="shared" si="57"/>
        <v>8</v>
      </c>
      <c r="D269">
        <f t="shared" si="58"/>
        <v>0</v>
      </c>
      <c r="E269">
        <f t="shared" si="59"/>
        <v>6</v>
      </c>
      <c r="F269">
        <f t="shared" si="51"/>
        <v>6</v>
      </c>
      <c r="G269">
        <f t="shared" si="52"/>
        <v>2</v>
      </c>
      <c r="H269">
        <f t="shared" si="48"/>
        <v>6.8961946344291788E-9</v>
      </c>
      <c r="I269">
        <f t="shared" si="49"/>
        <v>0.24592785500579742</v>
      </c>
      <c r="J269">
        <f t="shared" si="50"/>
        <v>2.9655534484370052E-5</v>
      </c>
      <c r="K269">
        <f t="shared" si="53"/>
        <v>0.28692835881100737</v>
      </c>
      <c r="L269">
        <f t="shared" si="54"/>
        <v>1.4431001178367731E-14</v>
      </c>
      <c r="M269">
        <f t="shared" si="55"/>
        <v>-31.869397642801442</v>
      </c>
    </row>
    <row r="270" spans="2:13" x14ac:dyDescent="0.2">
      <c r="B270">
        <f t="shared" si="56"/>
        <v>8</v>
      </c>
      <c r="C270">
        <f t="shared" si="57"/>
        <v>8</v>
      </c>
      <c r="D270">
        <f t="shared" si="58"/>
        <v>0</v>
      </c>
      <c r="E270">
        <f t="shared" si="59"/>
        <v>5</v>
      </c>
      <c r="F270">
        <f t="shared" si="51"/>
        <v>5</v>
      </c>
      <c r="G270">
        <f t="shared" si="52"/>
        <v>3</v>
      </c>
      <c r="H270">
        <f t="shared" si="48"/>
        <v>6.8961946344291788E-9</v>
      </c>
      <c r="I270">
        <f t="shared" si="49"/>
        <v>0.24592785500579742</v>
      </c>
      <c r="J270">
        <f t="shared" si="50"/>
        <v>1.5749593421185524E-3</v>
      </c>
      <c r="K270">
        <f t="shared" si="53"/>
        <v>0.13605524621490531</v>
      </c>
      <c r="L270">
        <f t="shared" si="54"/>
        <v>3.6341418221233488E-13</v>
      </c>
      <c r="M270">
        <f t="shared" si="55"/>
        <v>-28.643233213259013</v>
      </c>
    </row>
    <row r="271" spans="2:13" x14ac:dyDescent="0.2">
      <c r="B271">
        <f t="shared" si="56"/>
        <v>8</v>
      </c>
      <c r="C271">
        <f t="shared" si="57"/>
        <v>8</v>
      </c>
      <c r="D271">
        <f t="shared" si="58"/>
        <v>0</v>
      </c>
      <c r="E271">
        <f t="shared" si="59"/>
        <v>4</v>
      </c>
      <c r="F271">
        <f t="shared" si="51"/>
        <v>4</v>
      </c>
      <c r="G271">
        <f t="shared" si="52"/>
        <v>4</v>
      </c>
      <c r="H271">
        <f t="shared" si="48"/>
        <v>6.8961946344291788E-9</v>
      </c>
      <c r="I271">
        <f t="shared" si="49"/>
        <v>0.24592785500579742</v>
      </c>
      <c r="J271">
        <f t="shared" si="50"/>
        <v>2.0874243942892428E-2</v>
      </c>
      <c r="K271">
        <f t="shared" si="53"/>
        <v>4.0321541628251995E-2</v>
      </c>
      <c r="L271">
        <f t="shared" si="54"/>
        <v>1.427463837490288E-12</v>
      </c>
      <c r="M271">
        <f t="shared" si="55"/>
        <v>-27.275121786457767</v>
      </c>
    </row>
    <row r="272" spans="2:13" x14ac:dyDescent="0.2">
      <c r="B272">
        <f t="shared" si="56"/>
        <v>8</v>
      </c>
      <c r="C272">
        <f t="shared" si="57"/>
        <v>8</v>
      </c>
      <c r="D272">
        <f t="shared" si="58"/>
        <v>0</v>
      </c>
      <c r="E272">
        <f t="shared" si="59"/>
        <v>3</v>
      </c>
      <c r="F272">
        <f t="shared" si="51"/>
        <v>3</v>
      </c>
      <c r="G272">
        <f t="shared" si="52"/>
        <v>5</v>
      </c>
      <c r="H272">
        <f t="shared" si="48"/>
        <v>6.8961946344291788E-9</v>
      </c>
      <c r="I272">
        <f t="shared" si="49"/>
        <v>0.24592785500579742</v>
      </c>
      <c r="J272">
        <f t="shared" si="50"/>
        <v>3.9915296070537128E-2</v>
      </c>
      <c r="K272">
        <f t="shared" si="53"/>
        <v>7.6478425440126598E-3</v>
      </c>
      <c r="L272">
        <f t="shared" si="54"/>
        <v>5.1772069452753729E-13</v>
      </c>
      <c r="M272">
        <f t="shared" si="55"/>
        <v>-28.289340497825453</v>
      </c>
    </row>
    <row r="273" spans="2:13" x14ac:dyDescent="0.2">
      <c r="B273">
        <f t="shared" si="56"/>
        <v>8</v>
      </c>
      <c r="C273">
        <f t="shared" si="57"/>
        <v>8</v>
      </c>
      <c r="D273">
        <f t="shared" si="58"/>
        <v>0</v>
      </c>
      <c r="E273">
        <f t="shared" si="59"/>
        <v>2</v>
      </c>
      <c r="F273">
        <f t="shared" si="51"/>
        <v>2</v>
      </c>
      <c r="G273">
        <f t="shared" si="52"/>
        <v>6</v>
      </c>
      <c r="H273">
        <f t="shared" si="48"/>
        <v>6.8961946344291788E-9</v>
      </c>
      <c r="I273">
        <f t="shared" si="49"/>
        <v>0.24592785500579742</v>
      </c>
      <c r="J273">
        <f t="shared" si="50"/>
        <v>2.4738007490027865E-2</v>
      </c>
      <c r="K273">
        <f t="shared" si="53"/>
        <v>9.0661054265451721E-4</v>
      </c>
      <c r="L273">
        <f t="shared" si="54"/>
        <v>3.8036689717080335E-14</v>
      </c>
      <c r="M273">
        <f t="shared" si="55"/>
        <v>-30.900225182127297</v>
      </c>
    </row>
    <row r="274" spans="2:13" x14ac:dyDescent="0.2">
      <c r="B274">
        <f t="shared" si="56"/>
        <v>8</v>
      </c>
      <c r="C274">
        <f t="shared" si="57"/>
        <v>8</v>
      </c>
      <c r="D274">
        <f t="shared" si="58"/>
        <v>0</v>
      </c>
      <c r="E274">
        <f t="shared" si="59"/>
        <v>1</v>
      </c>
      <c r="F274">
        <f t="shared" si="51"/>
        <v>1</v>
      </c>
      <c r="G274">
        <f t="shared" si="52"/>
        <v>7</v>
      </c>
      <c r="H274">
        <f t="shared" si="48"/>
        <v>6.8961946344291788E-9</v>
      </c>
      <c r="I274">
        <f t="shared" si="49"/>
        <v>0.24592785500579742</v>
      </c>
      <c r="J274">
        <f t="shared" si="50"/>
        <v>4.3566894644522037E-3</v>
      </c>
      <c r="K274">
        <f t="shared" si="53"/>
        <v>6.1413598210185207E-5</v>
      </c>
      <c r="L274">
        <f t="shared" si="54"/>
        <v>4.5377271751526395E-16</v>
      </c>
      <c r="M274">
        <f t="shared" si="55"/>
        <v>-35.328935223417687</v>
      </c>
    </row>
    <row r="275" spans="2:13" x14ac:dyDescent="0.2">
      <c r="B275">
        <f t="shared" si="56"/>
        <v>8</v>
      </c>
      <c r="C275">
        <f t="shared" si="57"/>
        <v>8</v>
      </c>
      <c r="D275">
        <f t="shared" si="58"/>
        <v>0</v>
      </c>
      <c r="E275">
        <f t="shared" si="59"/>
        <v>0</v>
      </c>
      <c r="F275">
        <f t="shared" si="51"/>
        <v>0</v>
      </c>
      <c r="G275">
        <f t="shared" si="52"/>
        <v>8</v>
      </c>
      <c r="H275">
        <f t="shared" si="48"/>
        <v>6.8961946344291788E-9</v>
      </c>
      <c r="I275">
        <f t="shared" si="49"/>
        <v>0.24592785500579742</v>
      </c>
      <c r="J275">
        <f t="shared" si="50"/>
        <v>2.3014368882886145E-4</v>
      </c>
      <c r="K275">
        <f t="shared" si="53"/>
        <v>1.8200628242304675E-6</v>
      </c>
      <c r="L275">
        <f t="shared" si="54"/>
        <v>7.1039955552856069E-19</v>
      </c>
      <c r="M275">
        <f t="shared" si="55"/>
        <v>-41.788459386860822</v>
      </c>
    </row>
    <row r="276" spans="2:13" x14ac:dyDescent="0.2">
      <c r="B276">
        <f t="shared" si="56"/>
        <v>9</v>
      </c>
      <c r="C276">
        <f t="shared" si="57"/>
        <v>10</v>
      </c>
      <c r="D276">
        <f t="shared" si="58"/>
        <v>1</v>
      </c>
      <c r="E276">
        <f t="shared" si="59"/>
        <v>9</v>
      </c>
      <c r="F276">
        <f t="shared" si="51"/>
        <v>10</v>
      </c>
      <c r="G276">
        <f t="shared" si="52"/>
        <v>0</v>
      </c>
      <c r="H276">
        <f t="shared" si="48"/>
        <v>6.4461697052260619E-11</v>
      </c>
      <c r="I276">
        <f t="shared" si="49"/>
        <v>0.33191008590438692</v>
      </c>
      <c r="J276">
        <f t="shared" si="50"/>
        <v>0</v>
      </c>
      <c r="K276">
        <f t="shared" si="53"/>
        <v>0.14736378651325183</v>
      </c>
      <c r="L276">
        <f t="shared" si="54"/>
        <v>0</v>
      </c>
      <c r="M276" t="e">
        <f t="shared" si="55"/>
        <v>#NUM!</v>
      </c>
    </row>
    <row r="277" spans="2:13" x14ac:dyDescent="0.2">
      <c r="B277">
        <f t="shared" si="56"/>
        <v>9</v>
      </c>
      <c r="C277">
        <f t="shared" si="57"/>
        <v>10</v>
      </c>
      <c r="D277">
        <f t="shared" si="58"/>
        <v>1</v>
      </c>
      <c r="E277">
        <f t="shared" si="59"/>
        <v>8</v>
      </c>
      <c r="F277">
        <f t="shared" si="51"/>
        <v>9</v>
      </c>
      <c r="G277">
        <f t="shared" si="52"/>
        <v>1</v>
      </c>
      <c r="H277">
        <f t="shared" ref="H277:H306" si="60">VLOOKUP(C277,K$6:M$16,2)</f>
        <v>6.4461697052260619E-11</v>
      </c>
      <c r="I277">
        <f t="shared" ref="I277:I306" si="61">_xlfn.BINOM.DIST(B277,C277,$H$2,FALSE)</f>
        <v>0.33191008590438692</v>
      </c>
      <c r="J277">
        <f t="shared" ref="J277:J306" si="62">VLOOKUP(F277,K$6:M$16,3)</f>
        <v>0</v>
      </c>
      <c r="K277">
        <f t="shared" si="53"/>
        <v>0.31444529753478756</v>
      </c>
      <c r="L277">
        <f t="shared" si="54"/>
        <v>0</v>
      </c>
      <c r="M277" t="e">
        <f t="shared" si="55"/>
        <v>#NUM!</v>
      </c>
    </row>
    <row r="278" spans="2:13" x14ac:dyDescent="0.2">
      <c r="B278">
        <f t="shared" si="56"/>
        <v>9</v>
      </c>
      <c r="C278">
        <f t="shared" si="57"/>
        <v>10</v>
      </c>
      <c r="D278">
        <f t="shared" si="58"/>
        <v>1</v>
      </c>
      <c r="E278">
        <f t="shared" si="59"/>
        <v>7</v>
      </c>
      <c r="F278">
        <f t="shared" ref="F278:F306" si="63">D278+E278</f>
        <v>8</v>
      </c>
      <c r="G278">
        <f t="shared" ref="G278:G306" si="64">B278-E278</f>
        <v>2</v>
      </c>
      <c r="H278">
        <f t="shared" si="60"/>
        <v>6.4461697052260619E-11</v>
      </c>
      <c r="I278">
        <f t="shared" si="61"/>
        <v>0.33191008590438692</v>
      </c>
      <c r="J278">
        <f t="shared" si="62"/>
        <v>0</v>
      </c>
      <c r="K278">
        <f t="shared" ref="K278:K306" si="65">_xlfn.BINOM.DIST(G278,B278,$F$2,FALSE)</f>
        <v>0.29820637147542511</v>
      </c>
      <c r="L278">
        <f t="shared" ref="L278:L306" si="66">H278*I278*J278*K278</f>
        <v>0</v>
      </c>
      <c r="M278" t="e">
        <f t="shared" ref="M278:M306" si="67">LN(L278)</f>
        <v>#NUM!</v>
      </c>
    </row>
    <row r="279" spans="2:13" x14ac:dyDescent="0.2">
      <c r="B279">
        <f t="shared" si="56"/>
        <v>9</v>
      </c>
      <c r="C279">
        <f t="shared" si="57"/>
        <v>10</v>
      </c>
      <c r="D279">
        <f t="shared" si="58"/>
        <v>1</v>
      </c>
      <c r="E279">
        <f t="shared" si="59"/>
        <v>6</v>
      </c>
      <c r="F279">
        <f t="shared" si="63"/>
        <v>7</v>
      </c>
      <c r="G279">
        <f t="shared" si="64"/>
        <v>3</v>
      </c>
      <c r="H279">
        <f t="shared" si="60"/>
        <v>6.4461697052260619E-11</v>
      </c>
      <c r="I279">
        <f t="shared" si="61"/>
        <v>0.33191008590438692</v>
      </c>
      <c r="J279">
        <f t="shared" si="62"/>
        <v>0</v>
      </c>
      <c r="K279">
        <f t="shared" si="65"/>
        <v>0.16497020965703038</v>
      </c>
      <c r="L279">
        <f t="shared" si="66"/>
        <v>0</v>
      </c>
      <c r="M279" t="e">
        <f t="shared" si="67"/>
        <v>#NUM!</v>
      </c>
    </row>
    <row r="280" spans="2:13" x14ac:dyDescent="0.2">
      <c r="B280">
        <f t="shared" si="56"/>
        <v>9</v>
      </c>
      <c r="C280">
        <f t="shared" si="57"/>
        <v>10</v>
      </c>
      <c r="D280">
        <f t="shared" si="58"/>
        <v>1</v>
      </c>
      <c r="E280">
        <f t="shared" si="59"/>
        <v>5</v>
      </c>
      <c r="F280">
        <f t="shared" si="63"/>
        <v>6</v>
      </c>
      <c r="G280">
        <f t="shared" si="64"/>
        <v>4</v>
      </c>
      <c r="H280">
        <f t="shared" si="60"/>
        <v>6.4461697052260619E-11</v>
      </c>
      <c r="I280">
        <f t="shared" si="61"/>
        <v>0.33191008590438692</v>
      </c>
      <c r="J280">
        <f t="shared" si="62"/>
        <v>2.9655534484370052E-5</v>
      </c>
      <c r="K280">
        <f t="shared" si="65"/>
        <v>5.8668989497991271E-2</v>
      </c>
      <c r="L280">
        <f t="shared" si="66"/>
        <v>3.7225157879515841E-17</v>
      </c>
      <c r="M280">
        <f t="shared" si="67"/>
        <v>-37.829546854109019</v>
      </c>
    </row>
    <row r="281" spans="2:13" x14ac:dyDescent="0.2">
      <c r="B281">
        <f t="shared" si="56"/>
        <v>9</v>
      </c>
      <c r="C281">
        <f t="shared" si="57"/>
        <v>10</v>
      </c>
      <c r="D281">
        <f t="shared" si="58"/>
        <v>1</v>
      </c>
      <c r="E281">
        <f t="shared" si="59"/>
        <v>4</v>
      </c>
      <c r="F281">
        <f t="shared" si="63"/>
        <v>5</v>
      </c>
      <c r="G281">
        <f t="shared" si="64"/>
        <v>5</v>
      </c>
      <c r="H281">
        <f t="shared" si="60"/>
        <v>6.4461697052260619E-11</v>
      </c>
      <c r="I281">
        <f t="shared" si="61"/>
        <v>0.33191008590438692</v>
      </c>
      <c r="J281">
        <f t="shared" si="62"/>
        <v>1.5749593421185524E-3</v>
      </c>
      <c r="K281">
        <f t="shared" si="65"/>
        <v>1.3909785432862335E-2</v>
      </c>
      <c r="L281">
        <f t="shared" si="66"/>
        <v>4.6871835645014649E-16</v>
      </c>
      <c r="M281">
        <f t="shared" si="67"/>
        <v>-35.296529605126537</v>
      </c>
    </row>
    <row r="282" spans="2:13" x14ac:dyDescent="0.2">
      <c r="B282">
        <f t="shared" si="56"/>
        <v>9</v>
      </c>
      <c r="C282">
        <f t="shared" si="57"/>
        <v>10</v>
      </c>
      <c r="D282">
        <f t="shared" si="58"/>
        <v>1</v>
      </c>
      <c r="E282">
        <f t="shared" si="59"/>
        <v>3</v>
      </c>
      <c r="F282">
        <f t="shared" si="63"/>
        <v>4</v>
      </c>
      <c r="G282">
        <f t="shared" si="64"/>
        <v>6</v>
      </c>
      <c r="H282">
        <f t="shared" si="60"/>
        <v>6.4461697052260619E-11</v>
      </c>
      <c r="I282">
        <f t="shared" si="61"/>
        <v>0.33191008590438692</v>
      </c>
      <c r="J282">
        <f t="shared" si="62"/>
        <v>2.0874243942892428E-2</v>
      </c>
      <c r="K282">
        <f t="shared" si="65"/>
        <v>2.1985735274440972E-3</v>
      </c>
      <c r="L282">
        <f t="shared" si="66"/>
        <v>9.8191508796177717E-16</v>
      </c>
      <c r="M282">
        <f t="shared" si="67"/>
        <v>-34.557026837747664</v>
      </c>
    </row>
    <row r="283" spans="2:13" x14ac:dyDescent="0.2">
      <c r="B283">
        <f t="shared" si="56"/>
        <v>9</v>
      </c>
      <c r="C283">
        <f t="shared" si="57"/>
        <v>10</v>
      </c>
      <c r="D283">
        <f t="shared" si="58"/>
        <v>1</v>
      </c>
      <c r="E283">
        <f t="shared" si="59"/>
        <v>2</v>
      </c>
      <c r="F283">
        <f t="shared" si="63"/>
        <v>3</v>
      </c>
      <c r="G283">
        <f t="shared" si="64"/>
        <v>7</v>
      </c>
      <c r="H283">
        <f t="shared" si="60"/>
        <v>6.4461697052260619E-11</v>
      </c>
      <c r="I283">
        <f t="shared" si="61"/>
        <v>0.33191008590438692</v>
      </c>
      <c r="J283">
        <f t="shared" si="62"/>
        <v>3.9915296070537128E-2</v>
      </c>
      <c r="K283">
        <f t="shared" si="65"/>
        <v>2.2339632879405137E-4</v>
      </c>
      <c r="L283">
        <f t="shared" si="66"/>
        <v>1.9078207645841854E-16</v>
      </c>
      <c r="M283">
        <f t="shared" si="67"/>
        <v>-36.195399858188345</v>
      </c>
    </row>
    <row r="284" spans="2:13" x14ac:dyDescent="0.2">
      <c r="B284">
        <f t="shared" si="56"/>
        <v>9</v>
      </c>
      <c r="C284">
        <f t="shared" si="57"/>
        <v>10</v>
      </c>
      <c r="D284">
        <f t="shared" si="58"/>
        <v>1</v>
      </c>
      <c r="E284">
        <f t="shared" si="59"/>
        <v>1</v>
      </c>
      <c r="F284">
        <f t="shared" si="63"/>
        <v>2</v>
      </c>
      <c r="G284">
        <f t="shared" si="64"/>
        <v>8</v>
      </c>
      <c r="H284">
        <f t="shared" si="60"/>
        <v>6.4461697052260619E-11</v>
      </c>
      <c r="I284">
        <f t="shared" si="61"/>
        <v>0.33191008590438692</v>
      </c>
      <c r="J284">
        <f t="shared" si="62"/>
        <v>2.4738007490027865E-2</v>
      </c>
      <c r="K284">
        <f t="shared" si="65"/>
        <v>1.3241215787945374E-5</v>
      </c>
      <c r="L284">
        <f t="shared" si="66"/>
        <v>7.008333569176234E-18</v>
      </c>
      <c r="M284">
        <f t="shared" si="67"/>
        <v>-39.499431723050137</v>
      </c>
    </row>
    <row r="285" spans="2:13" x14ac:dyDescent="0.2">
      <c r="B285">
        <f t="shared" si="56"/>
        <v>9</v>
      </c>
      <c r="C285">
        <f t="shared" si="57"/>
        <v>10</v>
      </c>
      <c r="D285">
        <f t="shared" si="58"/>
        <v>1</v>
      </c>
      <c r="E285">
        <f t="shared" si="59"/>
        <v>0</v>
      </c>
      <c r="F285">
        <f t="shared" si="63"/>
        <v>1</v>
      </c>
      <c r="G285">
        <f t="shared" si="64"/>
        <v>9</v>
      </c>
      <c r="H285">
        <f t="shared" si="60"/>
        <v>6.4461697052260619E-11</v>
      </c>
      <c r="I285">
        <f t="shared" si="61"/>
        <v>0.33191008590438692</v>
      </c>
      <c r="J285">
        <f t="shared" si="62"/>
        <v>4.3566894644522037E-3</v>
      </c>
      <c r="K285">
        <f t="shared" si="65"/>
        <v>3.488166255698671E-7</v>
      </c>
      <c r="L285">
        <f t="shared" si="66"/>
        <v>3.2514416633213963E-20</v>
      </c>
      <c r="M285">
        <f t="shared" si="67"/>
        <v>-44.872603373181377</v>
      </c>
    </row>
    <row r="286" spans="2:13" x14ac:dyDescent="0.2">
      <c r="B286">
        <f t="shared" si="56"/>
        <v>9</v>
      </c>
      <c r="C286">
        <f t="shared" si="57"/>
        <v>9</v>
      </c>
      <c r="D286">
        <f t="shared" si="58"/>
        <v>0</v>
      </c>
      <c r="E286">
        <f t="shared" si="59"/>
        <v>9</v>
      </c>
      <c r="F286">
        <f t="shared" si="63"/>
        <v>9</v>
      </c>
      <c r="G286">
        <f t="shared" si="64"/>
        <v>0</v>
      </c>
      <c r="H286">
        <f t="shared" si="60"/>
        <v>6.6673863645209492E-10</v>
      </c>
      <c r="I286">
        <f t="shared" si="61"/>
        <v>0.20637576070906044</v>
      </c>
      <c r="J286">
        <f t="shared" si="62"/>
        <v>0</v>
      </c>
      <c r="K286">
        <f t="shared" si="65"/>
        <v>0.14736378651325183</v>
      </c>
      <c r="L286">
        <f t="shared" si="66"/>
        <v>0</v>
      </c>
      <c r="M286" t="e">
        <f t="shared" si="67"/>
        <v>#NUM!</v>
      </c>
    </row>
    <row r="287" spans="2:13" x14ac:dyDescent="0.2">
      <c r="B287">
        <f t="shared" si="56"/>
        <v>9</v>
      </c>
      <c r="C287">
        <f t="shared" si="57"/>
        <v>9</v>
      </c>
      <c r="D287">
        <f t="shared" si="58"/>
        <v>0</v>
      </c>
      <c r="E287">
        <f t="shared" si="59"/>
        <v>8</v>
      </c>
      <c r="F287">
        <f t="shared" si="63"/>
        <v>8</v>
      </c>
      <c r="G287">
        <f t="shared" si="64"/>
        <v>1</v>
      </c>
      <c r="H287">
        <f t="shared" si="60"/>
        <v>6.6673863645209492E-10</v>
      </c>
      <c r="I287">
        <f t="shared" si="61"/>
        <v>0.20637576070906044</v>
      </c>
      <c r="J287">
        <f t="shared" si="62"/>
        <v>0</v>
      </c>
      <c r="K287">
        <f t="shared" si="65"/>
        <v>0.31444529753478756</v>
      </c>
      <c r="L287">
        <f t="shared" si="66"/>
        <v>0</v>
      </c>
      <c r="M287" t="e">
        <f t="shared" si="67"/>
        <v>#NUM!</v>
      </c>
    </row>
    <row r="288" spans="2:13" x14ac:dyDescent="0.2">
      <c r="B288">
        <f t="shared" si="56"/>
        <v>9</v>
      </c>
      <c r="C288">
        <f t="shared" si="57"/>
        <v>9</v>
      </c>
      <c r="D288">
        <f t="shared" si="58"/>
        <v>0</v>
      </c>
      <c r="E288">
        <f t="shared" si="59"/>
        <v>7</v>
      </c>
      <c r="F288">
        <f t="shared" si="63"/>
        <v>7</v>
      </c>
      <c r="G288">
        <f t="shared" si="64"/>
        <v>2</v>
      </c>
      <c r="H288">
        <f t="shared" si="60"/>
        <v>6.6673863645209492E-10</v>
      </c>
      <c r="I288">
        <f t="shared" si="61"/>
        <v>0.20637576070906044</v>
      </c>
      <c r="J288">
        <f t="shared" si="62"/>
        <v>0</v>
      </c>
      <c r="K288">
        <f t="shared" si="65"/>
        <v>0.29820637147542511</v>
      </c>
      <c r="L288">
        <f t="shared" si="66"/>
        <v>0</v>
      </c>
      <c r="M288" t="e">
        <f t="shared" si="67"/>
        <v>#NUM!</v>
      </c>
    </row>
    <row r="289" spans="2:13" x14ac:dyDescent="0.2">
      <c r="B289">
        <f t="shared" si="56"/>
        <v>9</v>
      </c>
      <c r="C289">
        <f t="shared" si="57"/>
        <v>9</v>
      </c>
      <c r="D289">
        <f t="shared" si="58"/>
        <v>0</v>
      </c>
      <c r="E289">
        <f t="shared" si="59"/>
        <v>6</v>
      </c>
      <c r="F289">
        <f t="shared" si="63"/>
        <v>6</v>
      </c>
      <c r="G289">
        <f t="shared" si="64"/>
        <v>3</v>
      </c>
      <c r="H289">
        <f t="shared" si="60"/>
        <v>6.6673863645209492E-10</v>
      </c>
      <c r="I289">
        <f t="shared" si="61"/>
        <v>0.20637576070906044</v>
      </c>
      <c r="J289">
        <f t="shared" si="62"/>
        <v>2.9655534484370052E-5</v>
      </c>
      <c r="K289">
        <f t="shared" si="65"/>
        <v>0.16497020965703038</v>
      </c>
      <c r="L289">
        <f t="shared" si="66"/>
        <v>6.7317129963213416E-16</v>
      </c>
      <c r="M289">
        <f t="shared" si="67"/>
        <v>-34.93453184523581</v>
      </c>
    </row>
    <row r="290" spans="2:13" x14ac:dyDescent="0.2">
      <c r="B290">
        <f t="shared" si="56"/>
        <v>9</v>
      </c>
      <c r="C290">
        <f t="shared" si="57"/>
        <v>9</v>
      </c>
      <c r="D290">
        <f t="shared" si="58"/>
        <v>0</v>
      </c>
      <c r="E290">
        <f t="shared" si="59"/>
        <v>5</v>
      </c>
      <c r="F290">
        <f t="shared" si="63"/>
        <v>5</v>
      </c>
      <c r="G290">
        <f t="shared" si="64"/>
        <v>4</v>
      </c>
      <c r="H290">
        <f t="shared" si="60"/>
        <v>6.6673863645209492E-10</v>
      </c>
      <c r="I290">
        <f t="shared" si="61"/>
        <v>0.20637576070906044</v>
      </c>
      <c r="J290">
        <f t="shared" si="62"/>
        <v>1.5749593421185524E-3</v>
      </c>
      <c r="K290">
        <f t="shared" si="65"/>
        <v>5.8668989497991271E-2</v>
      </c>
      <c r="L290">
        <f t="shared" si="66"/>
        <v>1.2714294437416373E-14</v>
      </c>
      <c r="M290">
        <f t="shared" si="67"/>
        <v>-31.996049488145164</v>
      </c>
    </row>
    <row r="291" spans="2:13" x14ac:dyDescent="0.2">
      <c r="B291">
        <f t="shared" si="56"/>
        <v>9</v>
      </c>
      <c r="C291">
        <f t="shared" si="57"/>
        <v>9</v>
      </c>
      <c r="D291">
        <f t="shared" si="58"/>
        <v>0</v>
      </c>
      <c r="E291">
        <f t="shared" si="59"/>
        <v>4</v>
      </c>
      <c r="F291">
        <f t="shared" si="63"/>
        <v>4</v>
      </c>
      <c r="G291">
        <f t="shared" si="64"/>
        <v>5</v>
      </c>
      <c r="H291">
        <f t="shared" si="60"/>
        <v>6.6673863645209492E-10</v>
      </c>
      <c r="I291">
        <f t="shared" si="61"/>
        <v>0.20637576070906044</v>
      </c>
      <c r="J291">
        <f t="shared" si="62"/>
        <v>2.0874243942892428E-2</v>
      </c>
      <c r="K291">
        <f t="shared" si="65"/>
        <v>1.3909785432862335E-2</v>
      </c>
      <c r="L291">
        <f t="shared" si="66"/>
        <v>3.9952641183412338E-14</v>
      </c>
      <c r="M291">
        <f t="shared" si="67"/>
        <v>-30.851081612658128</v>
      </c>
    </row>
    <row r="292" spans="2:13" x14ac:dyDescent="0.2">
      <c r="B292">
        <f t="shared" si="56"/>
        <v>9</v>
      </c>
      <c r="C292">
        <f t="shared" si="57"/>
        <v>9</v>
      </c>
      <c r="D292">
        <f t="shared" si="58"/>
        <v>0</v>
      </c>
      <c r="E292">
        <f t="shared" si="59"/>
        <v>3</v>
      </c>
      <c r="F292">
        <f t="shared" si="63"/>
        <v>3</v>
      </c>
      <c r="G292">
        <f t="shared" si="64"/>
        <v>6</v>
      </c>
      <c r="H292">
        <f t="shared" si="60"/>
        <v>6.6673863645209492E-10</v>
      </c>
      <c r="I292">
        <f t="shared" si="61"/>
        <v>0.20637576070906044</v>
      </c>
      <c r="J292">
        <f t="shared" si="62"/>
        <v>3.9915296070537128E-2</v>
      </c>
      <c r="K292">
        <f t="shared" si="65"/>
        <v>2.1985735274440972E-3</v>
      </c>
      <c r="L292">
        <f t="shared" si="66"/>
        <v>1.2075209075028747E-14</v>
      </c>
      <c r="M292">
        <f t="shared" si="67"/>
        <v>-32.047621880819776</v>
      </c>
    </row>
    <row r="293" spans="2:13" x14ac:dyDescent="0.2">
      <c r="B293">
        <f t="shared" si="56"/>
        <v>9</v>
      </c>
      <c r="C293">
        <f t="shared" si="57"/>
        <v>9</v>
      </c>
      <c r="D293">
        <f t="shared" si="58"/>
        <v>0</v>
      </c>
      <c r="E293">
        <f t="shared" si="59"/>
        <v>2</v>
      </c>
      <c r="F293">
        <f t="shared" si="63"/>
        <v>2</v>
      </c>
      <c r="G293">
        <f t="shared" si="64"/>
        <v>7</v>
      </c>
      <c r="H293">
        <f t="shared" si="60"/>
        <v>6.6673863645209492E-10</v>
      </c>
      <c r="I293">
        <f t="shared" si="61"/>
        <v>0.20637576070906044</v>
      </c>
      <c r="J293">
        <f t="shared" si="62"/>
        <v>2.4738007490027865E-2</v>
      </c>
      <c r="K293">
        <f t="shared" si="65"/>
        <v>2.2339632879405137E-4</v>
      </c>
      <c r="L293">
        <f t="shared" si="66"/>
        <v>7.6042267419593553E-16</v>
      </c>
      <c r="M293">
        <f t="shared" si="67"/>
        <v>-34.812657244948873</v>
      </c>
    </row>
    <row r="294" spans="2:13" x14ac:dyDescent="0.2">
      <c r="B294">
        <f t="shared" si="56"/>
        <v>9</v>
      </c>
      <c r="C294">
        <f t="shared" si="57"/>
        <v>9</v>
      </c>
      <c r="D294">
        <f t="shared" si="58"/>
        <v>0</v>
      </c>
      <c r="E294">
        <f t="shared" si="59"/>
        <v>1</v>
      </c>
      <c r="F294">
        <f t="shared" si="63"/>
        <v>1</v>
      </c>
      <c r="G294">
        <f t="shared" si="64"/>
        <v>8</v>
      </c>
      <c r="H294">
        <f t="shared" si="60"/>
        <v>6.6673863645209492E-10</v>
      </c>
      <c r="I294">
        <f t="shared" si="61"/>
        <v>0.20637576070906044</v>
      </c>
      <c r="J294">
        <f t="shared" si="62"/>
        <v>4.3566894644522037E-3</v>
      </c>
      <c r="K294">
        <f t="shared" si="65"/>
        <v>1.3241215787945374E-5</v>
      </c>
      <c r="L294">
        <f t="shared" si="66"/>
        <v>7.9377748868158899E-18</v>
      </c>
      <c r="M294">
        <f t="shared" si="67"/>
        <v>-39.374898678863786</v>
      </c>
    </row>
    <row r="295" spans="2:13" x14ac:dyDescent="0.2">
      <c r="B295">
        <f t="shared" si="56"/>
        <v>9</v>
      </c>
      <c r="C295">
        <f t="shared" si="57"/>
        <v>9</v>
      </c>
      <c r="D295">
        <f t="shared" si="58"/>
        <v>0</v>
      </c>
      <c r="E295">
        <f t="shared" si="59"/>
        <v>0</v>
      </c>
      <c r="F295">
        <f t="shared" si="63"/>
        <v>0</v>
      </c>
      <c r="G295">
        <f t="shared" si="64"/>
        <v>9</v>
      </c>
      <c r="H295">
        <f t="shared" si="60"/>
        <v>6.6673863645209492E-10</v>
      </c>
      <c r="I295">
        <f t="shared" si="61"/>
        <v>0.20637576070906044</v>
      </c>
      <c r="J295">
        <f t="shared" si="62"/>
        <v>2.3014368882886145E-4</v>
      </c>
      <c r="K295">
        <f t="shared" si="65"/>
        <v>3.488166255698671E-7</v>
      </c>
      <c r="L295">
        <f t="shared" si="66"/>
        <v>1.1046140323008466E-20</v>
      </c>
      <c r="M295">
        <f t="shared" si="67"/>
        <v>-45.952205877963301</v>
      </c>
    </row>
    <row r="296" spans="2:13" x14ac:dyDescent="0.2">
      <c r="B296">
        <f t="shared" si="56"/>
        <v>10</v>
      </c>
      <c r="C296">
        <f t="shared" si="57"/>
        <v>10</v>
      </c>
      <c r="D296">
        <f t="shared" si="58"/>
        <v>0</v>
      </c>
      <c r="E296">
        <f t="shared" si="59"/>
        <v>10</v>
      </c>
      <c r="F296">
        <f t="shared" si="63"/>
        <v>10</v>
      </c>
      <c r="G296">
        <f t="shared" si="64"/>
        <v>0</v>
      </c>
      <c r="H296">
        <f t="shared" si="60"/>
        <v>6.4461697052260619E-11</v>
      </c>
      <c r="I296">
        <f t="shared" si="61"/>
        <v>0.17318475211862178</v>
      </c>
      <c r="J296">
        <f t="shared" si="62"/>
        <v>0</v>
      </c>
      <c r="K296">
        <f t="shared" si="65"/>
        <v>0.11912138847158844</v>
      </c>
      <c r="L296">
        <f t="shared" si="66"/>
        <v>0</v>
      </c>
      <c r="M296" t="e">
        <f t="shared" si="67"/>
        <v>#NUM!</v>
      </c>
    </row>
    <row r="297" spans="2:13" x14ac:dyDescent="0.2">
      <c r="B297">
        <f t="shared" si="56"/>
        <v>10</v>
      </c>
      <c r="C297">
        <f t="shared" si="57"/>
        <v>10</v>
      </c>
      <c r="D297">
        <f t="shared" si="58"/>
        <v>0</v>
      </c>
      <c r="E297">
        <f t="shared" si="59"/>
        <v>9</v>
      </c>
      <c r="F297">
        <f t="shared" si="63"/>
        <v>9</v>
      </c>
      <c r="G297">
        <f t="shared" si="64"/>
        <v>1</v>
      </c>
      <c r="H297">
        <f t="shared" si="60"/>
        <v>6.4461697052260619E-11</v>
      </c>
      <c r="I297">
        <f t="shared" si="61"/>
        <v>0.17318475211862178</v>
      </c>
      <c r="J297">
        <f t="shared" si="62"/>
        <v>0</v>
      </c>
      <c r="K297">
        <f t="shared" si="65"/>
        <v>0.28242398041663364</v>
      </c>
      <c r="L297">
        <f t="shared" si="66"/>
        <v>0</v>
      </c>
      <c r="M297" t="e">
        <f t="shared" si="67"/>
        <v>#NUM!</v>
      </c>
    </row>
    <row r="298" spans="2:13" x14ac:dyDescent="0.2">
      <c r="B298">
        <f t="shared" si="56"/>
        <v>10</v>
      </c>
      <c r="C298">
        <f t="shared" si="57"/>
        <v>10</v>
      </c>
      <c r="D298">
        <f t="shared" si="58"/>
        <v>0</v>
      </c>
      <c r="E298">
        <f t="shared" si="59"/>
        <v>8</v>
      </c>
      <c r="F298">
        <f t="shared" si="63"/>
        <v>8</v>
      </c>
      <c r="G298">
        <f t="shared" si="64"/>
        <v>2</v>
      </c>
      <c r="H298">
        <f t="shared" si="60"/>
        <v>6.4461697052260619E-11</v>
      </c>
      <c r="I298">
        <f t="shared" si="61"/>
        <v>0.17318475211862178</v>
      </c>
      <c r="J298">
        <f t="shared" si="62"/>
        <v>0</v>
      </c>
      <c r="K298">
        <f t="shared" si="65"/>
        <v>0.30131857579908644</v>
      </c>
      <c r="L298">
        <f t="shared" si="66"/>
        <v>0</v>
      </c>
      <c r="M298" t="e">
        <f t="shared" si="67"/>
        <v>#NUM!</v>
      </c>
    </row>
    <row r="299" spans="2:13" x14ac:dyDescent="0.2">
      <c r="B299">
        <f t="shared" si="56"/>
        <v>10</v>
      </c>
      <c r="C299">
        <f t="shared" si="57"/>
        <v>10</v>
      </c>
      <c r="D299">
        <f t="shared" si="58"/>
        <v>0</v>
      </c>
      <c r="E299">
        <f t="shared" si="59"/>
        <v>7</v>
      </c>
      <c r="F299">
        <f t="shared" si="63"/>
        <v>7</v>
      </c>
      <c r="G299">
        <f t="shared" si="64"/>
        <v>3</v>
      </c>
      <c r="H299">
        <f t="shared" si="60"/>
        <v>6.4461697052260619E-11</v>
      </c>
      <c r="I299">
        <f t="shared" si="61"/>
        <v>0.17318475211862178</v>
      </c>
      <c r="J299">
        <f t="shared" si="62"/>
        <v>0</v>
      </c>
      <c r="K299">
        <f t="shared" si="65"/>
        <v>0.19050503612051964</v>
      </c>
      <c r="L299">
        <f t="shared" si="66"/>
        <v>0</v>
      </c>
      <c r="M299" t="e">
        <f t="shared" si="67"/>
        <v>#NUM!</v>
      </c>
    </row>
    <row r="300" spans="2:13" x14ac:dyDescent="0.2">
      <c r="B300">
        <f t="shared" si="56"/>
        <v>10</v>
      </c>
      <c r="C300">
        <f t="shared" si="57"/>
        <v>10</v>
      </c>
      <c r="D300">
        <f t="shared" si="58"/>
        <v>0</v>
      </c>
      <c r="E300">
        <f t="shared" si="59"/>
        <v>6</v>
      </c>
      <c r="F300">
        <f t="shared" si="63"/>
        <v>6</v>
      </c>
      <c r="G300">
        <f t="shared" si="64"/>
        <v>4</v>
      </c>
      <c r="H300">
        <f t="shared" si="60"/>
        <v>6.4461697052260619E-11</v>
      </c>
      <c r="I300">
        <f t="shared" si="61"/>
        <v>0.17318475211862178</v>
      </c>
      <c r="J300">
        <f t="shared" si="62"/>
        <v>2.9655534484370052E-5</v>
      </c>
      <c r="K300">
        <f t="shared" si="65"/>
        <v>7.9041710931666578E-2</v>
      </c>
      <c r="L300">
        <f t="shared" si="66"/>
        <v>2.6168177398513276E-17</v>
      </c>
      <c r="M300">
        <f t="shared" si="67"/>
        <v>-38.18198760446414</v>
      </c>
    </row>
    <row r="301" spans="2:13" x14ac:dyDescent="0.2">
      <c r="B301">
        <f t="shared" si="56"/>
        <v>10</v>
      </c>
      <c r="C301">
        <f t="shared" si="57"/>
        <v>10</v>
      </c>
      <c r="D301">
        <f t="shared" si="58"/>
        <v>0</v>
      </c>
      <c r="E301">
        <f t="shared" si="59"/>
        <v>5</v>
      </c>
      <c r="F301">
        <f t="shared" si="63"/>
        <v>5</v>
      </c>
      <c r="G301">
        <f t="shared" si="64"/>
        <v>5</v>
      </c>
      <c r="H301">
        <f t="shared" si="60"/>
        <v>6.4461697052260619E-11</v>
      </c>
      <c r="I301">
        <f t="shared" si="61"/>
        <v>0.17318475211862178</v>
      </c>
      <c r="J301">
        <f t="shared" si="62"/>
        <v>1.5749593421185524E-3</v>
      </c>
      <c r="K301">
        <f t="shared" si="65"/>
        <v>2.2487925877982692E-2</v>
      </c>
      <c r="L301">
        <f t="shared" si="66"/>
        <v>3.9539405499557919E-16</v>
      </c>
      <c r="M301">
        <f t="shared" si="67"/>
        <v>-35.4666487986877</v>
      </c>
    </row>
    <row r="302" spans="2:13" x14ac:dyDescent="0.2">
      <c r="B302">
        <f t="shared" si="56"/>
        <v>10</v>
      </c>
      <c r="C302">
        <f t="shared" si="57"/>
        <v>10</v>
      </c>
      <c r="D302">
        <f t="shared" si="58"/>
        <v>0</v>
      </c>
      <c r="E302">
        <f t="shared" si="59"/>
        <v>4</v>
      </c>
      <c r="F302">
        <f t="shared" si="63"/>
        <v>4</v>
      </c>
      <c r="G302">
        <f t="shared" si="64"/>
        <v>6</v>
      </c>
      <c r="H302">
        <f t="shared" si="60"/>
        <v>6.4461697052260619E-11</v>
      </c>
      <c r="I302">
        <f t="shared" si="61"/>
        <v>0.17318475211862178</v>
      </c>
      <c r="J302">
        <f t="shared" si="62"/>
        <v>2.0874243942892428E-2</v>
      </c>
      <c r="K302">
        <f t="shared" si="65"/>
        <v>4.4430374897849725E-3</v>
      </c>
      <c r="L302">
        <f t="shared" si="66"/>
        <v>1.0353855970964141E-15</v>
      </c>
      <c r="M302">
        <f t="shared" si="67"/>
        <v>-34.504002479994618</v>
      </c>
    </row>
    <row r="303" spans="2:13" x14ac:dyDescent="0.2">
      <c r="B303">
        <f t="shared" si="56"/>
        <v>10</v>
      </c>
      <c r="C303">
        <f t="shared" si="57"/>
        <v>10</v>
      </c>
      <c r="D303">
        <f t="shared" si="58"/>
        <v>0</v>
      </c>
      <c r="E303">
        <f t="shared" si="59"/>
        <v>3</v>
      </c>
      <c r="F303">
        <f t="shared" si="63"/>
        <v>3</v>
      </c>
      <c r="G303">
        <f t="shared" si="64"/>
        <v>7</v>
      </c>
      <c r="H303">
        <f t="shared" si="60"/>
        <v>6.4461697052260619E-11</v>
      </c>
      <c r="I303">
        <f t="shared" si="61"/>
        <v>0.17318475211862178</v>
      </c>
      <c r="J303">
        <f t="shared" si="62"/>
        <v>3.9915296070537128E-2</v>
      </c>
      <c r="K303">
        <f t="shared" si="65"/>
        <v>6.0194075932872525E-4</v>
      </c>
      <c r="L303">
        <f t="shared" si="66"/>
        <v>2.682282362578148E-16</v>
      </c>
      <c r="M303">
        <f t="shared" si="67"/>
        <v>-35.85469342798352</v>
      </c>
    </row>
    <row r="304" spans="2:13" x14ac:dyDescent="0.2">
      <c r="B304">
        <f t="shared" si="56"/>
        <v>10</v>
      </c>
      <c r="C304">
        <f t="shared" si="57"/>
        <v>10</v>
      </c>
      <c r="D304">
        <f t="shared" si="58"/>
        <v>0</v>
      </c>
      <c r="E304">
        <f t="shared" si="59"/>
        <v>2</v>
      </c>
      <c r="F304">
        <f t="shared" si="63"/>
        <v>2</v>
      </c>
      <c r="G304">
        <f t="shared" si="64"/>
        <v>8</v>
      </c>
      <c r="H304">
        <f t="shared" si="60"/>
        <v>6.4461697052260619E-11</v>
      </c>
      <c r="I304">
        <f t="shared" si="61"/>
        <v>0.17318475211862178</v>
      </c>
      <c r="J304">
        <f t="shared" si="62"/>
        <v>2.4738007490027865E-2</v>
      </c>
      <c r="K304">
        <f t="shared" si="65"/>
        <v>5.3517626244292171E-5</v>
      </c>
      <c r="L304">
        <f t="shared" si="66"/>
        <v>1.4779949358421231E-17</v>
      </c>
      <c r="M304">
        <f t="shared" si="67"/>
        <v>-38.753260184737144</v>
      </c>
    </row>
    <row r="305" spans="2:13" x14ac:dyDescent="0.2">
      <c r="B305">
        <f t="shared" si="56"/>
        <v>10</v>
      </c>
      <c r="C305">
        <f t="shared" si="57"/>
        <v>10</v>
      </c>
      <c r="D305">
        <f t="shared" si="58"/>
        <v>0</v>
      </c>
      <c r="E305">
        <f t="shared" si="59"/>
        <v>1</v>
      </c>
      <c r="F305">
        <f t="shared" si="63"/>
        <v>1</v>
      </c>
      <c r="G305">
        <f t="shared" si="64"/>
        <v>9</v>
      </c>
      <c r="H305">
        <f t="shared" si="60"/>
        <v>6.4461697052260619E-11</v>
      </c>
      <c r="I305">
        <f t="shared" si="61"/>
        <v>0.17318475211862178</v>
      </c>
      <c r="J305">
        <f t="shared" si="62"/>
        <v>4.3566894644522037E-3</v>
      </c>
      <c r="K305">
        <f t="shared" si="65"/>
        <v>2.8196561545410722E-6</v>
      </c>
      <c r="L305">
        <f t="shared" si="66"/>
        <v>1.3713999954885004E-19</v>
      </c>
      <c r="M305">
        <f t="shared" si="67"/>
        <v>-43.433284654308444</v>
      </c>
    </row>
    <row r="306" spans="2:13" x14ac:dyDescent="0.2">
      <c r="B306">
        <f t="shared" si="56"/>
        <v>10</v>
      </c>
      <c r="C306">
        <f t="shared" si="57"/>
        <v>10</v>
      </c>
      <c r="D306">
        <f t="shared" si="58"/>
        <v>0</v>
      </c>
      <c r="E306">
        <f t="shared" si="59"/>
        <v>0</v>
      </c>
      <c r="F306">
        <f t="shared" si="63"/>
        <v>0</v>
      </c>
      <c r="G306">
        <f t="shared" si="64"/>
        <v>10</v>
      </c>
      <c r="H306">
        <f t="shared" si="60"/>
        <v>6.4461697052260619E-11</v>
      </c>
      <c r="I306">
        <f t="shared" si="61"/>
        <v>0.17318475211862178</v>
      </c>
      <c r="J306">
        <f t="shared" si="62"/>
        <v>2.3014368882886145E-4</v>
      </c>
      <c r="K306">
        <f t="shared" si="65"/>
        <v>6.6851010115759656E-8</v>
      </c>
      <c r="L306">
        <f t="shared" si="66"/>
        <v>1.7175857598166565E-22</v>
      </c>
      <c r="M306">
        <f t="shared" si="67"/>
        <v>-50.115952369065781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D02F-370A-B848-A3B0-69905E7378EB}">
  <dimension ref="A1:P85"/>
  <sheetViews>
    <sheetView workbookViewId="0">
      <selection activeCell="N20" sqref="N20"/>
    </sheetView>
  </sheetViews>
  <sheetFormatPr baseColWidth="10" defaultRowHeight="16" x14ac:dyDescent="0.2"/>
  <cols>
    <col min="2" max="2" width="12.1640625" bestFit="1" customWidth="1"/>
    <col min="4" max="4" width="11.1640625" bestFit="1" customWidth="1"/>
    <col min="9" max="9" width="12.1640625" bestFit="1" customWidth="1"/>
  </cols>
  <sheetData>
    <row r="1" spans="1:16" x14ac:dyDescent="0.2">
      <c r="B1" s="17" t="s">
        <v>17</v>
      </c>
      <c r="C1" s="23" t="s">
        <v>21</v>
      </c>
      <c r="D1" s="18" t="s">
        <v>20</v>
      </c>
      <c r="E1" s="19" t="s">
        <v>26</v>
      </c>
      <c r="F1" s="19" t="s">
        <v>25</v>
      </c>
      <c r="G1" s="19" t="s">
        <v>27</v>
      </c>
    </row>
    <row r="2" spans="1:16" x14ac:dyDescent="0.2">
      <c r="B2" s="20">
        <f>L!A8</f>
        <v>5</v>
      </c>
      <c r="C2" s="24">
        <f>L!Q8</f>
        <v>1</v>
      </c>
      <c r="D2" s="21">
        <f>L!P8</f>
        <v>9.7391461323224307E-2</v>
      </c>
      <c r="E2" s="48">
        <f>LN(D2)</f>
        <v>-2.3290167382625362</v>
      </c>
      <c r="F2" s="48">
        <f>LN(1-D2)</f>
        <v>-0.10246633154449035</v>
      </c>
      <c r="G2" s="48">
        <f>LN(C2)</f>
        <v>0</v>
      </c>
    </row>
    <row r="3" spans="1:16" x14ac:dyDescent="0.2">
      <c r="N3" s="58"/>
      <c r="O3" s="59" t="s">
        <v>28</v>
      </c>
      <c r="P3" s="58"/>
    </row>
    <row r="4" spans="1:16" x14ac:dyDescent="0.2">
      <c r="F4" s="19">
        <f>SUM(F6:F16)</f>
        <v>1.7139418807047713</v>
      </c>
      <c r="N4" s="58"/>
      <c r="O4" s="58">
        <f>C2</f>
        <v>1</v>
      </c>
      <c r="P4" s="58">
        <v>1</v>
      </c>
    </row>
    <row r="5" spans="1:16" x14ac:dyDescent="0.2">
      <c r="A5" s="44" t="s">
        <v>18</v>
      </c>
      <c r="B5" s="45" t="s">
        <v>76</v>
      </c>
      <c r="C5" t="s">
        <v>77</v>
      </c>
      <c r="D5" s="44" t="s">
        <v>78</v>
      </c>
      <c r="E5" s="45" t="s">
        <v>79</v>
      </c>
      <c r="F5" s="66" t="s">
        <v>94</v>
      </c>
      <c r="G5" s="66" t="s">
        <v>95</v>
      </c>
      <c r="J5" s="19" t="s">
        <v>18</v>
      </c>
      <c r="K5" s="19" t="s">
        <v>19</v>
      </c>
      <c r="L5" s="52" t="s">
        <v>22</v>
      </c>
      <c r="M5" s="52" t="s">
        <v>74</v>
      </c>
      <c r="N5" s="58" t="s">
        <v>66</v>
      </c>
      <c r="O5" s="58">
        <v>1</v>
      </c>
      <c r="P5" s="58" t="s">
        <v>67</v>
      </c>
    </row>
    <row r="6" spans="1:16" x14ac:dyDescent="0.2">
      <c r="A6" s="46">
        <v>0</v>
      </c>
      <c r="B6" s="47">
        <f>H20</f>
        <v>2.4787965112641337E-4</v>
      </c>
      <c r="C6">
        <f>LN(B6)</f>
        <v>-8.3025672073007044</v>
      </c>
      <c r="D6" s="46">
        <f t="shared" ref="D6:D16" si="0">B6*K6</f>
        <v>2.0078251741239624E-8</v>
      </c>
      <c r="E6" s="47">
        <f t="shared" ref="E6:E16" si="1">D6/D$17</f>
        <v>1.9645800583760428E-3</v>
      </c>
      <c r="F6">
        <f>E6*A6</f>
        <v>0</v>
      </c>
      <c r="G6" s="19">
        <f t="shared" ref="G6:G15" si="2">G7+E7</f>
        <v>0.99803541994162392</v>
      </c>
      <c r="J6" s="19">
        <f>L6</f>
        <v>0</v>
      </c>
      <c r="K6" s="19">
        <f>'C5'!B6</f>
        <v>8.1000000000000573E-5</v>
      </c>
      <c r="L6" s="49">
        <v>0</v>
      </c>
      <c r="M6" s="49">
        <f>'J5'!B6</f>
        <v>2.7462586548295345E-4</v>
      </c>
      <c r="N6" s="58">
        <v>0</v>
      </c>
      <c r="O6" s="58">
        <v>1</v>
      </c>
      <c r="P6" s="58">
        <v>1</v>
      </c>
    </row>
    <row r="7" spans="1:16" x14ac:dyDescent="0.2">
      <c r="A7" s="46">
        <f>A6+1</f>
        <v>1</v>
      </c>
      <c r="B7" s="47">
        <f>SUM(H21:H22)</f>
        <v>2.7735845258435466E-4</v>
      </c>
      <c r="C7">
        <f t="shared" ref="C7:C17" si="3">LN(B7)</f>
        <v>-8.1901998356903398</v>
      </c>
      <c r="D7" s="46">
        <f t="shared" si="0"/>
        <v>3.9903133867999555E-6</v>
      </c>
      <c r="E7" s="47">
        <f t="shared" si="1"/>
        <v>0.39043688700628709</v>
      </c>
      <c r="F7">
        <f t="shared" ref="F7:F16" si="4">E7*A7</f>
        <v>0.39043688700628709</v>
      </c>
      <c r="G7" s="19">
        <f t="shared" si="2"/>
        <v>0.60759853293533683</v>
      </c>
      <c r="J7" s="19">
        <f t="shared" ref="J7:J16" si="5">L7</f>
        <v>1</v>
      </c>
      <c r="K7" s="19">
        <f>'C5'!B7</f>
        <v>1.4386846153846198E-2</v>
      </c>
      <c r="L7" s="49">
        <f>L6+1</f>
        <v>1</v>
      </c>
      <c r="M7" s="49">
        <f>'J5'!B7</f>
        <v>3.1080939658840036E-4</v>
      </c>
      <c r="N7" s="58">
        <v>1</v>
      </c>
      <c r="O7" s="58">
        <f t="shared" ref="O7:O16" si="6">O6*(O$4+($N7-1))</f>
        <v>1</v>
      </c>
      <c r="P7" s="58">
        <f t="shared" ref="P7:P16" si="7">P6*(P$4+($N7-1))</f>
        <v>1</v>
      </c>
    </row>
    <row r="8" spans="1:16" x14ac:dyDescent="0.2">
      <c r="A8" s="46">
        <f t="shared" ref="A8:A15" si="8">A7+1</f>
        <v>2</v>
      </c>
      <c r="B8" s="47">
        <f>SUM(H23:H25)</f>
        <v>1.3538085740740627E-4</v>
      </c>
      <c r="C8">
        <f t="shared" si="3"/>
        <v>-8.9074185855650718</v>
      </c>
      <c r="D8" s="46">
        <f t="shared" si="0"/>
        <v>5.1127461977085473E-6</v>
      </c>
      <c r="E8" s="47">
        <f t="shared" si="1"/>
        <v>0.50026264004477572</v>
      </c>
      <c r="F8">
        <f t="shared" si="4"/>
        <v>1.0005252800895514</v>
      </c>
      <c r="G8" s="19">
        <f t="shared" si="2"/>
        <v>0.10733589289056117</v>
      </c>
      <c r="J8" s="19">
        <f t="shared" si="5"/>
        <v>2</v>
      </c>
      <c r="K8" s="19">
        <f>'C5'!B8</f>
        <v>3.776565088757404E-2</v>
      </c>
      <c r="L8" s="49">
        <f t="shared" ref="L8:L16" si="9">L7+1</f>
        <v>2</v>
      </c>
      <c r="M8" s="49">
        <f>'J5'!B8</f>
        <v>1.1383221219256386E-4</v>
      </c>
      <c r="N8" s="58">
        <v>2</v>
      </c>
      <c r="O8" s="58">
        <f t="shared" si="6"/>
        <v>2</v>
      </c>
      <c r="P8" s="58">
        <f t="shared" si="7"/>
        <v>2</v>
      </c>
    </row>
    <row r="9" spans="1:16" x14ac:dyDescent="0.2">
      <c r="A9" s="46">
        <f t="shared" si="8"/>
        <v>3</v>
      </c>
      <c r="B9" s="47">
        <f>SUM(H26:H29)</f>
        <v>4.2315573381181074E-5</v>
      </c>
      <c r="C9">
        <f t="shared" si="3"/>
        <v>-10.070355374628418</v>
      </c>
      <c r="D9" s="46">
        <f t="shared" si="0"/>
        <v>1.0870518139746234E-6</v>
      </c>
      <c r="E9" s="47">
        <f t="shared" si="1"/>
        <v>0.10636385795331191</v>
      </c>
      <c r="F9">
        <f t="shared" si="4"/>
        <v>0.3190915738599357</v>
      </c>
      <c r="G9" s="19">
        <f t="shared" si="2"/>
        <v>9.7203493724925844E-4</v>
      </c>
      <c r="J9" s="19">
        <f t="shared" si="5"/>
        <v>3</v>
      </c>
      <c r="K9" s="19">
        <f>'C5'!B9</f>
        <v>2.5689166590805688E-2</v>
      </c>
      <c r="L9" s="49">
        <f t="shared" si="9"/>
        <v>3</v>
      </c>
      <c r="M9" s="49">
        <f>'J5'!B9</f>
        <v>1.5705084298537815E-5</v>
      </c>
      <c r="N9" s="58">
        <v>3</v>
      </c>
      <c r="O9" s="58">
        <f t="shared" si="6"/>
        <v>6</v>
      </c>
      <c r="P9" s="58">
        <f t="shared" si="7"/>
        <v>6</v>
      </c>
    </row>
    <row r="10" spans="1:16" x14ac:dyDescent="0.2">
      <c r="A10" s="46">
        <f t="shared" si="8"/>
        <v>4</v>
      </c>
      <c r="B10" s="47">
        <f>SUM(H30:H34)</f>
        <v>1.0485055943745144E-5</v>
      </c>
      <c r="C10">
        <f t="shared" si="3"/>
        <v>-11.465559558026614</v>
      </c>
      <c r="D10" s="46">
        <f t="shared" si="0"/>
        <v>9.9343175597046311E-9</v>
      </c>
      <c r="E10" s="47">
        <f t="shared" si="1"/>
        <v>9.7203493724925844E-4</v>
      </c>
      <c r="F10">
        <f t="shared" si="4"/>
        <v>3.8881397489970338E-3</v>
      </c>
      <c r="G10" s="19">
        <f t="shared" si="2"/>
        <v>0</v>
      </c>
      <c r="J10" s="19">
        <f t="shared" si="5"/>
        <v>4</v>
      </c>
      <c r="K10" s="19">
        <f>'C5'!B10</f>
        <v>9.4747396799832473E-4</v>
      </c>
      <c r="L10" s="49">
        <f t="shared" si="9"/>
        <v>4</v>
      </c>
      <c r="M10" s="49">
        <f>'J5'!B10</f>
        <v>1.1724297003836538E-6</v>
      </c>
      <c r="N10" s="58">
        <v>4</v>
      </c>
      <c r="O10" s="58">
        <f t="shared" si="6"/>
        <v>24</v>
      </c>
      <c r="P10" s="58">
        <f t="shared" si="7"/>
        <v>24</v>
      </c>
    </row>
    <row r="11" spans="1:16" x14ac:dyDescent="0.2">
      <c r="A11" s="46">
        <f t="shared" si="8"/>
        <v>5</v>
      </c>
      <c r="B11" s="47">
        <f>SUM(H35:H40)</f>
        <v>2.2520869511829881E-6</v>
      </c>
      <c r="C11">
        <f t="shared" si="3"/>
        <v>-13.003653237782563</v>
      </c>
      <c r="D11" s="46">
        <f t="shared" si="0"/>
        <v>0</v>
      </c>
      <c r="E11" s="47">
        <f t="shared" si="1"/>
        <v>0</v>
      </c>
      <c r="F11">
        <f t="shared" si="4"/>
        <v>0</v>
      </c>
      <c r="G11" s="19">
        <f t="shared" si="2"/>
        <v>0</v>
      </c>
      <c r="J11" s="19">
        <f t="shared" si="5"/>
        <v>5</v>
      </c>
      <c r="K11" s="19">
        <f>'C5'!B11</f>
        <v>0</v>
      </c>
      <c r="L11" s="49">
        <f t="shared" si="9"/>
        <v>5</v>
      </c>
      <c r="M11" s="49">
        <f>'J5'!B11</f>
        <v>5.9130537432676185E-8</v>
      </c>
      <c r="N11" s="58">
        <v>5</v>
      </c>
      <c r="O11" s="58">
        <f t="shared" si="6"/>
        <v>120</v>
      </c>
      <c r="P11" s="58">
        <f t="shared" si="7"/>
        <v>120</v>
      </c>
    </row>
    <row r="12" spans="1:16" x14ac:dyDescent="0.2">
      <c r="A12" s="46">
        <f t="shared" si="8"/>
        <v>6</v>
      </c>
      <c r="B12" s="47">
        <f>SUM(H41:H47)</f>
        <v>4.3884194540921601E-7</v>
      </c>
      <c r="C12">
        <f t="shared" si="3"/>
        <v>-14.639126521935175</v>
      </c>
      <c r="D12" s="46">
        <f t="shared" si="0"/>
        <v>0</v>
      </c>
      <c r="E12" s="47">
        <f t="shared" si="1"/>
        <v>0</v>
      </c>
      <c r="F12">
        <f t="shared" si="4"/>
        <v>0</v>
      </c>
      <c r="G12" s="19">
        <f t="shared" si="2"/>
        <v>0</v>
      </c>
      <c r="J12" s="19">
        <f t="shared" si="5"/>
        <v>6</v>
      </c>
      <c r="K12" s="19">
        <f>'C5'!B12</f>
        <v>0</v>
      </c>
      <c r="L12" s="49">
        <f t="shared" si="9"/>
        <v>6</v>
      </c>
      <c r="M12" s="49">
        <f>'J5'!B12</f>
        <v>2.3494925384638214E-9</v>
      </c>
      <c r="N12" s="58">
        <v>6</v>
      </c>
      <c r="O12" s="58">
        <f t="shared" si="6"/>
        <v>720</v>
      </c>
      <c r="P12" s="58">
        <f t="shared" si="7"/>
        <v>720</v>
      </c>
    </row>
    <row r="13" spans="1:16" x14ac:dyDescent="0.2">
      <c r="A13" s="46">
        <f t="shared" si="8"/>
        <v>7</v>
      </c>
      <c r="B13" s="47">
        <f>SUM(H48:H55)</f>
        <v>7.9655170344999685E-8</v>
      </c>
      <c r="C13">
        <f t="shared" si="3"/>
        <v>-16.345558889388911</v>
      </c>
      <c r="D13" s="46">
        <f t="shared" si="0"/>
        <v>0</v>
      </c>
      <c r="E13" s="47">
        <f t="shared" si="1"/>
        <v>0</v>
      </c>
      <c r="F13">
        <f t="shared" si="4"/>
        <v>0</v>
      </c>
      <c r="G13" s="19">
        <f t="shared" si="2"/>
        <v>0</v>
      </c>
      <c r="J13" s="19">
        <f t="shared" si="5"/>
        <v>7</v>
      </c>
      <c r="K13" s="19">
        <f>'C5'!B13</f>
        <v>0</v>
      </c>
      <c r="L13" s="49">
        <f t="shared" si="9"/>
        <v>7</v>
      </c>
      <c r="M13" s="49">
        <f>'J5'!B13</f>
        <v>7.9782904218899963E-11</v>
      </c>
      <c r="N13" s="58">
        <v>7</v>
      </c>
      <c r="O13" s="58">
        <f t="shared" si="6"/>
        <v>5040</v>
      </c>
      <c r="P13" s="58">
        <f t="shared" si="7"/>
        <v>5040</v>
      </c>
    </row>
    <row r="14" spans="1:16" x14ac:dyDescent="0.2">
      <c r="A14" s="46">
        <f t="shared" si="8"/>
        <v>8</v>
      </c>
      <c r="B14" s="47">
        <f>SUM(H56:H64)</f>
        <v>1.3695753995565066E-8</v>
      </c>
      <c r="C14">
        <f t="shared" si="3"/>
        <v>-18.10617997948075</v>
      </c>
      <c r="D14" s="46">
        <f t="shared" si="0"/>
        <v>0</v>
      </c>
      <c r="E14" s="47">
        <f t="shared" si="1"/>
        <v>0</v>
      </c>
      <c r="F14">
        <f t="shared" si="4"/>
        <v>0</v>
      </c>
      <c r="G14" s="19">
        <f t="shared" si="2"/>
        <v>0</v>
      </c>
      <c r="J14" s="19">
        <f t="shared" si="5"/>
        <v>8</v>
      </c>
      <c r="K14" s="19">
        <f>'C5'!B14</f>
        <v>0</v>
      </c>
      <c r="L14" s="49">
        <f t="shared" si="9"/>
        <v>8</v>
      </c>
      <c r="M14" s="49">
        <f>'J5'!B14</f>
        <v>2.425030722701853E-12</v>
      </c>
      <c r="N14" s="58">
        <v>8</v>
      </c>
      <c r="O14" s="58">
        <f t="shared" si="6"/>
        <v>40320</v>
      </c>
      <c r="P14" s="58">
        <f t="shared" si="7"/>
        <v>40320</v>
      </c>
    </row>
    <row r="15" spans="1:16" x14ac:dyDescent="0.2">
      <c r="A15" s="46">
        <f t="shared" si="8"/>
        <v>9</v>
      </c>
      <c r="B15" s="47">
        <f>SUM(H65:H74)</f>
        <v>2.2560729290501035E-9</v>
      </c>
      <c r="C15">
        <f t="shared" si="3"/>
        <v>-19.909640177126491</v>
      </c>
      <c r="D15" s="46">
        <f t="shared" si="0"/>
        <v>0</v>
      </c>
      <c r="E15" s="47">
        <f t="shared" si="1"/>
        <v>0</v>
      </c>
      <c r="F15">
        <f t="shared" si="4"/>
        <v>0</v>
      </c>
      <c r="G15" s="19">
        <f t="shared" si="2"/>
        <v>0</v>
      </c>
      <c r="J15" s="19">
        <f t="shared" si="5"/>
        <v>9</v>
      </c>
      <c r="K15" s="19">
        <f>'C5'!B15</f>
        <v>0</v>
      </c>
      <c r="L15" s="49">
        <f t="shared" si="9"/>
        <v>9</v>
      </c>
      <c r="M15" s="49">
        <f>'J5'!B15</f>
        <v>6.786936901744834E-14</v>
      </c>
      <c r="N15" s="58">
        <v>9</v>
      </c>
      <c r="O15" s="58">
        <f t="shared" si="6"/>
        <v>362880</v>
      </c>
      <c r="P15" s="58">
        <f t="shared" si="7"/>
        <v>362880</v>
      </c>
    </row>
    <row r="16" spans="1:16" x14ac:dyDescent="0.2">
      <c r="A16" s="20">
        <f>A15+1</f>
        <v>10</v>
      </c>
      <c r="B16" s="21">
        <f>SUM(H75:H85)</f>
        <v>3.5893503787292484E-10</v>
      </c>
      <c r="C16">
        <f t="shared" si="3"/>
        <v>-21.747879696814447</v>
      </c>
      <c r="D16" s="20">
        <f t="shared" si="0"/>
        <v>0</v>
      </c>
      <c r="E16" s="21">
        <f t="shared" si="1"/>
        <v>0</v>
      </c>
      <c r="F16">
        <f t="shared" si="4"/>
        <v>0</v>
      </c>
      <c r="G16" s="19">
        <v>0</v>
      </c>
      <c r="J16" s="19">
        <f t="shared" si="5"/>
        <v>10</v>
      </c>
      <c r="K16" s="19">
        <f>'C5'!B16</f>
        <v>0</v>
      </c>
      <c r="L16" s="49">
        <f t="shared" si="9"/>
        <v>10</v>
      </c>
      <c r="M16" s="49">
        <f>'J5'!B16</f>
        <v>1.7400933268648674E-15</v>
      </c>
      <c r="N16" s="58">
        <v>10</v>
      </c>
      <c r="O16" s="58">
        <f t="shared" si="6"/>
        <v>3628800</v>
      </c>
      <c r="P16" s="58">
        <f t="shared" si="7"/>
        <v>3628800</v>
      </c>
    </row>
    <row r="17" spans="1:15" x14ac:dyDescent="0.2">
      <c r="A17" s="19" t="s">
        <v>56</v>
      </c>
      <c r="B17" s="19">
        <f>D17</f>
        <v>1.022012396778407E-5</v>
      </c>
      <c r="C17">
        <f t="shared" si="3"/>
        <v>-11.49115184334212</v>
      </c>
      <c r="D17">
        <f>SUM(D6:D16)</f>
        <v>1.022012396778407E-5</v>
      </c>
      <c r="E17">
        <f>SUM(E6:E16)</f>
        <v>1</v>
      </c>
    </row>
    <row r="19" spans="1:15" x14ac:dyDescent="0.2">
      <c r="B19" t="s">
        <v>18</v>
      </c>
      <c r="C19" t="s">
        <v>22</v>
      </c>
      <c r="D19" t="s">
        <v>23</v>
      </c>
      <c r="E19" t="s">
        <v>74</v>
      </c>
      <c r="F19" t="s">
        <v>65</v>
      </c>
      <c r="G19" t="s">
        <v>75</v>
      </c>
      <c r="H19" t="s">
        <v>36</v>
      </c>
      <c r="I19" t="s">
        <v>63</v>
      </c>
      <c r="K19" s="17" t="s">
        <v>96</v>
      </c>
      <c r="L19" s="18"/>
      <c r="M19" s="49" t="s">
        <v>102</v>
      </c>
      <c r="N19" s="49" t="s">
        <v>100</v>
      </c>
      <c r="O19" s="56" t="s">
        <v>101</v>
      </c>
    </row>
    <row r="20" spans="1:15" x14ac:dyDescent="0.2">
      <c r="B20">
        <v>0</v>
      </c>
      <c r="C20">
        <v>0</v>
      </c>
      <c r="D20">
        <f>B20-C20</f>
        <v>0</v>
      </c>
      <c r="E20">
        <f t="shared" ref="E20:E51" si="10">VLOOKUP(C20,L$6:M$16,2)</f>
        <v>2.7462586548295345E-4</v>
      </c>
      <c r="F20">
        <f t="shared" ref="F20:F51" si="11">IF($D$2&gt;0,VLOOKUP(B20,$N$5:$P$16,2)/VLOOKUP(C20,$N$5:$P$16,2)/VLOOKUP(D20,$N$5:$P$16,3),EXP(-$C$2)/VLOOKUP(D20,$N$5:$P$16,3))</f>
        <v>1</v>
      </c>
      <c r="G20">
        <f>IF($D$2&gt;0, EXP(($C$2+C20)*$F$2+D20*$E$2), EXP($E$2*D20))</f>
        <v>0.90260853867677571</v>
      </c>
      <c r="H20">
        <f t="shared" ref="H20:H51" si="12">E20*F20*G20</f>
        <v>2.4787965112641337E-4</v>
      </c>
      <c r="I20">
        <f>LN(H20)</f>
        <v>-8.3025672073007044</v>
      </c>
      <c r="K20" s="46" t="s">
        <v>98</v>
      </c>
      <c r="L20" s="47">
        <f>IF(D2=0,0,($F$4-$N$20)/$D$2-($N$20+$C$2/(1-$O$20))/(1-$D$2))</f>
        <v>-0.23520299762956443</v>
      </c>
      <c r="M20" s="49">
        <f>'J5'!G6</f>
        <v>0.95478596900398527</v>
      </c>
      <c r="N20" s="49">
        <f>'J5'!F4</f>
        <v>1.3793720851351552</v>
      </c>
      <c r="O20" s="56">
        <f>L!$B$13</f>
        <v>0.48284698648247354</v>
      </c>
    </row>
    <row r="21" spans="1:15" x14ac:dyDescent="0.2">
      <c r="B21">
        <f>IF(C20=0,B20+1,B20)</f>
        <v>1</v>
      </c>
      <c r="C21">
        <f>IF(C20=0,B21,C20-1)</f>
        <v>1</v>
      </c>
      <c r="D21">
        <f t="shared" ref="D21:D84" si="13">B21-C21</f>
        <v>0</v>
      </c>
      <c r="E21">
        <f t="shared" si="10"/>
        <v>3.1080939658840036E-4</v>
      </c>
      <c r="F21">
        <f t="shared" si="11"/>
        <v>1</v>
      </c>
      <c r="G21">
        <f t="shared" ref="G21:G84" si="14">IF($D$2&gt;0, EXP(($C$2+C21)*$F$2+D21*$E$2), EXP($E$2*D21))</f>
        <v>0.81470217409222456</v>
      </c>
      <c r="H21">
        <f t="shared" si="12"/>
        <v>2.5321709112886224E-4</v>
      </c>
      <c r="I21">
        <f t="shared" ref="I21:I84" si="15">LN(H21)</f>
        <v>-8.2812633694633746</v>
      </c>
      <c r="K21" s="20" t="s">
        <v>99</v>
      </c>
      <c r="L21" s="21">
        <f>IF(D2&gt;0,SUM(L23:L33)+F2/(1-O20), (F4-N20)/C2-1/(1-O20))</f>
        <v>0.81222432204020134</v>
      </c>
      <c r="M21" s="49">
        <f>'J5'!G7</f>
        <v>0.39787756718451112</v>
      </c>
    </row>
    <row r="22" spans="1:15" x14ac:dyDescent="0.2">
      <c r="B22">
        <f t="shared" ref="B22:B60" si="16">IF(C21=0,B21+1,B21)</f>
        <v>1</v>
      </c>
      <c r="C22">
        <f t="shared" ref="C22:C60" si="17">IF(C21=0,B22,C21-1)</f>
        <v>0</v>
      </c>
      <c r="D22">
        <f t="shared" si="13"/>
        <v>1</v>
      </c>
      <c r="E22">
        <f t="shared" si="10"/>
        <v>2.7462586548295345E-4</v>
      </c>
      <c r="F22">
        <f t="shared" si="11"/>
        <v>1</v>
      </c>
      <c r="G22">
        <f t="shared" si="14"/>
        <v>8.7906364584551228E-2</v>
      </c>
      <c r="H22">
        <f t="shared" si="12"/>
        <v>2.4141361455492427E-5</v>
      </c>
      <c r="I22">
        <f t="shared" si="15"/>
        <v>-10.631583945563241</v>
      </c>
      <c r="M22" s="49">
        <f>'J5'!G8</f>
        <v>2.6643431835927302E-2</v>
      </c>
    </row>
    <row r="23" spans="1:15" x14ac:dyDescent="0.2">
      <c r="B23">
        <f t="shared" si="16"/>
        <v>2</v>
      </c>
      <c r="C23">
        <f t="shared" si="17"/>
        <v>2</v>
      </c>
      <c r="D23">
        <f t="shared" si="13"/>
        <v>0</v>
      </c>
      <c r="E23">
        <f t="shared" si="10"/>
        <v>1.1383221219256386E-4</v>
      </c>
      <c r="F23">
        <f t="shared" si="11"/>
        <v>1</v>
      </c>
      <c r="G23">
        <f t="shared" si="14"/>
        <v>0.73535713881417486</v>
      </c>
      <c r="H23">
        <f t="shared" si="12"/>
        <v>8.3707329862811792E-5</v>
      </c>
      <c r="I23">
        <f t="shared" si="15"/>
        <v>-9.3881840112707398</v>
      </c>
      <c r="K23">
        <v>0</v>
      </c>
      <c r="L23">
        <f>($F$4-$N$20)/($C$2+K23)</f>
        <v>0.33456979556961608</v>
      </c>
      <c r="M23" s="49">
        <f>'J5'!G9</f>
        <v>6.5117110731641555E-5</v>
      </c>
    </row>
    <row r="24" spans="1:15" x14ac:dyDescent="0.2">
      <c r="B24">
        <f t="shared" si="16"/>
        <v>2</v>
      </c>
      <c r="C24">
        <f t="shared" si="17"/>
        <v>1</v>
      </c>
      <c r="D24">
        <f t="shared" si="13"/>
        <v>1</v>
      </c>
      <c r="E24">
        <f t="shared" si="10"/>
        <v>3.1080939658840036E-4</v>
      </c>
      <c r="F24">
        <f t="shared" si="11"/>
        <v>2</v>
      </c>
      <c r="G24">
        <f t="shared" si="14"/>
        <v>7.9345035278049661E-2</v>
      </c>
      <c r="H24">
        <f t="shared" si="12"/>
        <v>4.9322365074111912E-5</v>
      </c>
      <c r="I24">
        <f t="shared" si="15"/>
        <v>-9.9171329271659658</v>
      </c>
      <c r="K24">
        <f>K23+1</f>
        <v>1</v>
      </c>
      <c r="L24">
        <f t="shared" ref="L24:L33" si="18">($F$4-$N$20)/($C$2+K24)</f>
        <v>0.16728489778480804</v>
      </c>
      <c r="M24" s="49">
        <f>'J5'!G10</f>
        <v>0</v>
      </c>
    </row>
    <row r="25" spans="1:15" x14ac:dyDescent="0.2">
      <c r="B25">
        <f t="shared" si="16"/>
        <v>2</v>
      </c>
      <c r="C25">
        <f t="shared" si="17"/>
        <v>0</v>
      </c>
      <c r="D25">
        <f t="shared" si="13"/>
        <v>2</v>
      </c>
      <c r="E25">
        <f t="shared" si="10"/>
        <v>2.7462586548295345E-4</v>
      </c>
      <c r="F25">
        <f t="shared" si="11"/>
        <v>1</v>
      </c>
      <c r="G25">
        <f t="shared" si="14"/>
        <v>8.5613293065015771E-3</v>
      </c>
      <c r="H25">
        <f t="shared" si="12"/>
        <v>2.3511624704825691E-6</v>
      </c>
      <c r="I25">
        <f t="shared" si="15"/>
        <v>-12.960600683825778</v>
      </c>
      <c r="K25">
        <f t="shared" ref="K25:K33" si="19">K24+1</f>
        <v>2</v>
      </c>
      <c r="L25">
        <f t="shared" si="18"/>
        <v>0.11152326518987203</v>
      </c>
      <c r="M25" s="49">
        <f>'J5'!G11</f>
        <v>0</v>
      </c>
    </row>
    <row r="26" spans="1:15" x14ac:dyDescent="0.2">
      <c r="B26">
        <f t="shared" si="16"/>
        <v>3</v>
      </c>
      <c r="C26">
        <f t="shared" si="17"/>
        <v>3</v>
      </c>
      <c r="D26">
        <f t="shared" si="13"/>
        <v>0</v>
      </c>
      <c r="E26">
        <f t="shared" si="10"/>
        <v>1.5705084298537815E-5</v>
      </c>
      <c r="F26">
        <f t="shared" si="11"/>
        <v>1</v>
      </c>
      <c r="G26">
        <f t="shared" si="14"/>
        <v>0.66373963247059731</v>
      </c>
      <c r="H26">
        <f t="shared" si="12"/>
        <v>1.0424086880231239E-5</v>
      </c>
      <c r="I26">
        <f t="shared" si="15"/>
        <v>-11.471391383541846</v>
      </c>
      <c r="K26">
        <f t="shared" si="19"/>
        <v>3</v>
      </c>
      <c r="L26">
        <f t="shared" si="18"/>
        <v>8.364244889240402E-2</v>
      </c>
      <c r="M26" s="49">
        <f>'J5'!G12</f>
        <v>0</v>
      </c>
    </row>
    <row r="27" spans="1:15" x14ac:dyDescent="0.2">
      <c r="B27">
        <f t="shared" si="16"/>
        <v>3</v>
      </c>
      <c r="C27">
        <f t="shared" si="17"/>
        <v>2</v>
      </c>
      <c r="D27">
        <f t="shared" si="13"/>
        <v>1</v>
      </c>
      <c r="E27">
        <f t="shared" si="10"/>
        <v>1.1383221219256386E-4</v>
      </c>
      <c r="F27">
        <f t="shared" si="11"/>
        <v>3</v>
      </c>
      <c r="G27">
        <f t="shared" si="14"/>
        <v>7.1617506343577594E-2</v>
      </c>
      <c r="H27">
        <f t="shared" si="12"/>
        <v>2.4457137536413238E-5</v>
      </c>
      <c r="I27">
        <f t="shared" si="15"/>
        <v>-10.618588460865167</v>
      </c>
      <c r="K27">
        <f t="shared" si="19"/>
        <v>4</v>
      </c>
      <c r="L27">
        <f t="shared" si="18"/>
        <v>6.6913959113923213E-2</v>
      </c>
      <c r="M27" s="49">
        <f>'J5'!G13</f>
        <v>0</v>
      </c>
    </row>
    <row r="28" spans="1:15" x14ac:dyDescent="0.2">
      <c r="B28">
        <f t="shared" si="16"/>
        <v>3</v>
      </c>
      <c r="C28">
        <f t="shared" si="17"/>
        <v>1</v>
      </c>
      <c r="D28">
        <f t="shared" si="13"/>
        <v>2</v>
      </c>
      <c r="E28">
        <f t="shared" si="10"/>
        <v>3.1080939658840036E-4</v>
      </c>
      <c r="F28">
        <f t="shared" si="11"/>
        <v>3</v>
      </c>
      <c r="G28">
        <f t="shared" si="14"/>
        <v>7.7275289344720423E-3</v>
      </c>
      <c r="H28">
        <f t="shared" si="12"/>
        <v>7.2053658157279798E-6</v>
      </c>
      <c r="I28">
        <f t="shared" si="15"/>
        <v>-11.840684557320339</v>
      </c>
      <c r="K28">
        <f t="shared" si="19"/>
        <v>5</v>
      </c>
      <c r="L28">
        <f t="shared" si="18"/>
        <v>5.5761632594936016E-2</v>
      </c>
      <c r="M28" s="49">
        <f>'J5'!G14</f>
        <v>0</v>
      </c>
    </row>
    <row r="29" spans="1:15" x14ac:dyDescent="0.2">
      <c r="B29">
        <f t="shared" si="16"/>
        <v>3</v>
      </c>
      <c r="C29">
        <f t="shared" si="17"/>
        <v>0</v>
      </c>
      <c r="D29">
        <f t="shared" si="13"/>
        <v>3</v>
      </c>
      <c r="E29">
        <f t="shared" si="10"/>
        <v>2.7462586548295345E-4</v>
      </c>
      <c r="F29">
        <f t="shared" si="11"/>
        <v>1</v>
      </c>
      <c r="G29">
        <f t="shared" si="14"/>
        <v>8.3380037202953553E-4</v>
      </c>
      <c r="H29">
        <f t="shared" si="12"/>
        <v>2.2898314880861975E-7</v>
      </c>
      <c r="I29">
        <f t="shared" si="15"/>
        <v>-15.289617422088313</v>
      </c>
      <c r="K29">
        <f t="shared" si="19"/>
        <v>6</v>
      </c>
      <c r="L29">
        <f t="shared" si="18"/>
        <v>4.7795685081373725E-2</v>
      </c>
      <c r="M29" s="49">
        <f>'J5'!G15</f>
        <v>0</v>
      </c>
    </row>
    <row r="30" spans="1:15" x14ac:dyDescent="0.2">
      <c r="B30">
        <f t="shared" si="16"/>
        <v>4</v>
      </c>
      <c r="C30">
        <f t="shared" si="17"/>
        <v>4</v>
      </c>
      <c r="D30">
        <f t="shared" si="13"/>
        <v>0</v>
      </c>
      <c r="E30">
        <f t="shared" si="10"/>
        <v>1.1724297003836538E-6</v>
      </c>
      <c r="F30">
        <f t="shared" si="11"/>
        <v>1</v>
      </c>
      <c r="G30">
        <f t="shared" si="14"/>
        <v>0.59909705972614602</v>
      </c>
      <c r="H30">
        <f t="shared" si="12"/>
        <v>7.023991862354533E-7</v>
      </c>
      <c r="I30">
        <f t="shared" si="15"/>
        <v>-14.168763953174789</v>
      </c>
      <c r="K30">
        <f t="shared" si="19"/>
        <v>7</v>
      </c>
      <c r="L30">
        <f t="shared" si="18"/>
        <v>4.182122444620201E-2</v>
      </c>
      <c r="M30" s="49">
        <f>'J5'!G16</f>
        <v>0</v>
      </c>
    </row>
    <row r="31" spans="1:15" x14ac:dyDescent="0.2">
      <c r="B31">
        <f t="shared" si="16"/>
        <v>4</v>
      </c>
      <c r="C31">
        <f t="shared" si="17"/>
        <v>3</v>
      </c>
      <c r="D31">
        <f t="shared" si="13"/>
        <v>1</v>
      </c>
      <c r="E31">
        <f t="shared" si="10"/>
        <v>1.5705084298537815E-5</v>
      </c>
      <c r="F31">
        <f t="shared" si="11"/>
        <v>4</v>
      </c>
      <c r="G31">
        <f t="shared" si="14"/>
        <v>6.4642572744451302E-2</v>
      </c>
      <c r="H31">
        <f t="shared" si="12"/>
        <v>4.0608682169038827E-6</v>
      </c>
      <c r="I31">
        <f t="shared" si="15"/>
        <v>-12.414113760684492</v>
      </c>
      <c r="K31">
        <f t="shared" si="19"/>
        <v>8</v>
      </c>
      <c r="L31">
        <f t="shared" si="18"/>
        <v>3.7174421729957344E-2</v>
      </c>
    </row>
    <row r="32" spans="1:15" x14ac:dyDescent="0.2">
      <c r="B32">
        <f t="shared" si="16"/>
        <v>4</v>
      </c>
      <c r="C32">
        <f t="shared" si="17"/>
        <v>2</v>
      </c>
      <c r="D32">
        <f t="shared" si="13"/>
        <v>2</v>
      </c>
      <c r="E32">
        <f t="shared" si="10"/>
        <v>1.1383221219256386E-4</v>
      </c>
      <c r="F32">
        <f t="shared" si="11"/>
        <v>6</v>
      </c>
      <c r="G32">
        <f t="shared" si="14"/>
        <v>6.9749335991263128E-3</v>
      </c>
      <c r="H32">
        <f t="shared" si="12"/>
        <v>4.7638327289087369E-6</v>
      </c>
      <c r="I32">
        <f t="shared" si="15"/>
        <v>-12.254458018567757</v>
      </c>
      <c r="K32">
        <f t="shared" si="19"/>
        <v>9</v>
      </c>
      <c r="L32">
        <f t="shared" si="18"/>
        <v>3.3456979556961607E-2</v>
      </c>
    </row>
    <row r="33" spans="2:12" x14ac:dyDescent="0.2">
      <c r="B33">
        <f t="shared" si="16"/>
        <v>4</v>
      </c>
      <c r="C33">
        <f t="shared" si="17"/>
        <v>1</v>
      </c>
      <c r="D33">
        <f t="shared" si="13"/>
        <v>3</v>
      </c>
      <c r="E33">
        <f t="shared" si="10"/>
        <v>3.1080939658840036E-4</v>
      </c>
      <c r="F33">
        <f t="shared" si="11"/>
        <v>4</v>
      </c>
      <c r="G33">
        <f t="shared" si="14"/>
        <v>7.5259533534573111E-4</v>
      </c>
      <c r="H33">
        <f t="shared" si="12"/>
        <v>9.3565480821620597E-7</v>
      </c>
      <c r="I33">
        <f t="shared" si="15"/>
        <v>-13.882019223131092</v>
      </c>
      <c r="K33">
        <f t="shared" si="19"/>
        <v>10</v>
      </c>
      <c r="L33">
        <f t="shared" si="18"/>
        <v>3.041543596087419E-2</v>
      </c>
    </row>
    <row r="34" spans="2:12" x14ac:dyDescent="0.2">
      <c r="B34">
        <f t="shared" si="16"/>
        <v>4</v>
      </c>
      <c r="C34">
        <f t="shared" si="17"/>
        <v>0</v>
      </c>
      <c r="D34">
        <f t="shared" si="13"/>
        <v>4</v>
      </c>
      <c r="E34">
        <f t="shared" si="10"/>
        <v>2.7462586548295345E-4</v>
      </c>
      <c r="F34">
        <f t="shared" si="11"/>
        <v>1</v>
      </c>
      <c r="G34">
        <f t="shared" si="14"/>
        <v>8.1205036683804451E-5</v>
      </c>
      <c r="H34">
        <f t="shared" si="12"/>
        <v>2.230100348086478E-8</v>
      </c>
      <c r="I34">
        <f t="shared" si="15"/>
        <v>-17.618634160350851</v>
      </c>
    </row>
    <row r="35" spans="2:12" x14ac:dyDescent="0.2">
      <c r="B35">
        <f t="shared" si="16"/>
        <v>5</v>
      </c>
      <c r="C35">
        <f t="shared" si="17"/>
        <v>5</v>
      </c>
      <c r="D35">
        <f t="shared" si="13"/>
        <v>0</v>
      </c>
      <c r="E35">
        <f t="shared" si="10"/>
        <v>5.9130537432676185E-8</v>
      </c>
      <c r="F35">
        <f t="shared" si="11"/>
        <v>1</v>
      </c>
      <c r="G35">
        <f t="shared" si="14"/>
        <v>0.54075012160496971</v>
      </c>
      <c r="H35">
        <f t="shared" si="12"/>
        <v>3.1974845307286858E-8</v>
      </c>
      <c r="I35">
        <f t="shared" si="15"/>
        <v>-17.258316327420125</v>
      </c>
    </row>
    <row r="36" spans="2:12" x14ac:dyDescent="0.2">
      <c r="B36">
        <f t="shared" si="16"/>
        <v>5</v>
      </c>
      <c r="C36">
        <f t="shared" si="17"/>
        <v>4</v>
      </c>
      <c r="D36">
        <f t="shared" si="13"/>
        <v>1</v>
      </c>
      <c r="E36">
        <f t="shared" si="10"/>
        <v>1.1724297003836538E-6</v>
      </c>
      <c r="F36">
        <f t="shared" si="11"/>
        <v>5</v>
      </c>
      <c r="G36">
        <f t="shared" si="14"/>
        <v>5.8346938121176362E-2</v>
      </c>
      <c r="H36">
        <f t="shared" si="12"/>
        <v>3.4203841589857197E-7</v>
      </c>
      <c r="I36">
        <f t="shared" si="15"/>
        <v>-14.888342779003226</v>
      </c>
    </row>
    <row r="37" spans="2:12" x14ac:dyDescent="0.2">
      <c r="B37">
        <f t="shared" si="16"/>
        <v>5</v>
      </c>
      <c r="C37">
        <f t="shared" si="17"/>
        <v>3</v>
      </c>
      <c r="D37">
        <f t="shared" si="13"/>
        <v>2</v>
      </c>
      <c r="E37">
        <f t="shared" si="10"/>
        <v>1.5705084298537815E-5</v>
      </c>
      <c r="F37">
        <f t="shared" si="11"/>
        <v>10</v>
      </c>
      <c r="G37">
        <f t="shared" si="14"/>
        <v>6.2956346232749451E-3</v>
      </c>
      <c r="H37">
        <f t="shared" si="12"/>
        <v>9.8873472471326392E-7</v>
      </c>
      <c r="I37">
        <f t="shared" si="15"/>
        <v>-13.826839767072872</v>
      </c>
    </row>
    <row r="38" spans="2:12" x14ac:dyDescent="0.2">
      <c r="B38">
        <f t="shared" si="16"/>
        <v>5</v>
      </c>
      <c r="C38">
        <f t="shared" si="17"/>
        <v>2</v>
      </c>
      <c r="D38">
        <f t="shared" si="13"/>
        <v>3</v>
      </c>
      <c r="E38">
        <f t="shared" si="10"/>
        <v>1.1383221219256386E-4</v>
      </c>
      <c r="F38">
        <f t="shared" si="11"/>
        <v>10</v>
      </c>
      <c r="G38">
        <f t="shared" si="14"/>
        <v>6.7929897585136841E-4</v>
      </c>
      <c r="H38">
        <f t="shared" si="12"/>
        <v>7.7326105161304288E-7</v>
      </c>
      <c r="I38">
        <f t="shared" si="15"/>
        <v>-14.072649133064301</v>
      </c>
    </row>
    <row r="39" spans="2:12" x14ac:dyDescent="0.2">
      <c r="B39">
        <f t="shared" si="16"/>
        <v>5</v>
      </c>
      <c r="C39">
        <f t="shared" si="17"/>
        <v>1</v>
      </c>
      <c r="D39">
        <f t="shared" si="13"/>
        <v>4</v>
      </c>
      <c r="E39">
        <f t="shared" si="10"/>
        <v>3.1080939658840036E-4</v>
      </c>
      <c r="F39">
        <f t="shared" si="11"/>
        <v>5</v>
      </c>
      <c r="G39">
        <f t="shared" si="14"/>
        <v>7.329635949436277E-5</v>
      </c>
      <c r="H39">
        <f t="shared" si="12"/>
        <v>1.1390598633284681E-7</v>
      </c>
      <c r="I39">
        <f t="shared" si="15"/>
        <v>-15.98789241007942</v>
      </c>
    </row>
    <row r="40" spans="2:12" x14ac:dyDescent="0.2">
      <c r="B40">
        <f t="shared" si="16"/>
        <v>5</v>
      </c>
      <c r="C40">
        <f t="shared" si="17"/>
        <v>0</v>
      </c>
      <c r="D40">
        <f t="shared" si="13"/>
        <v>5</v>
      </c>
      <c r="E40">
        <f t="shared" si="10"/>
        <v>2.7462586548295345E-4</v>
      </c>
      <c r="F40">
        <f t="shared" si="11"/>
        <v>1</v>
      </c>
      <c r="G40">
        <f t="shared" si="14"/>
        <v>7.9086771894417492E-6</v>
      </c>
      <c r="H40">
        <f t="shared" si="12"/>
        <v>2.1719273179757323E-9</v>
      </c>
      <c r="I40">
        <f t="shared" si="15"/>
        <v>-19.947650898613386</v>
      </c>
    </row>
    <row r="41" spans="2:12" x14ac:dyDescent="0.2">
      <c r="B41">
        <f t="shared" si="16"/>
        <v>6</v>
      </c>
      <c r="C41">
        <f t="shared" si="17"/>
        <v>6</v>
      </c>
      <c r="D41">
        <f t="shared" si="13"/>
        <v>0</v>
      </c>
      <c r="E41">
        <f t="shared" si="10"/>
        <v>2.3494925384638214E-9</v>
      </c>
      <c r="F41">
        <f t="shared" si="11"/>
        <v>1</v>
      </c>
      <c r="G41">
        <f t="shared" si="14"/>
        <v>0.48808567705115041</v>
      </c>
      <c r="H41">
        <f t="shared" si="12"/>
        <v>1.1467536563627404E-9</v>
      </c>
      <c r="I41">
        <f t="shared" si="15"/>
        <v>-20.586330793999633</v>
      </c>
    </row>
    <row r="42" spans="2:12" x14ac:dyDescent="0.2">
      <c r="B42">
        <f t="shared" si="16"/>
        <v>6</v>
      </c>
      <c r="C42">
        <f t="shared" si="17"/>
        <v>5</v>
      </c>
      <c r="D42">
        <f t="shared" si="13"/>
        <v>1</v>
      </c>
      <c r="E42">
        <f t="shared" si="10"/>
        <v>5.9130537432676185E-8</v>
      </c>
      <c r="F42">
        <f t="shared" si="11"/>
        <v>6</v>
      </c>
      <c r="G42">
        <f t="shared" si="14"/>
        <v>5.2664444553819259E-2</v>
      </c>
      <c r="H42">
        <f t="shared" si="12"/>
        <v>1.8684461460364255E-8</v>
      </c>
      <c r="I42">
        <f t="shared" si="15"/>
        <v>-17.795573596454606</v>
      </c>
    </row>
    <row r="43" spans="2:12" x14ac:dyDescent="0.2">
      <c r="B43">
        <f t="shared" si="16"/>
        <v>6</v>
      </c>
      <c r="C43">
        <f t="shared" si="17"/>
        <v>4</v>
      </c>
      <c r="D43">
        <f t="shared" si="13"/>
        <v>2</v>
      </c>
      <c r="E43">
        <f t="shared" si="10"/>
        <v>1.1724297003836538E-6</v>
      </c>
      <c r="F43">
        <f t="shared" si="11"/>
        <v>15</v>
      </c>
      <c r="G43">
        <f t="shared" si="14"/>
        <v>5.6824935673571121E-3</v>
      </c>
      <c r="H43">
        <f t="shared" si="12"/>
        <v>9.9934863459128075E-8</v>
      </c>
      <c r="I43">
        <f t="shared" si="15"/>
        <v>-16.118747228597652</v>
      </c>
    </row>
    <row r="44" spans="2:12" x14ac:dyDescent="0.2">
      <c r="B44">
        <f t="shared" si="16"/>
        <v>6</v>
      </c>
      <c r="C44">
        <f t="shared" si="17"/>
        <v>3</v>
      </c>
      <c r="D44">
        <f t="shared" si="13"/>
        <v>3</v>
      </c>
      <c r="E44">
        <f t="shared" si="10"/>
        <v>1.5705084298537815E-5</v>
      </c>
      <c r="F44">
        <f t="shared" si="11"/>
        <v>20</v>
      </c>
      <c r="G44">
        <f t="shared" si="14"/>
        <v>6.1314105591783405E-4</v>
      </c>
      <c r="H44">
        <f t="shared" si="12"/>
        <v>1.9258863940168147E-7</v>
      </c>
      <c r="I44">
        <f t="shared" si="15"/>
        <v>-15.462709324775464</v>
      </c>
    </row>
    <row r="45" spans="2:12" x14ac:dyDescent="0.2">
      <c r="B45">
        <f t="shared" si="16"/>
        <v>6</v>
      </c>
      <c r="C45">
        <f t="shared" si="17"/>
        <v>2</v>
      </c>
      <c r="D45">
        <f t="shared" si="13"/>
        <v>4</v>
      </c>
      <c r="E45">
        <f t="shared" si="10"/>
        <v>1.1383221219256386E-4</v>
      </c>
      <c r="F45">
        <f t="shared" si="11"/>
        <v>15</v>
      </c>
      <c r="G45">
        <f t="shared" si="14"/>
        <v>6.6157919933534348E-5</v>
      </c>
      <c r="H45">
        <f t="shared" si="12"/>
        <v>1.1296353570139099E-7</v>
      </c>
      <c r="I45">
        <f t="shared" si="15"/>
        <v>-15.996200763218674</v>
      </c>
    </row>
    <row r="46" spans="2:12" x14ac:dyDescent="0.2">
      <c r="B46">
        <f t="shared" si="16"/>
        <v>6</v>
      </c>
      <c r="C46">
        <f t="shared" si="17"/>
        <v>1</v>
      </c>
      <c r="D46">
        <f t="shared" si="13"/>
        <v>5</v>
      </c>
      <c r="E46">
        <f t="shared" si="10"/>
        <v>3.1080939658840036E-4</v>
      </c>
      <c r="F46">
        <f t="shared" si="11"/>
        <v>6</v>
      </c>
      <c r="G46">
        <f t="shared" si="14"/>
        <v>7.1384395608283741E-6</v>
      </c>
      <c r="H46">
        <f t="shared" si="12"/>
        <v>1.3312164554902996E-8</v>
      </c>
      <c r="I46">
        <f t="shared" si="15"/>
        <v>-18.134587591548001</v>
      </c>
    </row>
    <row r="47" spans="2:12" x14ac:dyDescent="0.2">
      <c r="B47">
        <f t="shared" si="16"/>
        <v>6</v>
      </c>
      <c r="C47">
        <f t="shared" si="17"/>
        <v>0</v>
      </c>
      <c r="D47">
        <f t="shared" si="13"/>
        <v>6</v>
      </c>
      <c r="E47">
        <f t="shared" si="10"/>
        <v>2.7462586548295345E-4</v>
      </c>
      <c r="F47">
        <f t="shared" si="11"/>
        <v>1</v>
      </c>
      <c r="G47">
        <f t="shared" si="14"/>
        <v>7.7023762861338353E-7</v>
      </c>
      <c r="H47">
        <f t="shared" si="12"/>
        <v>2.1152717538548811E-10</v>
      </c>
      <c r="I47">
        <f t="shared" si="15"/>
        <v>-22.276667636875921</v>
      </c>
    </row>
    <row r="48" spans="2:12" x14ac:dyDescent="0.2">
      <c r="B48">
        <f t="shared" si="16"/>
        <v>7</v>
      </c>
      <c r="C48">
        <f t="shared" si="17"/>
        <v>7</v>
      </c>
      <c r="D48">
        <f t="shared" si="13"/>
        <v>0</v>
      </c>
      <c r="E48">
        <f t="shared" si="10"/>
        <v>7.9782904218899963E-11</v>
      </c>
      <c r="F48">
        <f t="shared" si="11"/>
        <v>1</v>
      </c>
      <c r="G48">
        <f t="shared" si="14"/>
        <v>0.44055029971220355</v>
      </c>
      <c r="H48">
        <f t="shared" si="12"/>
        <v>3.5148382365546408E-11</v>
      </c>
      <c r="I48">
        <f t="shared" si="15"/>
        <v>-24.071442519625709</v>
      </c>
    </row>
    <row r="49" spans="2:9" x14ac:dyDescent="0.2">
      <c r="B49">
        <f t="shared" si="16"/>
        <v>7</v>
      </c>
      <c r="C49">
        <f t="shared" si="17"/>
        <v>6</v>
      </c>
      <c r="D49">
        <f t="shared" si="13"/>
        <v>1</v>
      </c>
      <c r="E49">
        <f t="shared" si="10"/>
        <v>2.3494925384638214E-9</v>
      </c>
      <c r="F49">
        <f t="shared" si="11"/>
        <v>7</v>
      </c>
      <c r="G49">
        <f t="shared" si="14"/>
        <v>4.7535377338946881E-2</v>
      </c>
      <c r="H49">
        <f t="shared" si="12"/>
        <v>7.8178810059642541E-10</v>
      </c>
      <c r="I49">
        <f t="shared" si="15"/>
        <v>-20.969437383206856</v>
      </c>
    </row>
    <row r="50" spans="2:9" x14ac:dyDescent="0.2">
      <c r="B50">
        <f t="shared" si="16"/>
        <v>7</v>
      </c>
      <c r="C50">
        <f t="shared" si="17"/>
        <v>5</v>
      </c>
      <c r="D50">
        <f t="shared" si="13"/>
        <v>2</v>
      </c>
      <c r="E50">
        <f t="shared" si="10"/>
        <v>5.9130537432676185E-8</v>
      </c>
      <c r="F50">
        <f t="shared" si="11"/>
        <v>21</v>
      </c>
      <c r="G50">
        <f t="shared" si="14"/>
        <v>5.129067214872377E-3</v>
      </c>
      <c r="H50">
        <f t="shared" si="12"/>
        <v>6.3689745198181895E-9</v>
      </c>
      <c r="I50">
        <f t="shared" si="15"/>
        <v>-18.871827366221773</v>
      </c>
    </row>
    <row r="51" spans="2:9" x14ac:dyDescent="0.2">
      <c r="B51">
        <f t="shared" si="16"/>
        <v>7</v>
      </c>
      <c r="C51">
        <f t="shared" si="17"/>
        <v>4</v>
      </c>
      <c r="D51">
        <f t="shared" si="13"/>
        <v>3</v>
      </c>
      <c r="E51">
        <f t="shared" si="10"/>
        <v>1.1724297003836538E-6</v>
      </c>
      <c r="F51">
        <f t="shared" si="11"/>
        <v>35</v>
      </c>
      <c r="G51">
        <f t="shared" si="14"/>
        <v>5.5342635248473095E-4</v>
      </c>
      <c r="H51">
        <f t="shared" si="12"/>
        <v>2.2709872241983203E-8</v>
      </c>
      <c r="I51">
        <f t="shared" si="15"/>
        <v>-17.600466106472986</v>
      </c>
    </row>
    <row r="52" spans="2:9" x14ac:dyDescent="0.2">
      <c r="B52">
        <f t="shared" si="16"/>
        <v>7</v>
      </c>
      <c r="C52">
        <f t="shared" si="17"/>
        <v>3</v>
      </c>
      <c r="D52">
        <f t="shared" si="13"/>
        <v>4</v>
      </c>
      <c r="E52">
        <f t="shared" ref="E52:E85" si="20">VLOOKUP(C52,L$6:M$16,2)</f>
        <v>1.5705084298537815E-5</v>
      </c>
      <c r="F52">
        <f t="shared" ref="F52:F85" si="21">IF($D$2&gt;0,VLOOKUP(B52,$N$5:$P$16,2)/VLOOKUP(C52,$N$5:$P$16,2)/VLOOKUP(D52,$N$5:$P$16,3),EXP(-$C$2)/VLOOKUP(D52,$N$5:$P$16,3))</f>
        <v>35</v>
      </c>
      <c r="G52">
        <f t="shared" si="14"/>
        <v>5.9714703433102624E-5</v>
      </c>
      <c r="H52">
        <f t="shared" ref="H52:H83" si="22">E52*F52*G52</f>
        <v>3.2823855794767176E-8</v>
      </c>
      <c r="I52">
        <f t="shared" si="15"/>
        <v>-17.232110275102578</v>
      </c>
    </row>
    <row r="53" spans="2:9" x14ac:dyDescent="0.2">
      <c r="B53">
        <f t="shared" si="16"/>
        <v>7</v>
      </c>
      <c r="C53">
        <f t="shared" si="17"/>
        <v>2</v>
      </c>
      <c r="D53">
        <f t="shared" si="13"/>
        <v>5</v>
      </c>
      <c r="E53">
        <f t="shared" si="20"/>
        <v>1.1383221219256386E-4</v>
      </c>
      <c r="F53">
        <f t="shared" si="21"/>
        <v>21</v>
      </c>
      <c r="G53">
        <f t="shared" si="14"/>
        <v>6.4432165004317781E-6</v>
      </c>
      <c r="H53">
        <f t="shared" si="22"/>
        <v>1.5402357345475357E-8</v>
      </c>
      <c r="I53">
        <f t="shared" si="15"/>
        <v>-17.98874526486</v>
      </c>
    </row>
    <row r="54" spans="2:9" x14ac:dyDescent="0.2">
      <c r="B54">
        <f t="shared" si="16"/>
        <v>7</v>
      </c>
      <c r="C54">
        <f t="shared" si="17"/>
        <v>1</v>
      </c>
      <c r="D54">
        <f t="shared" si="13"/>
        <v>6</v>
      </c>
      <c r="E54">
        <f t="shared" si="20"/>
        <v>3.1080939658840036E-4</v>
      </c>
      <c r="F54">
        <f t="shared" si="21"/>
        <v>7</v>
      </c>
      <c r="G54">
        <f t="shared" si="14"/>
        <v>6.9522306039659187E-7</v>
      </c>
      <c r="H54">
        <f t="shared" si="22"/>
        <v>1.51257301927344E-9</v>
      </c>
      <c r="I54">
        <f t="shared" si="15"/>
        <v>-20.309453649983279</v>
      </c>
    </row>
    <row r="55" spans="2:9" x14ac:dyDescent="0.2">
      <c r="B55">
        <f t="shared" si="16"/>
        <v>7</v>
      </c>
      <c r="C55">
        <f t="shared" si="17"/>
        <v>0</v>
      </c>
      <c r="D55">
        <f t="shared" si="13"/>
        <v>7</v>
      </c>
      <c r="E55">
        <f t="shared" si="20"/>
        <v>2.7462586548295345E-4</v>
      </c>
      <c r="F55">
        <f t="shared" si="21"/>
        <v>1</v>
      </c>
      <c r="G55">
        <f t="shared" si="14"/>
        <v>7.5014568216792188E-8</v>
      </c>
      <c r="H55">
        <f t="shared" si="22"/>
        <v>2.0600940720366607E-11</v>
      </c>
      <c r="I55">
        <f t="shared" si="15"/>
        <v>-24.605684375138459</v>
      </c>
    </row>
    <row r="56" spans="2:9" x14ac:dyDescent="0.2">
      <c r="B56">
        <f t="shared" si="16"/>
        <v>8</v>
      </c>
      <c r="C56">
        <f t="shared" si="17"/>
        <v>8</v>
      </c>
      <c r="D56">
        <f t="shared" si="13"/>
        <v>0</v>
      </c>
      <c r="E56">
        <f t="shared" si="20"/>
        <v>2.425030722701853E-12</v>
      </c>
      <c r="F56">
        <f t="shared" si="21"/>
        <v>1</v>
      </c>
      <c r="G56">
        <f t="shared" si="14"/>
        <v>0.39764446223684763</v>
      </c>
      <c r="H56">
        <f t="shared" si="22"/>
        <v>9.6430003763661229E-13</v>
      </c>
      <c r="I56">
        <f t="shared" si="15"/>
        <v>-27.667373906364364</v>
      </c>
    </row>
    <row r="57" spans="2:9" x14ac:dyDescent="0.2">
      <c r="B57">
        <f t="shared" si="16"/>
        <v>8</v>
      </c>
      <c r="C57">
        <f t="shared" si="17"/>
        <v>7</v>
      </c>
      <c r="D57">
        <f t="shared" si="13"/>
        <v>1</v>
      </c>
      <c r="E57">
        <f t="shared" si="20"/>
        <v>7.9782904218899963E-11</v>
      </c>
      <c r="F57">
        <f t="shared" si="21"/>
        <v>8</v>
      </c>
      <c r="G57">
        <f t="shared" si="14"/>
        <v>4.2905837475355951E-2</v>
      </c>
      <c r="H57">
        <f t="shared" si="22"/>
        <v>2.73852185738241E-11</v>
      </c>
      <c r="I57">
        <f t="shared" si="15"/>
        <v>-24.321017716208406</v>
      </c>
    </row>
    <row r="58" spans="2:9" x14ac:dyDescent="0.2">
      <c r="B58">
        <f t="shared" si="16"/>
        <v>8</v>
      </c>
      <c r="C58">
        <f t="shared" si="17"/>
        <v>6</v>
      </c>
      <c r="D58">
        <f t="shared" si="13"/>
        <v>2</v>
      </c>
      <c r="E58">
        <f t="shared" si="20"/>
        <v>2.3494925384638214E-9</v>
      </c>
      <c r="F58">
        <f t="shared" si="21"/>
        <v>28</v>
      </c>
      <c r="G58">
        <f t="shared" si="14"/>
        <v>4.6295398635909169E-3</v>
      </c>
      <c r="H58">
        <f t="shared" si="22"/>
        <v>3.0455794224877493E-10</v>
      </c>
      <c r="I58">
        <f t="shared" si="15"/>
        <v>-21.912159760349503</v>
      </c>
    </row>
    <row r="59" spans="2:9" x14ac:dyDescent="0.2">
      <c r="B59">
        <f t="shared" si="16"/>
        <v>8</v>
      </c>
      <c r="C59">
        <f t="shared" si="17"/>
        <v>5</v>
      </c>
      <c r="D59">
        <f t="shared" si="13"/>
        <v>3</v>
      </c>
      <c r="E59">
        <f t="shared" si="20"/>
        <v>5.9130537432676185E-8</v>
      </c>
      <c r="F59">
        <f t="shared" si="21"/>
        <v>56</v>
      </c>
      <c r="G59">
        <f t="shared" si="14"/>
        <v>4.9952735128146121E-4</v>
      </c>
      <c r="H59">
        <f t="shared" si="22"/>
        <v>1.6540899616412656E-9</v>
      </c>
      <c r="I59">
        <f t="shared" si="15"/>
        <v>-20.220014851472584</v>
      </c>
    </row>
    <row r="60" spans="2:9" x14ac:dyDescent="0.2">
      <c r="B60">
        <f t="shared" si="16"/>
        <v>8</v>
      </c>
      <c r="C60">
        <f t="shared" si="17"/>
        <v>4</v>
      </c>
      <c r="D60">
        <f t="shared" si="13"/>
        <v>4</v>
      </c>
      <c r="E60">
        <f t="shared" si="20"/>
        <v>1.1724297003836538E-6</v>
      </c>
      <c r="F60">
        <f t="shared" si="21"/>
        <v>70</v>
      </c>
      <c r="G60">
        <f t="shared" si="14"/>
        <v>5.3899001203269757E-5</v>
      </c>
      <c r="H60">
        <f t="shared" si="22"/>
        <v>4.4234952882209431E-9</v>
      </c>
      <c r="I60">
        <f t="shared" si="15"/>
        <v>-19.236335664175577</v>
      </c>
    </row>
    <row r="61" spans="2:9" x14ac:dyDescent="0.2">
      <c r="B61">
        <f>IF(C60=0,B60+1,B60)</f>
        <v>8</v>
      </c>
      <c r="C61">
        <f>IF(C60=0,B61,C60-1)</f>
        <v>3</v>
      </c>
      <c r="D61">
        <f t="shared" si="13"/>
        <v>5</v>
      </c>
      <c r="E61">
        <f t="shared" si="20"/>
        <v>1.5705084298537815E-5</v>
      </c>
      <c r="F61">
        <f t="shared" si="21"/>
        <v>56</v>
      </c>
      <c r="G61">
        <f t="shared" si="14"/>
        <v>5.8157022298328219E-6</v>
      </c>
      <c r="H61">
        <f t="shared" si="22"/>
        <v>5.1148212513842527E-9</v>
      </c>
      <c r="I61">
        <f t="shared" si="15"/>
        <v>-19.091123384119378</v>
      </c>
    </row>
    <row r="62" spans="2:9" x14ac:dyDescent="0.2">
      <c r="B62">
        <f t="shared" ref="B62:B85" si="23">IF(C61=0,B61+1,B61)</f>
        <v>8</v>
      </c>
      <c r="C62">
        <f t="shared" ref="C62:C85" si="24">IF(C61=0,B62,C61-1)</f>
        <v>2</v>
      </c>
      <c r="D62">
        <f t="shared" si="13"/>
        <v>6</v>
      </c>
      <c r="E62">
        <f t="shared" si="20"/>
        <v>1.1383221219256386E-4</v>
      </c>
      <c r="F62">
        <f t="shared" si="21"/>
        <v>28</v>
      </c>
      <c r="G62">
        <f t="shared" si="14"/>
        <v>6.2751427059896306E-7</v>
      </c>
      <c r="H62">
        <f t="shared" si="22"/>
        <v>2.0000774529311265E-9</v>
      </c>
      <c r="I62">
        <f t="shared" si="15"/>
        <v>-20.030079930670752</v>
      </c>
    </row>
    <row r="63" spans="2:9" x14ac:dyDescent="0.2">
      <c r="B63">
        <f t="shared" si="23"/>
        <v>8</v>
      </c>
      <c r="C63">
        <f t="shared" si="24"/>
        <v>1</v>
      </c>
      <c r="D63">
        <f t="shared" si="13"/>
        <v>7</v>
      </c>
      <c r="E63">
        <f t="shared" si="20"/>
        <v>3.1080939658840036E-4</v>
      </c>
      <c r="F63">
        <f t="shared" si="21"/>
        <v>8</v>
      </c>
      <c r="G63">
        <f t="shared" si="14"/>
        <v>6.770878979762806E-8</v>
      </c>
      <c r="H63">
        <f t="shared" si="22"/>
        <v>1.6835622480585292E-10</v>
      </c>
      <c r="I63">
        <f t="shared" si="15"/>
        <v>-22.504938995621295</v>
      </c>
    </row>
    <row r="64" spans="2:9" x14ac:dyDescent="0.2">
      <c r="B64">
        <f t="shared" si="23"/>
        <v>8</v>
      </c>
      <c r="C64">
        <f t="shared" si="24"/>
        <v>0</v>
      </c>
      <c r="D64">
        <f t="shared" si="13"/>
        <v>8</v>
      </c>
      <c r="E64">
        <f t="shared" si="20"/>
        <v>2.7462586548295345E-4</v>
      </c>
      <c r="F64">
        <f t="shared" si="21"/>
        <v>1</v>
      </c>
      <c r="G64">
        <f t="shared" si="14"/>
        <v>7.3057784191640988E-9</v>
      </c>
      <c r="H64">
        <f t="shared" si="22"/>
        <v>2.0063557213896239E-12</v>
      </c>
      <c r="I64">
        <f t="shared" si="15"/>
        <v>-26.934701113400994</v>
      </c>
    </row>
    <row r="65" spans="2:9" x14ac:dyDescent="0.2">
      <c r="B65">
        <f t="shared" si="23"/>
        <v>9</v>
      </c>
      <c r="C65">
        <f t="shared" si="24"/>
        <v>9</v>
      </c>
      <c r="D65">
        <f t="shared" si="13"/>
        <v>0</v>
      </c>
      <c r="E65">
        <f t="shared" si="20"/>
        <v>6.786936901744834E-14</v>
      </c>
      <c r="F65">
        <f t="shared" si="21"/>
        <v>1</v>
      </c>
      <c r="G65">
        <f t="shared" si="14"/>
        <v>0.35891728697251341</v>
      </c>
      <c r="H65">
        <f t="shared" si="22"/>
        <v>2.4359489796278915E-14</v>
      </c>
      <c r="I65">
        <f t="shared" si="15"/>
        <v>-31.345854896611851</v>
      </c>
    </row>
    <row r="66" spans="2:9" x14ac:dyDescent="0.2">
      <c r="B66">
        <f t="shared" si="23"/>
        <v>9</v>
      </c>
      <c r="C66">
        <f t="shared" si="24"/>
        <v>8</v>
      </c>
      <c r="D66">
        <f t="shared" si="13"/>
        <v>1</v>
      </c>
      <c r="E66">
        <f t="shared" si="20"/>
        <v>2.425030722701853E-12</v>
      </c>
      <c r="F66">
        <f t="shared" si="21"/>
        <v>9</v>
      </c>
      <c r="G66">
        <f t="shared" si="14"/>
        <v>3.8727175264334279E-2</v>
      </c>
      <c r="H66">
        <f t="shared" si="22"/>
        <v>8.4523130837522891E-13</v>
      </c>
      <c r="I66">
        <f t="shared" si="15"/>
        <v>-27.799166067290681</v>
      </c>
    </row>
    <row r="67" spans="2:9" x14ac:dyDescent="0.2">
      <c r="B67">
        <f t="shared" si="23"/>
        <v>9</v>
      </c>
      <c r="C67">
        <f t="shared" si="24"/>
        <v>7</v>
      </c>
      <c r="D67">
        <f t="shared" si="13"/>
        <v>2</v>
      </c>
      <c r="E67">
        <f t="shared" si="20"/>
        <v>7.9782904218899963E-11</v>
      </c>
      <c r="F67">
        <f t="shared" si="21"/>
        <v>36</v>
      </c>
      <c r="G67">
        <f t="shared" si="14"/>
        <v>4.1786622110216772E-3</v>
      </c>
      <c r="H67">
        <f t="shared" si="22"/>
        <v>1.2001889050022853E-11</v>
      </c>
      <c r="I67">
        <f t="shared" si="15"/>
        <v>-25.14595705769467</v>
      </c>
    </row>
    <row r="68" spans="2:9" x14ac:dyDescent="0.2">
      <c r="B68">
        <f t="shared" si="23"/>
        <v>9</v>
      </c>
      <c r="C68">
        <f t="shared" si="24"/>
        <v>6</v>
      </c>
      <c r="D68">
        <f t="shared" si="13"/>
        <v>3</v>
      </c>
      <c r="E68">
        <f t="shared" si="20"/>
        <v>2.3494925384638214E-9</v>
      </c>
      <c r="F68">
        <f t="shared" si="21"/>
        <v>84</v>
      </c>
      <c r="G68">
        <f t="shared" si="14"/>
        <v>4.5087765256924015E-4</v>
      </c>
      <c r="H68">
        <f t="shared" si="22"/>
        <v>8.8984029159607089E-11</v>
      </c>
      <c r="I68">
        <f t="shared" si="15"/>
        <v>-23.142564209943927</v>
      </c>
    </row>
    <row r="69" spans="2:9" x14ac:dyDescent="0.2">
      <c r="B69">
        <f t="shared" si="23"/>
        <v>9</v>
      </c>
      <c r="C69">
        <f t="shared" si="24"/>
        <v>5</v>
      </c>
      <c r="D69">
        <f t="shared" si="13"/>
        <v>4</v>
      </c>
      <c r="E69">
        <f t="shared" si="20"/>
        <v>5.9130537432676185E-8</v>
      </c>
      <c r="F69">
        <f t="shared" si="21"/>
        <v>126</v>
      </c>
      <c r="G69">
        <f t="shared" si="14"/>
        <v>4.8649698712221139E-5</v>
      </c>
      <c r="H69">
        <f t="shared" si="22"/>
        <v>3.6246203667971775E-10</v>
      </c>
      <c r="I69">
        <f t="shared" si="15"/>
        <v>-21.738101373518791</v>
      </c>
    </row>
    <row r="70" spans="2:9" x14ac:dyDescent="0.2">
      <c r="B70">
        <f t="shared" si="23"/>
        <v>9</v>
      </c>
      <c r="C70">
        <f t="shared" si="24"/>
        <v>4</v>
      </c>
      <c r="D70">
        <f t="shared" si="13"/>
        <v>5</v>
      </c>
      <c r="E70">
        <f t="shared" si="20"/>
        <v>1.1724297003836538E-6</v>
      </c>
      <c r="F70">
        <f t="shared" si="21"/>
        <v>126</v>
      </c>
      <c r="G70">
        <f t="shared" si="14"/>
        <v>5.2493024910486651E-6</v>
      </c>
      <c r="H70">
        <f t="shared" si="22"/>
        <v>7.7545920649722255E-10</v>
      </c>
      <c r="I70">
        <f t="shared" si="15"/>
        <v>-20.977565737535993</v>
      </c>
    </row>
    <row r="71" spans="2:9" x14ac:dyDescent="0.2">
      <c r="B71">
        <f t="shared" si="23"/>
        <v>9</v>
      </c>
      <c r="C71">
        <f t="shared" si="24"/>
        <v>3</v>
      </c>
      <c r="D71">
        <f t="shared" si="13"/>
        <v>6</v>
      </c>
      <c r="E71">
        <f t="shared" si="20"/>
        <v>1.5705084298537815E-5</v>
      </c>
      <c r="F71">
        <f t="shared" si="21"/>
        <v>84</v>
      </c>
      <c r="G71">
        <f t="shared" si="14"/>
        <v>5.6639973878415345E-7</v>
      </c>
      <c r="H71">
        <f t="shared" si="22"/>
        <v>7.4720987411909402E-10</v>
      </c>
      <c r="I71">
        <f t="shared" si="15"/>
        <v>-21.014675014273749</v>
      </c>
    </row>
    <row r="72" spans="2:9" x14ac:dyDescent="0.2">
      <c r="B72">
        <f t="shared" si="23"/>
        <v>9</v>
      </c>
      <c r="C72">
        <f t="shared" si="24"/>
        <v>2</v>
      </c>
      <c r="D72">
        <f t="shared" si="13"/>
        <v>7</v>
      </c>
      <c r="E72">
        <f t="shared" si="20"/>
        <v>1.1383221219256386E-4</v>
      </c>
      <c r="F72">
        <f t="shared" si="21"/>
        <v>36</v>
      </c>
      <c r="G72">
        <f t="shared" si="14"/>
        <v>6.1114531814810207E-8</v>
      </c>
      <c r="H72">
        <f t="shared" si="22"/>
        <v>2.5044488472933612E-10</v>
      </c>
      <c r="I72">
        <f t="shared" si="15"/>
        <v>-22.107782240652384</v>
      </c>
    </row>
    <row r="73" spans="2:9" x14ac:dyDescent="0.2">
      <c r="B73">
        <f t="shared" si="23"/>
        <v>9</v>
      </c>
      <c r="C73">
        <f t="shared" si="24"/>
        <v>1</v>
      </c>
      <c r="D73">
        <f t="shared" si="13"/>
        <v>8</v>
      </c>
      <c r="E73">
        <f t="shared" si="20"/>
        <v>3.1080939658840036E-4</v>
      </c>
      <c r="F73">
        <f t="shared" si="21"/>
        <v>9</v>
      </c>
      <c r="G73">
        <f t="shared" si="14"/>
        <v>6.5942579828180265E-9</v>
      </c>
      <c r="H73">
        <f t="shared" si="22"/>
        <v>1.8446016101291218E-11</v>
      </c>
      <c r="I73">
        <f t="shared" si="15"/>
        <v>-24.716172698227446</v>
      </c>
    </row>
    <row r="74" spans="2:9" x14ac:dyDescent="0.2">
      <c r="B74">
        <f t="shared" si="23"/>
        <v>9</v>
      </c>
      <c r="C74">
        <f t="shared" si="24"/>
        <v>0</v>
      </c>
      <c r="D74">
        <f t="shared" si="13"/>
        <v>9</v>
      </c>
      <c r="E74">
        <f t="shared" si="20"/>
        <v>2.7462586548295345E-4</v>
      </c>
      <c r="F74">
        <f t="shared" si="21"/>
        <v>1</v>
      </c>
      <c r="G74">
        <f t="shared" si="14"/>
        <v>7.1152043634606813E-10</v>
      </c>
      <c r="H74">
        <f t="shared" si="22"/>
        <v>1.9540191564034765E-13</v>
      </c>
      <c r="I74">
        <f t="shared" si="15"/>
        <v>-29.263717851663529</v>
      </c>
    </row>
    <row r="75" spans="2:9" x14ac:dyDescent="0.2">
      <c r="B75">
        <f t="shared" si="23"/>
        <v>10</v>
      </c>
      <c r="C75">
        <f t="shared" si="24"/>
        <v>10</v>
      </c>
      <c r="D75">
        <f t="shared" si="13"/>
        <v>0</v>
      </c>
      <c r="E75">
        <f t="shared" si="20"/>
        <v>1.7400933268648674E-15</v>
      </c>
      <c r="F75">
        <f t="shared" si="21"/>
        <v>1</v>
      </c>
      <c r="G75">
        <f t="shared" si="14"/>
        <v>0.32396180790009321</v>
      </c>
      <c r="H75">
        <f t="shared" si="22"/>
        <v>5.6372378008603024E-16</v>
      </c>
      <c r="I75">
        <f t="shared" si="15"/>
        <v>-35.111967293982772</v>
      </c>
    </row>
    <row r="76" spans="2:9" x14ac:dyDescent="0.2">
      <c r="B76">
        <f t="shared" si="23"/>
        <v>10</v>
      </c>
      <c r="C76">
        <f t="shared" si="24"/>
        <v>9</v>
      </c>
      <c r="D76">
        <f t="shared" si="13"/>
        <v>1</v>
      </c>
      <c r="E76">
        <f t="shared" si="20"/>
        <v>6.786936901744834E-14</v>
      </c>
      <c r="F76">
        <f t="shared" si="21"/>
        <v>10</v>
      </c>
      <c r="G76">
        <f t="shared" si="14"/>
        <v>3.4955479072420144E-2</v>
      </c>
      <c r="H76">
        <f t="shared" si="22"/>
        <v>2.3724063083477756E-14</v>
      </c>
      <c r="I76">
        <f t="shared" si="15"/>
        <v>-31.372286541880339</v>
      </c>
    </row>
    <row r="77" spans="2:9" x14ac:dyDescent="0.2">
      <c r="B77">
        <f t="shared" si="23"/>
        <v>10</v>
      </c>
      <c r="C77">
        <f t="shared" si="24"/>
        <v>8</v>
      </c>
      <c r="D77">
        <f t="shared" si="13"/>
        <v>2</v>
      </c>
      <c r="E77">
        <f t="shared" si="20"/>
        <v>2.425030722701853E-12</v>
      </c>
      <c r="F77">
        <f t="shared" si="21"/>
        <v>45</v>
      </c>
      <c r="G77">
        <f t="shared" si="14"/>
        <v>3.7716961919141414E-3</v>
      </c>
      <c r="H77">
        <f t="shared" si="22"/>
        <v>4.1159156139402197E-13</v>
      </c>
      <c r="I77">
        <f t="shared" si="15"/>
        <v>-28.518744893119116</v>
      </c>
    </row>
    <row r="78" spans="2:9" x14ac:dyDescent="0.2">
      <c r="B78">
        <f t="shared" si="23"/>
        <v>10</v>
      </c>
      <c r="C78">
        <f t="shared" si="24"/>
        <v>7</v>
      </c>
      <c r="D78">
        <f t="shared" si="13"/>
        <v>3</v>
      </c>
      <c r="E78">
        <f t="shared" si="20"/>
        <v>7.9782904218899963E-11</v>
      </c>
      <c r="F78">
        <f t="shared" si="21"/>
        <v>120</v>
      </c>
      <c r="G78">
        <f t="shared" si="14"/>
        <v>4.0696601910753688E-4</v>
      </c>
      <c r="H78">
        <f t="shared" si="22"/>
        <v>3.8962717107364357E-12</v>
      </c>
      <c r="I78">
        <f t="shared" si="15"/>
        <v>-26.271000991631269</v>
      </c>
    </row>
    <row r="79" spans="2:9" x14ac:dyDescent="0.2">
      <c r="B79">
        <f t="shared" si="23"/>
        <v>10</v>
      </c>
      <c r="C79">
        <f t="shared" si="24"/>
        <v>6</v>
      </c>
      <c r="D79">
        <f t="shared" si="13"/>
        <v>4</v>
      </c>
      <c r="E79">
        <f t="shared" si="20"/>
        <v>2.3494925384638214E-9</v>
      </c>
      <c r="F79">
        <f t="shared" si="21"/>
        <v>210</v>
      </c>
      <c r="G79">
        <f t="shared" si="14"/>
        <v>4.3911633461703306E-5</v>
      </c>
      <c r="H79">
        <f t="shared" si="22"/>
        <v>2.1665711585706339E-11</v>
      </c>
      <c r="I79">
        <f t="shared" si="15"/>
        <v>-24.55529021633231</v>
      </c>
    </row>
    <row r="80" spans="2:9" x14ac:dyDescent="0.2">
      <c r="B80">
        <f t="shared" si="23"/>
        <v>10</v>
      </c>
      <c r="C80">
        <f t="shared" si="24"/>
        <v>5</v>
      </c>
      <c r="D80">
        <f t="shared" si="13"/>
        <v>5</v>
      </c>
      <c r="E80">
        <f t="shared" si="20"/>
        <v>5.9130537432676185E-8</v>
      </c>
      <c r="F80">
        <f t="shared" si="21"/>
        <v>252</v>
      </c>
      <c r="G80">
        <f t="shared" si="14"/>
        <v>4.7380652505177992E-6</v>
      </c>
      <c r="H80">
        <f t="shared" si="22"/>
        <v>7.0601414852859668E-11</v>
      </c>
      <c r="I80">
        <f t="shared" si="15"/>
        <v>-23.373970931221383</v>
      </c>
    </row>
    <row r="81" spans="2:9" x14ac:dyDescent="0.2">
      <c r="B81">
        <f t="shared" si="23"/>
        <v>10</v>
      </c>
      <c r="C81">
        <f t="shared" si="24"/>
        <v>4</v>
      </c>
      <c r="D81">
        <f t="shared" si="13"/>
        <v>6</v>
      </c>
      <c r="E81">
        <f t="shared" si="20"/>
        <v>1.1724297003836538E-6</v>
      </c>
      <c r="F81">
        <f t="shared" si="21"/>
        <v>210</v>
      </c>
      <c r="G81">
        <f t="shared" si="14"/>
        <v>5.1123724053087182E-7</v>
      </c>
      <c r="H81">
        <f t="shared" si="22"/>
        <v>1.2587184219552096E-10</v>
      </c>
      <c r="I81">
        <f t="shared" si="15"/>
        <v>-22.795756852032536</v>
      </c>
    </row>
    <row r="82" spans="2:9" x14ac:dyDescent="0.2">
      <c r="B82">
        <f t="shared" si="23"/>
        <v>10</v>
      </c>
      <c r="C82">
        <f t="shared" si="24"/>
        <v>3</v>
      </c>
      <c r="D82">
        <f t="shared" si="13"/>
        <v>7</v>
      </c>
      <c r="E82">
        <f t="shared" si="20"/>
        <v>1.5705084298537815E-5</v>
      </c>
      <c r="F82">
        <f t="shared" si="21"/>
        <v>120</v>
      </c>
      <c r="G82">
        <f t="shared" si="14"/>
        <v>5.5162498253281117E-8</v>
      </c>
      <c r="H82">
        <f t="shared" si="22"/>
        <v>1.0395980222228699E-10</v>
      </c>
      <c r="I82">
        <f t="shared" si="15"/>
        <v>-22.987016808597556</v>
      </c>
    </row>
    <row r="83" spans="2:9" x14ac:dyDescent="0.2">
      <c r="B83">
        <f t="shared" si="23"/>
        <v>10</v>
      </c>
      <c r="C83">
        <f t="shared" si="24"/>
        <v>2</v>
      </c>
      <c r="D83">
        <f t="shared" si="13"/>
        <v>8</v>
      </c>
      <c r="E83">
        <f t="shared" si="20"/>
        <v>1.1383221219256386E-4</v>
      </c>
      <c r="F83">
        <f t="shared" si="21"/>
        <v>45</v>
      </c>
      <c r="G83">
        <f t="shared" si="14"/>
        <v>5.9520335615290582E-9</v>
      </c>
      <c r="H83">
        <f t="shared" si="22"/>
        <v>3.0488991630895683E-11</v>
      </c>
      <c r="I83">
        <f t="shared" si="15"/>
        <v>-24.21365542760071</v>
      </c>
    </row>
    <row r="84" spans="2:9" x14ac:dyDescent="0.2">
      <c r="B84">
        <f t="shared" si="23"/>
        <v>10</v>
      </c>
      <c r="C84">
        <f t="shared" si="24"/>
        <v>1</v>
      </c>
      <c r="D84">
        <f t="shared" si="13"/>
        <v>9</v>
      </c>
      <c r="E84">
        <f t="shared" si="20"/>
        <v>3.1080939658840036E-4</v>
      </c>
      <c r="F84">
        <f t="shared" si="21"/>
        <v>10</v>
      </c>
      <c r="G84">
        <f t="shared" si="14"/>
        <v>6.4222442128898585E-10</v>
      </c>
      <c r="H84">
        <f t="shared" ref="H84:H85" si="25">E84*F84*G84</f>
        <v>1.9960938485516431E-12</v>
      </c>
      <c r="I84">
        <f t="shared" si="15"/>
        <v>-26.939828920832156</v>
      </c>
    </row>
    <row r="85" spans="2:9" x14ac:dyDescent="0.2">
      <c r="B85">
        <f t="shared" si="23"/>
        <v>10</v>
      </c>
      <c r="C85">
        <f t="shared" si="24"/>
        <v>0</v>
      </c>
      <c r="D85">
        <f t="shared" ref="D85" si="26">B85-C85</f>
        <v>10</v>
      </c>
      <c r="E85">
        <f t="shared" si="20"/>
        <v>2.7462586548295345E-4</v>
      </c>
      <c r="F85">
        <f t="shared" si="21"/>
        <v>1</v>
      </c>
      <c r="G85">
        <f t="shared" ref="G85" si="27">IF($D$2&gt;0, EXP(($C$2+C85)*$F$2+D85*$E$2), EXP($E$2*D85))</f>
        <v>6.929601505708163E-11</v>
      </c>
      <c r="H85">
        <f t="shared" si="25"/>
        <v>1.9030478109570815E-14</v>
      </c>
      <c r="I85">
        <f t="shared" ref="I85" si="28">LN(H85)</f>
        <v>-31.592734589926067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2592-171F-BB48-AC38-E22C57D39F52}">
  <dimension ref="A1:R306"/>
  <sheetViews>
    <sheetView workbookViewId="0">
      <selection activeCell="C6" sqref="C6"/>
    </sheetView>
  </sheetViews>
  <sheetFormatPr baseColWidth="10" defaultRowHeight="16" x14ac:dyDescent="0.2"/>
  <cols>
    <col min="2" max="2" width="11.1640625" bestFit="1" customWidth="1"/>
    <col min="4" max="4" width="12.1640625" bestFit="1" customWidth="1"/>
    <col min="12" max="12" width="12.1640625" bestFit="1" customWidth="1"/>
    <col min="18" max="18" width="12.1640625" bestFit="1" customWidth="1"/>
  </cols>
  <sheetData>
    <row r="1" spans="1:18" x14ac:dyDescent="0.2">
      <c r="B1" s="5" t="s">
        <v>1</v>
      </c>
      <c r="C1" s="6" t="s">
        <v>80</v>
      </c>
      <c r="D1" s="6" t="s">
        <v>81</v>
      </c>
      <c r="E1" s="6" t="s">
        <v>82</v>
      </c>
      <c r="F1" s="60" t="s">
        <v>83</v>
      </c>
      <c r="G1" s="9" t="s">
        <v>38</v>
      </c>
      <c r="H1" s="9" t="s">
        <v>89</v>
      </c>
      <c r="I1" s="9" t="s">
        <v>55</v>
      </c>
    </row>
    <row r="2" spans="1:18" x14ac:dyDescent="0.2">
      <c r="B2" s="7">
        <f>L!A7</f>
        <v>4</v>
      </c>
      <c r="C2" s="8">
        <f>L!A9</f>
        <v>6</v>
      </c>
      <c r="D2" s="8">
        <f>L!A8</f>
        <v>5</v>
      </c>
      <c r="E2" s="8">
        <f>L!O7</f>
        <v>0.19165087101724024</v>
      </c>
      <c r="F2" s="61">
        <f>L!O8</f>
        <v>0.19165087101724024</v>
      </c>
      <c r="G2" s="4">
        <f>E2*F2</f>
        <v>3.6730056361666853E-2</v>
      </c>
      <c r="H2" s="4">
        <f>(1-E2)/(1-G2)</f>
        <v>0.83917196246108605</v>
      </c>
      <c r="I2" s="4">
        <f>E2*(1-F2)/(1-G2)</f>
        <v>0.16082803753891398</v>
      </c>
    </row>
    <row r="4" spans="1:18" x14ac:dyDescent="0.2">
      <c r="F4" s="49">
        <f>SUM(F6:F16)</f>
        <v>1.4641518403135096</v>
      </c>
    </row>
    <row r="5" spans="1:18" x14ac:dyDescent="0.2">
      <c r="A5" s="33" t="s">
        <v>22</v>
      </c>
      <c r="B5" s="34" t="s">
        <v>74</v>
      </c>
      <c r="C5" s="63" t="s">
        <v>85</v>
      </c>
      <c r="D5" s="64" t="s">
        <v>91</v>
      </c>
      <c r="E5" s="64" t="s">
        <v>79</v>
      </c>
      <c r="F5" s="65" t="s">
        <v>94</v>
      </c>
      <c r="G5" s="65" t="s">
        <v>95</v>
      </c>
      <c r="I5" t="s">
        <v>22</v>
      </c>
      <c r="J5" s="49" t="s">
        <v>35</v>
      </c>
      <c r="K5" t="s">
        <v>84</v>
      </c>
      <c r="L5" s="19" t="s">
        <v>76</v>
      </c>
      <c r="M5" s="49" t="s">
        <v>41</v>
      </c>
      <c r="O5" s="43" t="s">
        <v>96</v>
      </c>
      <c r="P5" s="67"/>
      <c r="Q5" s="19" t="s">
        <v>103</v>
      </c>
      <c r="R5" s="56" t="s">
        <v>101</v>
      </c>
    </row>
    <row r="6" spans="1:18" x14ac:dyDescent="0.2">
      <c r="A6" s="35">
        <v>0</v>
      </c>
      <c r="B6" s="36">
        <f>SUMIF(B$21:B$306,"=0",L$21:L$306)</f>
        <v>1.7844993915847084E-3</v>
      </c>
      <c r="C6" s="62">
        <f>LN(B6)</f>
        <v>-6.3286173559785226</v>
      </c>
      <c r="D6" s="49">
        <f>B6*J6</f>
        <v>4.1069127269216371E-7</v>
      </c>
      <c r="E6" s="49">
        <f>D6/D$17</f>
        <v>4.0184568600806311E-2</v>
      </c>
      <c r="F6">
        <f>E6*A6</f>
        <v>0</v>
      </c>
      <c r="G6" s="49">
        <f t="shared" ref="G6:G15" si="0">G7+E7</f>
        <v>0.95981543139919356</v>
      </c>
      <c r="I6">
        <f>K6</f>
        <v>0</v>
      </c>
      <c r="J6" s="49">
        <f>'K4'!B6</f>
        <v>2.3014368882886145E-4</v>
      </c>
      <c r="K6">
        <v>0</v>
      </c>
      <c r="L6" s="19">
        <f>'B6'!B6</f>
        <v>0.90331789170749188</v>
      </c>
      <c r="M6" s="49">
        <f>'K5'!B6</f>
        <v>1.6826273848964375E-3</v>
      </c>
      <c r="O6" s="37" t="s">
        <v>97</v>
      </c>
      <c r="P6" s="38">
        <f>Q6/E2-(1-G2)*F4/(1-E2)</f>
        <v>10.710343183073983</v>
      </c>
      <c r="Q6" s="19">
        <f>'B4'!F4</f>
        <v>2.3870309550440232</v>
      </c>
      <c r="R6" s="56">
        <f>L!B13</f>
        <v>0.48284698648247354</v>
      </c>
    </row>
    <row r="7" spans="1:18" x14ac:dyDescent="0.2">
      <c r="A7" s="35">
        <f>A6+1</f>
        <v>1</v>
      </c>
      <c r="B7" s="36">
        <f>SUMIF(B$21:B$306,"=1",L$21:L$306)</f>
        <v>1.1790080942988032E-3</v>
      </c>
      <c r="C7" s="62">
        <f t="shared" ref="C7:C17" si="1">LN(B7)</f>
        <v>-6.7430817920570831</v>
      </c>
      <c r="D7" s="49">
        <f t="shared" ref="D7:D16" si="2">B7*J7</f>
        <v>5.1365721429354658E-6</v>
      </c>
      <c r="E7" s="49">
        <f t="shared" ref="E7:E16" si="3">D7/D$17</f>
        <v>0.50259391756176308</v>
      </c>
      <c r="F7">
        <f t="shared" ref="F7:F16" si="4">E7*A7</f>
        <v>0.50259391756176308</v>
      </c>
      <c r="G7" s="49">
        <f t="shared" si="0"/>
        <v>0.45722151383743054</v>
      </c>
      <c r="I7">
        <f t="shared" ref="I7:I16" si="5">K7</f>
        <v>1</v>
      </c>
      <c r="J7" s="49">
        <f>'K4'!B7</f>
        <v>4.3566894644522037E-3</v>
      </c>
      <c r="K7">
        <f>K6+1</f>
        <v>1</v>
      </c>
      <c r="L7" s="19">
        <f>'B6'!B7</f>
        <v>8.7334678228623883E-2</v>
      </c>
      <c r="M7" s="49">
        <f>'K5'!B7</f>
        <v>1.8312422236168475E-2</v>
      </c>
    </row>
    <row r="8" spans="1:18" x14ac:dyDescent="0.2">
      <c r="A8" s="35">
        <f t="shared" ref="A8:A16" si="6">A7+1</f>
        <v>2</v>
      </c>
      <c r="B8" s="36">
        <f>SUMIF(B$21:B$306,"=2",L$21:L$306)</f>
        <v>1.6985207173431105E-4</v>
      </c>
      <c r="C8" s="62">
        <f t="shared" si="1"/>
        <v>-8.6805826659972087</v>
      </c>
      <c r="D8" s="49">
        <f t="shared" si="2"/>
        <v>4.2018018227601369E-6</v>
      </c>
      <c r="E8" s="49">
        <f t="shared" si="3"/>
        <v>0.41113022072971717</v>
      </c>
      <c r="F8">
        <f t="shared" si="4"/>
        <v>0.82226044145943433</v>
      </c>
      <c r="G8" s="49">
        <f t="shared" si="0"/>
        <v>4.6091293107713351E-2</v>
      </c>
      <c r="I8">
        <f t="shared" si="5"/>
        <v>2</v>
      </c>
      <c r="J8" s="49">
        <f>'K4'!B8</f>
        <v>2.4738007490027865E-2</v>
      </c>
      <c r="K8">
        <f t="shared" ref="K8:K15" si="7">K7+1</f>
        <v>2</v>
      </c>
      <c r="L8" s="19">
        <f>'B6'!B8</f>
        <v>8.4437008181911712E-3</v>
      </c>
      <c r="M8" s="49">
        <f>'K5'!B8</f>
        <v>3.3330274544058326E-2</v>
      </c>
    </row>
    <row r="9" spans="1:18" x14ac:dyDescent="0.2">
      <c r="A9" s="35">
        <f t="shared" si="6"/>
        <v>3</v>
      </c>
      <c r="B9" s="36">
        <f>SUMIF(B$21:B$306,"=3",L$21:L$306)</f>
        <v>1.1540038312831438E-5</v>
      </c>
      <c r="C9" s="62">
        <f t="shared" si="1"/>
        <v>-11.369687976887107</v>
      </c>
      <c r="D9" s="49">
        <f t="shared" si="2"/>
        <v>4.6062404592200861E-7</v>
      </c>
      <c r="E9" s="49">
        <f t="shared" si="3"/>
        <v>4.5070299281495044E-2</v>
      </c>
      <c r="F9">
        <f t="shared" si="4"/>
        <v>0.13521089784448515</v>
      </c>
      <c r="G9" s="49">
        <f t="shared" si="0"/>
        <v>1.0209938262183075E-3</v>
      </c>
      <c r="I9">
        <f t="shared" si="5"/>
        <v>3</v>
      </c>
      <c r="J9" s="49">
        <f>'K4'!B9</f>
        <v>3.9915296070537128E-2</v>
      </c>
      <c r="K9">
        <f t="shared" si="7"/>
        <v>3</v>
      </c>
      <c r="L9" s="19">
        <f>'B6'!B9</f>
        <v>8.1635479689389856E-4</v>
      </c>
      <c r="M9" s="49">
        <f>'K5'!B9</f>
        <v>1.7295906611056538E-2</v>
      </c>
    </row>
    <row r="10" spans="1:18" x14ac:dyDescent="0.2">
      <c r="A10" s="35">
        <f t="shared" si="6"/>
        <v>4</v>
      </c>
      <c r="B10" s="36">
        <f>SUMIF(B$21:B$306,"=4",L$21:L$306)</f>
        <v>4.9860692496883078E-7</v>
      </c>
      <c r="C10" s="62">
        <f t="shared" si="1"/>
        <v>-14.511447777127026</v>
      </c>
      <c r="D10" s="49">
        <f t="shared" si="2"/>
        <v>1.0408042583414835E-8</v>
      </c>
      <c r="E10" s="49">
        <f t="shared" si="3"/>
        <v>1.0183871170470265E-3</v>
      </c>
      <c r="F10">
        <f t="shared" si="4"/>
        <v>4.0735484681881061E-3</v>
      </c>
      <c r="G10" s="49">
        <f t="shared" si="0"/>
        <v>2.6067091712810204E-6</v>
      </c>
      <c r="I10">
        <f t="shared" si="5"/>
        <v>4</v>
      </c>
      <c r="J10" s="49">
        <f>'K4'!B10</f>
        <v>2.0874243942892428E-2</v>
      </c>
      <c r="K10">
        <f t="shared" si="7"/>
        <v>4</v>
      </c>
      <c r="L10" s="19">
        <f>'B6'!B10</f>
        <v>7.8926902878404334E-5</v>
      </c>
      <c r="M10" s="49">
        <f>'K5'!B10</f>
        <v>5.6762886839486094E-4</v>
      </c>
    </row>
    <row r="11" spans="1:18" x14ac:dyDescent="0.2">
      <c r="A11" s="35">
        <f t="shared" si="6"/>
        <v>5</v>
      </c>
      <c r="B11" s="36">
        <f>SUMIF(B$21:B$306,"=5",L$21:L$306)</f>
        <v>1.6905984003333506E-8</v>
      </c>
      <c r="C11" s="62">
        <f t="shared" si="1"/>
        <v>-17.895598194652504</v>
      </c>
      <c r="D11" s="49">
        <f t="shared" si="2"/>
        <v>2.662623744375691E-11</v>
      </c>
      <c r="E11" s="49">
        <f t="shared" si="3"/>
        <v>2.6052753888003982E-6</v>
      </c>
      <c r="F11">
        <f t="shared" si="4"/>
        <v>1.3026376944001991E-5</v>
      </c>
      <c r="G11" s="49">
        <f t="shared" si="0"/>
        <v>1.4337824806222711E-9</v>
      </c>
      <c r="I11">
        <f t="shared" si="5"/>
        <v>5</v>
      </c>
      <c r="J11" s="49">
        <f>'K4'!B11</f>
        <v>1.5749593421185524E-3</v>
      </c>
      <c r="K11">
        <f t="shared" si="7"/>
        <v>5</v>
      </c>
      <c r="L11" s="19">
        <f>'B6'!B11</f>
        <v>7.6308193712821542E-6</v>
      </c>
      <c r="M11" s="49">
        <f>'K5'!B11</f>
        <v>0</v>
      </c>
    </row>
    <row r="12" spans="1:18" x14ac:dyDescent="0.2">
      <c r="A12" s="35">
        <f t="shared" si="6"/>
        <v>6</v>
      </c>
      <c r="B12" s="36">
        <f>SUMIF(B$21:B$306,"=6",L$21:L$306)</f>
        <v>4.9412141610597713E-10</v>
      </c>
      <c r="C12" s="62">
        <f t="shared" si="1"/>
        <v>-21.428239847348927</v>
      </c>
      <c r="D12" s="49">
        <f t="shared" si="2"/>
        <v>1.4653434694796569E-14</v>
      </c>
      <c r="E12" s="49">
        <f t="shared" si="3"/>
        <v>1.4337824806222711E-9</v>
      </c>
      <c r="F12">
        <f t="shared" si="4"/>
        <v>8.602694883733627E-9</v>
      </c>
      <c r="G12" s="49">
        <f t="shared" si="0"/>
        <v>0</v>
      </c>
      <c r="I12">
        <f t="shared" si="5"/>
        <v>6</v>
      </c>
      <c r="J12" s="49">
        <f>'K4'!B12</f>
        <v>2.9655534484370052E-5</v>
      </c>
      <c r="K12">
        <f t="shared" si="7"/>
        <v>6</v>
      </c>
      <c r="L12" s="19">
        <f>'B6'!B12</f>
        <v>7.3776370481487089E-7</v>
      </c>
      <c r="M12" s="49">
        <f>'K5'!B12</f>
        <v>0</v>
      </c>
    </row>
    <row r="13" spans="1:18" x14ac:dyDescent="0.2">
      <c r="A13" s="35">
        <f t="shared" si="6"/>
        <v>7</v>
      </c>
      <c r="B13" s="36">
        <f>SUMIF(B$21:B$306,"=7",L$21:L$306)</f>
        <v>1.3067389250708233E-11</v>
      </c>
      <c r="C13" s="62">
        <f t="shared" si="1"/>
        <v>-25.060901359530121</v>
      </c>
      <c r="D13" s="49">
        <f t="shared" si="2"/>
        <v>0</v>
      </c>
      <c r="E13" s="49">
        <f t="shared" si="3"/>
        <v>0</v>
      </c>
      <c r="F13">
        <f t="shared" si="4"/>
        <v>0</v>
      </c>
      <c r="G13" s="49">
        <f t="shared" si="0"/>
        <v>0</v>
      </c>
      <c r="I13">
        <f t="shared" si="5"/>
        <v>7</v>
      </c>
      <c r="J13" s="49">
        <f>'K4'!B13</f>
        <v>0</v>
      </c>
      <c r="K13">
        <f t="shared" si="7"/>
        <v>7</v>
      </c>
      <c r="L13" s="19">
        <f>'B6'!B13</f>
        <v>7.1328550403193558E-8</v>
      </c>
      <c r="M13" s="49">
        <f>'K5'!B13</f>
        <v>0</v>
      </c>
    </row>
    <row r="14" spans="1:18" x14ac:dyDescent="0.2">
      <c r="A14" s="35">
        <f t="shared" si="6"/>
        <v>8</v>
      </c>
      <c r="B14" s="36">
        <f>SUMIF(B$21:B$306,"=8",L$21:L$306)</f>
        <v>3.2158939654372906E-13</v>
      </c>
      <c r="C14" s="62">
        <f t="shared" si="1"/>
        <v>-28.765500829095544</v>
      </c>
      <c r="D14" s="49">
        <f t="shared" si="2"/>
        <v>0</v>
      </c>
      <c r="E14" s="49">
        <f t="shared" si="3"/>
        <v>0</v>
      </c>
      <c r="F14">
        <f t="shared" si="4"/>
        <v>0</v>
      </c>
      <c r="G14" s="49">
        <f t="shared" si="0"/>
        <v>0</v>
      </c>
      <c r="I14">
        <f t="shared" si="5"/>
        <v>8</v>
      </c>
      <c r="J14" s="49">
        <f>'K4'!B14</f>
        <v>0</v>
      </c>
      <c r="K14">
        <f t="shared" si="7"/>
        <v>8</v>
      </c>
      <c r="L14" s="19">
        <f>'B6'!B14</f>
        <v>6.8961946344291788E-9</v>
      </c>
      <c r="M14" s="49">
        <f>'K5'!B14</f>
        <v>0</v>
      </c>
    </row>
    <row r="15" spans="1:18" x14ac:dyDescent="0.2">
      <c r="A15" s="35">
        <f t="shared" si="6"/>
        <v>9</v>
      </c>
      <c r="B15" s="36">
        <f>SUMIF(B$21:B$306,"=9",L$21:L$306)</f>
        <v>7.4957311929518763E-15</v>
      </c>
      <c r="C15" s="62">
        <f t="shared" si="1"/>
        <v>-32.524442710682671</v>
      </c>
      <c r="D15" s="49">
        <f t="shared" si="2"/>
        <v>0</v>
      </c>
      <c r="E15" s="49">
        <f t="shared" si="3"/>
        <v>0</v>
      </c>
      <c r="F15">
        <f t="shared" si="4"/>
        <v>0</v>
      </c>
      <c r="G15" s="49">
        <f t="shared" si="0"/>
        <v>0</v>
      </c>
      <c r="I15">
        <f t="shared" si="5"/>
        <v>9</v>
      </c>
      <c r="J15" s="49">
        <f>'K4'!B15</f>
        <v>0</v>
      </c>
      <c r="K15">
        <f t="shared" si="7"/>
        <v>9</v>
      </c>
      <c r="L15" s="19">
        <f>'B6'!B15</f>
        <v>6.6673863645209492E-10</v>
      </c>
      <c r="M15" s="49">
        <f>'K5'!B15</f>
        <v>0</v>
      </c>
    </row>
    <row r="16" spans="1:18" x14ac:dyDescent="0.2">
      <c r="A16" s="37">
        <f t="shared" si="6"/>
        <v>10</v>
      </c>
      <c r="B16" s="38">
        <f>SUMIF(B$21:B$306,"=10",L$21:L$306)</f>
        <v>1.6487357879362349E-16</v>
      </c>
      <c r="C16" s="62">
        <f t="shared" si="1"/>
        <v>-36.3413526827947</v>
      </c>
      <c r="D16" s="49">
        <f t="shared" si="2"/>
        <v>0</v>
      </c>
      <c r="E16" s="49">
        <f t="shared" si="3"/>
        <v>0</v>
      </c>
      <c r="F16">
        <f t="shared" si="4"/>
        <v>0</v>
      </c>
      <c r="G16" s="49">
        <v>0</v>
      </c>
      <c r="I16">
        <f t="shared" si="5"/>
        <v>10</v>
      </c>
      <c r="J16" s="49">
        <f>'K4'!B16</f>
        <v>0</v>
      </c>
      <c r="K16">
        <f>K15+1</f>
        <v>10</v>
      </c>
      <c r="L16" s="19">
        <f>'B6'!B16</f>
        <v>6.4461697052260619E-11</v>
      </c>
      <c r="M16" s="49">
        <f>'K5'!B16</f>
        <v>0</v>
      </c>
    </row>
    <row r="17" spans="1:13" x14ac:dyDescent="0.2">
      <c r="A17" t="s">
        <v>56</v>
      </c>
      <c r="B17">
        <f>D17</f>
        <v>1.0220123967784069E-5</v>
      </c>
      <c r="C17" s="62">
        <f t="shared" si="1"/>
        <v>-11.49115184334212</v>
      </c>
      <c r="D17">
        <f>SUM(D6:D16)</f>
        <v>1.0220123967784069E-5</v>
      </c>
      <c r="E17">
        <f>SUM(E6:E16)</f>
        <v>0.99999999999999989</v>
      </c>
    </row>
    <row r="19" spans="1:13" x14ac:dyDescent="0.2">
      <c r="B19" t="s">
        <v>87</v>
      </c>
      <c r="E19" t="s">
        <v>86</v>
      </c>
    </row>
    <row r="20" spans="1:13" x14ac:dyDescent="0.2">
      <c r="B20" t="s">
        <v>22</v>
      </c>
      <c r="C20" t="s">
        <v>18</v>
      </c>
      <c r="D20" t="s">
        <v>23</v>
      </c>
      <c r="E20" t="s">
        <v>34</v>
      </c>
      <c r="F20" t="s">
        <v>48</v>
      </c>
      <c r="G20" t="s">
        <v>49</v>
      </c>
      <c r="H20" t="s">
        <v>19</v>
      </c>
      <c r="I20" t="s">
        <v>88</v>
      </c>
      <c r="J20" t="s">
        <v>47</v>
      </c>
      <c r="K20" t="s">
        <v>90</v>
      </c>
      <c r="L20" t="s">
        <v>36</v>
      </c>
      <c r="M20" t="s">
        <v>63</v>
      </c>
    </row>
    <row r="21" spans="1:13" x14ac:dyDescent="0.2">
      <c r="B21">
        <v>0</v>
      </c>
      <c r="C21">
        <v>10</v>
      </c>
      <c r="D21">
        <f>C21-B21</f>
        <v>10</v>
      </c>
      <c r="E21">
        <v>0</v>
      </c>
      <c r="F21">
        <f>D21+E21</f>
        <v>10</v>
      </c>
      <c r="G21">
        <f>B21-E21</f>
        <v>0</v>
      </c>
      <c r="H21">
        <f t="shared" ref="H21:H84" si="8">VLOOKUP(C21,K$6:M$16,2)</f>
        <v>6.4461697052260619E-11</v>
      </c>
      <c r="I21">
        <f t="shared" ref="I21:I84" si="9">_xlfn.BINOM.DIST(B21,C21,$H$2,FALSE)</f>
        <v>1.1577575615777266E-8</v>
      </c>
      <c r="J21">
        <f t="shared" ref="J21:J84" si="10">VLOOKUP(F21,K$6:M$16,3)</f>
        <v>0</v>
      </c>
      <c r="K21">
        <f>_xlfn.BINOM.DIST(G21,B21,$F$2,FALSE)</f>
        <v>1</v>
      </c>
      <c r="L21">
        <f>H21*I21*J21*K21</f>
        <v>0</v>
      </c>
      <c r="M21" t="e">
        <f>LN(L21)</f>
        <v>#NUM!</v>
      </c>
    </row>
    <row r="22" spans="1:13" x14ac:dyDescent="0.2">
      <c r="B22">
        <f>IF(E21=0,IF(C21=B21,B21+1,B21), B21)</f>
        <v>0</v>
      </c>
      <c r="C22">
        <f>IF(E21=0,IF(C21=B21,10,C21-1),C21)</f>
        <v>9</v>
      </c>
      <c r="D22">
        <f>C22-B22</f>
        <v>9</v>
      </c>
      <c r="E22">
        <f>IF(E21=0,B22,E21-1)</f>
        <v>0</v>
      </c>
      <c r="F22">
        <f t="shared" ref="F22:F85" si="11">D22+E22</f>
        <v>9</v>
      </c>
      <c r="G22">
        <f t="shared" ref="G22:G85" si="12">B22-E22</f>
        <v>0</v>
      </c>
      <c r="H22">
        <f t="shared" si="8"/>
        <v>6.6673863645209492E-10</v>
      </c>
      <c r="I22">
        <f t="shared" si="9"/>
        <v>7.1987296449948702E-8</v>
      </c>
      <c r="J22">
        <f t="shared" si="10"/>
        <v>0</v>
      </c>
      <c r="K22">
        <f t="shared" ref="K22:K85" si="13">_xlfn.BINOM.DIST(G22,B22,$F$2,FALSE)</f>
        <v>1</v>
      </c>
      <c r="L22">
        <f t="shared" ref="L22:L85" si="14">H22*I22*J22*K22</f>
        <v>0</v>
      </c>
      <c r="M22" t="e">
        <f t="shared" ref="M22:M85" si="15">LN(L22)</f>
        <v>#NUM!</v>
      </c>
    </row>
    <row r="23" spans="1:13" x14ac:dyDescent="0.2">
      <c r="B23">
        <f t="shared" ref="B23:B86" si="16">IF(E22=0,IF(C22=B22,B22+1,B22), B22)</f>
        <v>0</v>
      </c>
      <c r="C23">
        <f t="shared" ref="C23:C86" si="17">IF(E22=0,IF(C22=B22,10,C22-1),C22)</f>
        <v>8</v>
      </c>
      <c r="D23">
        <f t="shared" ref="D23:D86" si="18">C23-B23</f>
        <v>8</v>
      </c>
      <c r="E23">
        <f t="shared" ref="E23:E86" si="19">IF(E22=0,B23,E22-1)</f>
        <v>0</v>
      </c>
      <c r="F23">
        <f t="shared" si="11"/>
        <v>8</v>
      </c>
      <c r="G23">
        <f t="shared" si="12"/>
        <v>0</v>
      </c>
      <c r="H23">
        <f t="shared" si="8"/>
        <v>6.8961946344291788E-9</v>
      </c>
      <c r="I23">
        <f t="shared" si="9"/>
        <v>4.4760414633879197E-7</v>
      </c>
      <c r="J23">
        <f t="shared" si="10"/>
        <v>0</v>
      </c>
      <c r="K23">
        <f t="shared" si="13"/>
        <v>1</v>
      </c>
      <c r="L23">
        <f t="shared" si="14"/>
        <v>0</v>
      </c>
      <c r="M23" t="e">
        <f t="shared" si="15"/>
        <v>#NUM!</v>
      </c>
    </row>
    <row r="24" spans="1:13" x14ac:dyDescent="0.2">
      <c r="B24">
        <f t="shared" si="16"/>
        <v>0</v>
      </c>
      <c r="C24">
        <f t="shared" si="17"/>
        <v>7</v>
      </c>
      <c r="D24">
        <f t="shared" si="18"/>
        <v>7</v>
      </c>
      <c r="E24">
        <f t="shared" si="19"/>
        <v>0</v>
      </c>
      <c r="F24">
        <f t="shared" si="11"/>
        <v>7</v>
      </c>
      <c r="G24">
        <f t="shared" si="12"/>
        <v>0</v>
      </c>
      <c r="H24">
        <f t="shared" si="8"/>
        <v>7.1328550403193558E-8</v>
      </c>
      <c r="I24">
        <f t="shared" si="9"/>
        <v>2.7831226021799222E-6</v>
      </c>
      <c r="J24">
        <f t="shared" si="10"/>
        <v>0</v>
      </c>
      <c r="K24">
        <f t="shared" si="13"/>
        <v>1</v>
      </c>
      <c r="L24">
        <f t="shared" si="14"/>
        <v>0</v>
      </c>
      <c r="M24" t="e">
        <f t="shared" si="15"/>
        <v>#NUM!</v>
      </c>
    </row>
    <row r="25" spans="1:13" x14ac:dyDescent="0.2">
      <c r="B25">
        <f t="shared" si="16"/>
        <v>0</v>
      </c>
      <c r="C25">
        <f t="shared" si="17"/>
        <v>6</v>
      </c>
      <c r="D25">
        <f t="shared" si="18"/>
        <v>6</v>
      </c>
      <c r="E25">
        <f t="shared" si="19"/>
        <v>0</v>
      </c>
      <c r="F25">
        <f t="shared" si="11"/>
        <v>6</v>
      </c>
      <c r="G25">
        <f t="shared" si="12"/>
        <v>0</v>
      </c>
      <c r="H25">
        <f t="shared" si="8"/>
        <v>7.3776370481487089E-7</v>
      </c>
      <c r="I25">
        <f t="shared" si="9"/>
        <v>1.7304959040531196E-5</v>
      </c>
      <c r="J25">
        <f t="shared" si="10"/>
        <v>0</v>
      </c>
      <c r="K25">
        <f t="shared" si="13"/>
        <v>1</v>
      </c>
      <c r="L25">
        <f t="shared" si="14"/>
        <v>0</v>
      </c>
      <c r="M25" t="e">
        <f t="shared" si="15"/>
        <v>#NUM!</v>
      </c>
    </row>
    <row r="26" spans="1:13" x14ac:dyDescent="0.2">
      <c r="B26">
        <f t="shared" si="16"/>
        <v>0</v>
      </c>
      <c r="C26">
        <f t="shared" si="17"/>
        <v>5</v>
      </c>
      <c r="D26">
        <f t="shared" si="18"/>
        <v>5</v>
      </c>
      <c r="E26">
        <f t="shared" si="19"/>
        <v>0</v>
      </c>
      <c r="F26">
        <f t="shared" si="11"/>
        <v>5</v>
      </c>
      <c r="G26">
        <f t="shared" si="12"/>
        <v>0</v>
      </c>
      <c r="H26">
        <f t="shared" si="8"/>
        <v>7.6308193712821542E-6</v>
      </c>
      <c r="I26">
        <f t="shared" si="9"/>
        <v>1.0759914319257969E-4</v>
      </c>
      <c r="J26">
        <f t="shared" si="10"/>
        <v>0</v>
      </c>
      <c r="K26">
        <f t="shared" si="13"/>
        <v>1</v>
      </c>
      <c r="L26">
        <f t="shared" si="14"/>
        <v>0</v>
      </c>
      <c r="M26" t="e">
        <f t="shared" si="15"/>
        <v>#NUM!</v>
      </c>
    </row>
    <row r="27" spans="1:13" x14ac:dyDescent="0.2">
      <c r="B27">
        <f t="shared" si="16"/>
        <v>0</v>
      </c>
      <c r="C27">
        <f t="shared" si="17"/>
        <v>4</v>
      </c>
      <c r="D27">
        <f t="shared" si="18"/>
        <v>4</v>
      </c>
      <c r="E27">
        <f t="shared" si="19"/>
        <v>0</v>
      </c>
      <c r="F27">
        <f t="shared" si="11"/>
        <v>4</v>
      </c>
      <c r="G27">
        <f t="shared" si="12"/>
        <v>0</v>
      </c>
      <c r="H27">
        <f t="shared" si="8"/>
        <v>7.8926902878404334E-5</v>
      </c>
      <c r="I27">
        <f t="shared" si="9"/>
        <v>6.6903224611284014E-4</v>
      </c>
      <c r="J27">
        <f t="shared" si="10"/>
        <v>5.6762886839486094E-4</v>
      </c>
      <c r="K27">
        <f t="shared" si="13"/>
        <v>1</v>
      </c>
      <c r="L27">
        <f t="shared" si="14"/>
        <v>2.9973439815357548E-11</v>
      </c>
      <c r="M27">
        <f t="shared" si="15"/>
        <v>-24.230709465898951</v>
      </c>
    </row>
    <row r="28" spans="1:13" x14ac:dyDescent="0.2">
      <c r="B28">
        <f t="shared" si="16"/>
        <v>0</v>
      </c>
      <c r="C28">
        <f t="shared" si="17"/>
        <v>3</v>
      </c>
      <c r="D28">
        <f t="shared" si="18"/>
        <v>3</v>
      </c>
      <c r="E28">
        <f t="shared" si="19"/>
        <v>0</v>
      </c>
      <c r="F28">
        <f t="shared" si="11"/>
        <v>3</v>
      </c>
      <c r="G28">
        <f t="shared" si="12"/>
        <v>0</v>
      </c>
      <c r="H28">
        <f t="shared" si="8"/>
        <v>8.1635479689389856E-4</v>
      </c>
      <c r="I28">
        <f t="shared" si="9"/>
        <v>4.1599229608889629E-3</v>
      </c>
      <c r="J28">
        <f t="shared" si="10"/>
        <v>1.7295906611056538E-2</v>
      </c>
      <c r="K28">
        <f t="shared" si="13"/>
        <v>1</v>
      </c>
      <c r="L28">
        <f t="shared" si="14"/>
        <v>5.873643296568062E-8</v>
      </c>
      <c r="M28">
        <f t="shared" si="15"/>
        <v>-16.65020563883391</v>
      </c>
    </row>
    <row r="29" spans="1:13" x14ac:dyDescent="0.2">
      <c r="B29">
        <f t="shared" si="16"/>
        <v>0</v>
      </c>
      <c r="C29">
        <f t="shared" si="17"/>
        <v>2</v>
      </c>
      <c r="D29">
        <f t="shared" si="18"/>
        <v>2</v>
      </c>
      <c r="E29">
        <f t="shared" si="19"/>
        <v>0</v>
      </c>
      <c r="F29">
        <f t="shared" si="11"/>
        <v>2</v>
      </c>
      <c r="G29">
        <f t="shared" si="12"/>
        <v>0</v>
      </c>
      <c r="H29">
        <f t="shared" si="8"/>
        <v>8.4437008181911712E-3</v>
      </c>
      <c r="I29">
        <f t="shared" si="9"/>
        <v>2.5865657658618313E-2</v>
      </c>
      <c r="J29">
        <f t="shared" si="10"/>
        <v>3.3330274544058326E-2</v>
      </c>
      <c r="K29">
        <f t="shared" si="13"/>
        <v>1</v>
      </c>
      <c r="L29">
        <f t="shared" si="14"/>
        <v>7.2793944458588577E-6</v>
      </c>
      <c r="M29">
        <f t="shared" si="15"/>
        <v>-11.830462879729264</v>
      </c>
    </row>
    <row r="30" spans="1:13" x14ac:dyDescent="0.2">
      <c r="B30">
        <f t="shared" si="16"/>
        <v>0</v>
      </c>
      <c r="C30">
        <f t="shared" si="17"/>
        <v>1</v>
      </c>
      <c r="D30">
        <f t="shared" si="18"/>
        <v>1</v>
      </c>
      <c r="E30">
        <f t="shared" si="19"/>
        <v>0</v>
      </c>
      <c r="F30">
        <f t="shared" si="11"/>
        <v>1</v>
      </c>
      <c r="G30">
        <f t="shared" si="12"/>
        <v>0</v>
      </c>
      <c r="H30">
        <f t="shared" si="8"/>
        <v>8.7334678228623883E-2</v>
      </c>
      <c r="I30">
        <f t="shared" si="9"/>
        <v>0.16082803753891395</v>
      </c>
      <c r="J30">
        <f t="shared" si="10"/>
        <v>1.8312422236168475E-2</v>
      </c>
      <c r="K30">
        <f t="shared" si="13"/>
        <v>1</v>
      </c>
      <c r="L30">
        <f t="shared" si="14"/>
        <v>2.5721380887850346E-4</v>
      </c>
      <c r="M30">
        <f t="shared" si="15"/>
        <v>-8.2656028777787931</v>
      </c>
    </row>
    <row r="31" spans="1:13" x14ac:dyDescent="0.2">
      <c r="B31">
        <f t="shared" si="16"/>
        <v>0</v>
      </c>
      <c r="C31">
        <f t="shared" si="17"/>
        <v>0</v>
      </c>
      <c r="D31">
        <f t="shared" si="18"/>
        <v>0</v>
      </c>
      <c r="E31">
        <f t="shared" si="19"/>
        <v>0</v>
      </c>
      <c r="F31">
        <f t="shared" si="11"/>
        <v>0</v>
      </c>
      <c r="G31">
        <f t="shared" si="12"/>
        <v>0</v>
      </c>
      <c r="H31">
        <f t="shared" si="8"/>
        <v>0.90331789170749188</v>
      </c>
      <c r="I31">
        <f t="shared" si="9"/>
        <v>1</v>
      </c>
      <c r="J31">
        <f t="shared" si="10"/>
        <v>1.6826273848964375E-3</v>
      </c>
      <c r="K31">
        <f t="shared" si="13"/>
        <v>1</v>
      </c>
      <c r="L31">
        <f t="shared" si="14"/>
        <v>1.5199474218539405E-3</v>
      </c>
      <c r="M31">
        <f t="shared" si="15"/>
        <v>-6.4890795356077957</v>
      </c>
    </row>
    <row r="32" spans="1:13" x14ac:dyDescent="0.2">
      <c r="B32">
        <f t="shared" si="16"/>
        <v>1</v>
      </c>
      <c r="C32">
        <f t="shared" si="17"/>
        <v>10</v>
      </c>
      <c r="D32">
        <f t="shared" si="18"/>
        <v>9</v>
      </c>
      <c r="E32">
        <f t="shared" si="19"/>
        <v>1</v>
      </c>
      <c r="F32">
        <f t="shared" si="11"/>
        <v>10</v>
      </c>
      <c r="G32">
        <f t="shared" si="12"/>
        <v>0</v>
      </c>
      <c r="H32">
        <f t="shared" si="8"/>
        <v>6.4461697052260619E-11</v>
      </c>
      <c r="I32">
        <f t="shared" si="9"/>
        <v>6.0409720834171363E-7</v>
      </c>
      <c r="J32">
        <f t="shared" si="10"/>
        <v>0</v>
      </c>
      <c r="K32">
        <f t="shared" si="13"/>
        <v>0.80834912898275979</v>
      </c>
      <c r="L32">
        <f t="shared" si="14"/>
        <v>0</v>
      </c>
      <c r="M32" t="e">
        <f t="shared" si="15"/>
        <v>#NUM!</v>
      </c>
    </row>
    <row r="33" spans="2:13" x14ac:dyDescent="0.2">
      <c r="B33">
        <f t="shared" si="16"/>
        <v>1</v>
      </c>
      <c r="C33">
        <f t="shared" si="17"/>
        <v>10</v>
      </c>
      <c r="D33">
        <f t="shared" si="18"/>
        <v>9</v>
      </c>
      <c r="E33">
        <f t="shared" si="19"/>
        <v>0</v>
      </c>
      <c r="F33">
        <f t="shared" si="11"/>
        <v>9</v>
      </c>
      <c r="G33">
        <f t="shared" si="12"/>
        <v>1</v>
      </c>
      <c r="H33">
        <f t="shared" si="8"/>
        <v>6.4461697052260619E-11</v>
      </c>
      <c r="I33">
        <f t="shared" si="9"/>
        <v>6.0409720834171363E-7</v>
      </c>
      <c r="J33">
        <f t="shared" si="10"/>
        <v>0</v>
      </c>
      <c r="K33">
        <f t="shared" si="13"/>
        <v>0.19165087101724024</v>
      </c>
      <c r="L33">
        <f t="shared" si="14"/>
        <v>0</v>
      </c>
      <c r="M33" t="e">
        <f t="shared" si="15"/>
        <v>#NUM!</v>
      </c>
    </row>
    <row r="34" spans="2:13" x14ac:dyDescent="0.2">
      <c r="B34">
        <f t="shared" si="16"/>
        <v>1</v>
      </c>
      <c r="C34">
        <f t="shared" si="17"/>
        <v>9</v>
      </c>
      <c r="D34">
        <f t="shared" si="18"/>
        <v>8</v>
      </c>
      <c r="E34">
        <f t="shared" si="19"/>
        <v>1</v>
      </c>
      <c r="F34">
        <f t="shared" si="11"/>
        <v>9</v>
      </c>
      <c r="G34">
        <f t="shared" si="12"/>
        <v>0</v>
      </c>
      <c r="H34">
        <f t="shared" si="8"/>
        <v>6.6673863645209492E-10</v>
      </c>
      <c r="I34">
        <f t="shared" si="9"/>
        <v>3.380551648999588E-6</v>
      </c>
      <c r="J34">
        <f t="shared" si="10"/>
        <v>0</v>
      </c>
      <c r="K34">
        <f t="shared" si="13"/>
        <v>0.80834912898275979</v>
      </c>
      <c r="L34">
        <f t="shared" si="14"/>
        <v>0</v>
      </c>
      <c r="M34" t="e">
        <f t="shared" si="15"/>
        <v>#NUM!</v>
      </c>
    </row>
    <row r="35" spans="2:13" x14ac:dyDescent="0.2">
      <c r="B35">
        <f t="shared" si="16"/>
        <v>1</v>
      </c>
      <c r="C35">
        <f t="shared" si="17"/>
        <v>9</v>
      </c>
      <c r="D35">
        <f t="shared" si="18"/>
        <v>8</v>
      </c>
      <c r="E35">
        <f t="shared" si="19"/>
        <v>0</v>
      </c>
      <c r="F35">
        <f t="shared" si="11"/>
        <v>8</v>
      </c>
      <c r="G35">
        <f t="shared" si="12"/>
        <v>1</v>
      </c>
      <c r="H35">
        <f t="shared" si="8"/>
        <v>6.6673863645209492E-10</v>
      </c>
      <c r="I35">
        <f t="shared" si="9"/>
        <v>3.380551648999588E-6</v>
      </c>
      <c r="J35">
        <f t="shared" si="10"/>
        <v>0</v>
      </c>
      <c r="K35">
        <f t="shared" si="13"/>
        <v>0.19165087101724024</v>
      </c>
      <c r="L35">
        <f t="shared" si="14"/>
        <v>0</v>
      </c>
      <c r="M35" t="e">
        <f t="shared" si="15"/>
        <v>#NUM!</v>
      </c>
    </row>
    <row r="36" spans="2:13" x14ac:dyDescent="0.2">
      <c r="B36">
        <f t="shared" si="16"/>
        <v>1</v>
      </c>
      <c r="C36">
        <f t="shared" si="17"/>
        <v>8</v>
      </c>
      <c r="D36">
        <f t="shared" si="18"/>
        <v>7</v>
      </c>
      <c r="E36">
        <f t="shared" si="19"/>
        <v>1</v>
      </c>
      <c r="F36">
        <f t="shared" si="11"/>
        <v>8</v>
      </c>
      <c r="G36">
        <f t="shared" si="12"/>
        <v>0</v>
      </c>
      <c r="H36">
        <f t="shared" si="8"/>
        <v>6.8961946344291788E-9</v>
      </c>
      <c r="I36">
        <f t="shared" si="9"/>
        <v>1.8684147646729054E-5</v>
      </c>
      <c r="J36">
        <f t="shared" si="10"/>
        <v>0</v>
      </c>
      <c r="K36">
        <f t="shared" si="13"/>
        <v>0.80834912898275979</v>
      </c>
      <c r="L36">
        <f t="shared" si="14"/>
        <v>0</v>
      </c>
      <c r="M36" t="e">
        <f t="shared" si="15"/>
        <v>#NUM!</v>
      </c>
    </row>
    <row r="37" spans="2:13" x14ac:dyDescent="0.2">
      <c r="B37">
        <f t="shared" si="16"/>
        <v>1</v>
      </c>
      <c r="C37">
        <f t="shared" si="17"/>
        <v>8</v>
      </c>
      <c r="D37">
        <f t="shared" si="18"/>
        <v>7</v>
      </c>
      <c r="E37">
        <f t="shared" si="19"/>
        <v>0</v>
      </c>
      <c r="F37">
        <f t="shared" si="11"/>
        <v>7</v>
      </c>
      <c r="G37">
        <f t="shared" si="12"/>
        <v>1</v>
      </c>
      <c r="H37">
        <f t="shared" si="8"/>
        <v>6.8961946344291788E-9</v>
      </c>
      <c r="I37">
        <f t="shared" si="9"/>
        <v>1.8684147646729054E-5</v>
      </c>
      <c r="J37">
        <f t="shared" si="10"/>
        <v>0</v>
      </c>
      <c r="K37">
        <f t="shared" si="13"/>
        <v>0.19165087101724024</v>
      </c>
      <c r="L37">
        <f t="shared" si="14"/>
        <v>0</v>
      </c>
      <c r="M37" t="e">
        <f t="shared" si="15"/>
        <v>#NUM!</v>
      </c>
    </row>
    <row r="38" spans="2:13" x14ac:dyDescent="0.2">
      <c r="B38">
        <f t="shared" si="16"/>
        <v>1</v>
      </c>
      <c r="C38">
        <f t="shared" si="17"/>
        <v>7</v>
      </c>
      <c r="D38">
        <f t="shared" si="18"/>
        <v>6</v>
      </c>
      <c r="E38">
        <f t="shared" si="19"/>
        <v>1</v>
      </c>
      <c r="F38">
        <f t="shared" si="11"/>
        <v>7</v>
      </c>
      <c r="G38">
        <f t="shared" si="12"/>
        <v>0</v>
      </c>
      <c r="H38">
        <f t="shared" si="8"/>
        <v>7.1328550403193558E-8</v>
      </c>
      <c r="I38">
        <f t="shared" si="9"/>
        <v>1.0165285506845892E-4</v>
      </c>
      <c r="J38">
        <f t="shared" si="10"/>
        <v>0</v>
      </c>
      <c r="K38">
        <f t="shared" si="13"/>
        <v>0.80834912898275979</v>
      </c>
      <c r="L38">
        <f t="shared" si="14"/>
        <v>0</v>
      </c>
      <c r="M38" t="e">
        <f t="shared" si="15"/>
        <v>#NUM!</v>
      </c>
    </row>
    <row r="39" spans="2:13" x14ac:dyDescent="0.2">
      <c r="B39">
        <f t="shared" si="16"/>
        <v>1</v>
      </c>
      <c r="C39">
        <f t="shared" si="17"/>
        <v>7</v>
      </c>
      <c r="D39">
        <f t="shared" si="18"/>
        <v>6</v>
      </c>
      <c r="E39">
        <f t="shared" si="19"/>
        <v>0</v>
      </c>
      <c r="F39">
        <f t="shared" si="11"/>
        <v>6</v>
      </c>
      <c r="G39">
        <f t="shared" si="12"/>
        <v>1</v>
      </c>
      <c r="H39">
        <f t="shared" si="8"/>
        <v>7.1328550403193558E-8</v>
      </c>
      <c r="I39">
        <f t="shared" si="9"/>
        <v>1.0165285506845892E-4</v>
      </c>
      <c r="J39">
        <f t="shared" si="10"/>
        <v>0</v>
      </c>
      <c r="K39">
        <f t="shared" si="13"/>
        <v>0.19165087101724024</v>
      </c>
      <c r="L39">
        <f t="shared" si="14"/>
        <v>0</v>
      </c>
      <c r="M39" t="e">
        <f t="shared" si="15"/>
        <v>#NUM!</v>
      </c>
    </row>
    <row r="40" spans="2:13" x14ac:dyDescent="0.2">
      <c r="B40">
        <f t="shared" si="16"/>
        <v>1</v>
      </c>
      <c r="C40">
        <f t="shared" si="17"/>
        <v>6</v>
      </c>
      <c r="D40">
        <f t="shared" si="18"/>
        <v>5</v>
      </c>
      <c r="E40">
        <f t="shared" si="19"/>
        <v>1</v>
      </c>
      <c r="F40">
        <f t="shared" si="11"/>
        <v>6</v>
      </c>
      <c r="G40">
        <f t="shared" si="12"/>
        <v>0</v>
      </c>
      <c r="H40">
        <f t="shared" si="8"/>
        <v>7.3776370481487089E-7</v>
      </c>
      <c r="I40">
        <f t="shared" si="9"/>
        <v>5.4176510491229157E-4</v>
      </c>
      <c r="J40">
        <f t="shared" si="10"/>
        <v>0</v>
      </c>
      <c r="K40">
        <f t="shared" si="13"/>
        <v>0.80834912898275979</v>
      </c>
      <c r="L40">
        <f t="shared" si="14"/>
        <v>0</v>
      </c>
      <c r="M40" t="e">
        <f t="shared" si="15"/>
        <v>#NUM!</v>
      </c>
    </row>
    <row r="41" spans="2:13" x14ac:dyDescent="0.2">
      <c r="B41">
        <f t="shared" si="16"/>
        <v>1</v>
      </c>
      <c r="C41">
        <f t="shared" si="17"/>
        <v>6</v>
      </c>
      <c r="D41">
        <f t="shared" si="18"/>
        <v>5</v>
      </c>
      <c r="E41">
        <f t="shared" si="19"/>
        <v>0</v>
      </c>
      <c r="F41">
        <f t="shared" si="11"/>
        <v>5</v>
      </c>
      <c r="G41">
        <f t="shared" si="12"/>
        <v>1</v>
      </c>
      <c r="H41">
        <f t="shared" si="8"/>
        <v>7.3776370481487089E-7</v>
      </c>
      <c r="I41">
        <f t="shared" si="9"/>
        <v>5.4176510491229157E-4</v>
      </c>
      <c r="J41">
        <f t="shared" si="10"/>
        <v>0</v>
      </c>
      <c r="K41">
        <f t="shared" si="13"/>
        <v>0.19165087101724024</v>
      </c>
      <c r="L41">
        <f t="shared" si="14"/>
        <v>0</v>
      </c>
      <c r="M41" t="e">
        <f t="shared" si="15"/>
        <v>#NUM!</v>
      </c>
    </row>
    <row r="42" spans="2:13" x14ac:dyDescent="0.2">
      <c r="B42">
        <f t="shared" si="16"/>
        <v>1</v>
      </c>
      <c r="C42">
        <f t="shared" si="17"/>
        <v>5</v>
      </c>
      <c r="D42">
        <f t="shared" si="18"/>
        <v>4</v>
      </c>
      <c r="E42">
        <f t="shared" si="19"/>
        <v>1</v>
      </c>
      <c r="F42">
        <f t="shared" si="11"/>
        <v>5</v>
      </c>
      <c r="G42">
        <f t="shared" si="12"/>
        <v>0</v>
      </c>
      <c r="H42">
        <f t="shared" si="8"/>
        <v>7.6308193712821542E-6</v>
      </c>
      <c r="I42">
        <f t="shared" si="9"/>
        <v>2.8071655146013016E-3</v>
      </c>
      <c r="J42">
        <f t="shared" si="10"/>
        <v>0</v>
      </c>
      <c r="K42">
        <f t="shared" si="13"/>
        <v>0.80834912898275979</v>
      </c>
      <c r="L42">
        <f t="shared" si="14"/>
        <v>0</v>
      </c>
      <c r="M42" t="e">
        <f t="shared" si="15"/>
        <v>#NUM!</v>
      </c>
    </row>
    <row r="43" spans="2:13" x14ac:dyDescent="0.2">
      <c r="B43">
        <f t="shared" si="16"/>
        <v>1</v>
      </c>
      <c r="C43">
        <f t="shared" si="17"/>
        <v>5</v>
      </c>
      <c r="D43">
        <f t="shared" si="18"/>
        <v>4</v>
      </c>
      <c r="E43">
        <f t="shared" si="19"/>
        <v>0</v>
      </c>
      <c r="F43">
        <f t="shared" si="11"/>
        <v>4</v>
      </c>
      <c r="G43">
        <f t="shared" si="12"/>
        <v>1</v>
      </c>
      <c r="H43">
        <f t="shared" si="8"/>
        <v>7.6308193712821542E-6</v>
      </c>
      <c r="I43">
        <f t="shared" si="9"/>
        <v>2.8071655146013016E-3</v>
      </c>
      <c r="J43">
        <f t="shared" si="10"/>
        <v>5.6762886839486094E-4</v>
      </c>
      <c r="K43">
        <f t="shared" si="13"/>
        <v>0.19165087101724024</v>
      </c>
      <c r="L43">
        <f t="shared" si="14"/>
        <v>2.3303141139872061E-12</v>
      </c>
      <c r="M43">
        <f t="shared" si="15"/>
        <v>-26.78501804456733</v>
      </c>
    </row>
    <row r="44" spans="2:13" x14ac:dyDescent="0.2">
      <c r="B44">
        <f t="shared" si="16"/>
        <v>1</v>
      </c>
      <c r="C44">
        <f t="shared" si="17"/>
        <v>4</v>
      </c>
      <c r="D44">
        <f t="shared" si="18"/>
        <v>3</v>
      </c>
      <c r="E44">
        <f t="shared" si="19"/>
        <v>1</v>
      </c>
      <c r="F44">
        <f t="shared" si="11"/>
        <v>4</v>
      </c>
      <c r="G44">
        <f t="shared" si="12"/>
        <v>0</v>
      </c>
      <c r="H44">
        <f t="shared" si="8"/>
        <v>7.8926902878404334E-5</v>
      </c>
      <c r="I44">
        <f t="shared" si="9"/>
        <v>1.39635628591045E-2</v>
      </c>
      <c r="J44">
        <f t="shared" si="10"/>
        <v>5.6762886839486094E-4</v>
      </c>
      <c r="K44">
        <f t="shared" si="13"/>
        <v>0.80834912898275979</v>
      </c>
      <c r="L44">
        <f t="shared" si="14"/>
        <v>5.0569045345339259E-10</v>
      </c>
      <c r="M44">
        <f t="shared" si="15"/>
        <v>-21.405096385906123</v>
      </c>
    </row>
    <row r="45" spans="2:13" x14ac:dyDescent="0.2">
      <c r="B45">
        <f t="shared" si="16"/>
        <v>1</v>
      </c>
      <c r="C45">
        <f t="shared" si="17"/>
        <v>4</v>
      </c>
      <c r="D45">
        <f t="shared" si="18"/>
        <v>3</v>
      </c>
      <c r="E45">
        <f t="shared" si="19"/>
        <v>0</v>
      </c>
      <c r="F45">
        <f t="shared" si="11"/>
        <v>3</v>
      </c>
      <c r="G45">
        <f t="shared" si="12"/>
        <v>1</v>
      </c>
      <c r="H45">
        <f t="shared" si="8"/>
        <v>7.8926902878404334E-5</v>
      </c>
      <c r="I45">
        <f t="shared" si="9"/>
        <v>1.39635628591045E-2</v>
      </c>
      <c r="J45">
        <f t="shared" si="10"/>
        <v>1.7295906611056538E-2</v>
      </c>
      <c r="K45">
        <f t="shared" si="13"/>
        <v>0.19165087101724024</v>
      </c>
      <c r="L45">
        <f t="shared" si="14"/>
        <v>3.6532167035445431E-9</v>
      </c>
      <c r="M45">
        <f t="shared" si="15"/>
        <v>-19.427657768816498</v>
      </c>
    </row>
    <row r="46" spans="2:13" x14ac:dyDescent="0.2">
      <c r="B46">
        <f t="shared" si="16"/>
        <v>1</v>
      </c>
      <c r="C46">
        <f t="shared" si="17"/>
        <v>3</v>
      </c>
      <c r="D46">
        <f t="shared" si="18"/>
        <v>2</v>
      </c>
      <c r="E46">
        <f t="shared" si="19"/>
        <v>1</v>
      </c>
      <c r="F46">
        <f t="shared" si="11"/>
        <v>3</v>
      </c>
      <c r="G46">
        <f t="shared" si="12"/>
        <v>0</v>
      </c>
      <c r="H46">
        <f t="shared" si="8"/>
        <v>8.1635479689389856E-4</v>
      </c>
      <c r="I46">
        <f t="shared" si="9"/>
        <v>6.5117204093188066E-2</v>
      </c>
      <c r="J46">
        <f t="shared" si="10"/>
        <v>1.7295906611056538E-2</v>
      </c>
      <c r="K46">
        <f t="shared" si="13"/>
        <v>0.80834912898275979</v>
      </c>
      <c r="L46">
        <f t="shared" si="14"/>
        <v>7.4321933694354746E-7</v>
      </c>
      <c r="M46">
        <f t="shared" si="15"/>
        <v>-14.112274631292863</v>
      </c>
    </row>
    <row r="47" spans="2:13" x14ac:dyDescent="0.2">
      <c r="B47">
        <f t="shared" si="16"/>
        <v>1</v>
      </c>
      <c r="C47">
        <f t="shared" si="17"/>
        <v>3</v>
      </c>
      <c r="D47">
        <f t="shared" si="18"/>
        <v>2</v>
      </c>
      <c r="E47">
        <f t="shared" si="19"/>
        <v>0</v>
      </c>
      <c r="F47">
        <f t="shared" si="11"/>
        <v>2</v>
      </c>
      <c r="G47">
        <f t="shared" si="12"/>
        <v>1</v>
      </c>
      <c r="H47">
        <f t="shared" si="8"/>
        <v>8.1635479689389856E-4</v>
      </c>
      <c r="I47">
        <f t="shared" si="9"/>
        <v>6.5117204093188066E-2</v>
      </c>
      <c r="J47">
        <f t="shared" si="10"/>
        <v>3.3330274544058326E-2</v>
      </c>
      <c r="K47">
        <f t="shared" si="13"/>
        <v>0.19165087101724024</v>
      </c>
      <c r="L47">
        <f t="shared" si="14"/>
        <v>3.3956614368512006E-7</v>
      </c>
      <c r="M47">
        <f t="shared" si="15"/>
        <v>-14.895597082163635</v>
      </c>
    </row>
    <row r="48" spans="2:13" x14ac:dyDescent="0.2">
      <c r="B48">
        <f t="shared" si="16"/>
        <v>1</v>
      </c>
      <c r="C48">
        <f t="shared" si="17"/>
        <v>2</v>
      </c>
      <c r="D48">
        <f t="shared" si="18"/>
        <v>1</v>
      </c>
      <c r="E48">
        <f t="shared" si="19"/>
        <v>1</v>
      </c>
      <c r="F48">
        <f t="shared" si="11"/>
        <v>2</v>
      </c>
      <c r="G48">
        <f t="shared" si="12"/>
        <v>0</v>
      </c>
      <c r="H48">
        <f t="shared" si="8"/>
        <v>8.4437008181911712E-3</v>
      </c>
      <c r="I48">
        <f t="shared" si="9"/>
        <v>0.26992475976059127</v>
      </c>
      <c r="J48">
        <f t="shared" si="10"/>
        <v>3.3330274544058326E-2</v>
      </c>
      <c r="K48">
        <f t="shared" si="13"/>
        <v>0.80834912898275979</v>
      </c>
      <c r="L48">
        <f t="shared" si="14"/>
        <v>6.1406370120828911E-5</v>
      </c>
      <c r="M48">
        <f t="shared" si="15"/>
        <v>-9.6979969802963826</v>
      </c>
    </row>
    <row r="49" spans="2:13" x14ac:dyDescent="0.2">
      <c r="B49">
        <f t="shared" si="16"/>
        <v>1</v>
      </c>
      <c r="C49">
        <f t="shared" si="17"/>
        <v>2</v>
      </c>
      <c r="D49">
        <f t="shared" si="18"/>
        <v>1</v>
      </c>
      <c r="E49">
        <f t="shared" si="19"/>
        <v>0</v>
      </c>
      <c r="F49">
        <f t="shared" si="11"/>
        <v>1</v>
      </c>
      <c r="G49">
        <f t="shared" si="12"/>
        <v>1</v>
      </c>
      <c r="H49">
        <f t="shared" si="8"/>
        <v>8.4437008181911712E-3</v>
      </c>
      <c r="I49">
        <f t="shared" si="9"/>
        <v>0.26992475976059127</v>
      </c>
      <c r="J49">
        <f t="shared" si="10"/>
        <v>1.8312422236168475E-2</v>
      </c>
      <c r="K49">
        <f t="shared" si="13"/>
        <v>0.19165087101724024</v>
      </c>
      <c r="L49">
        <f t="shared" si="14"/>
        <v>7.9989346946408885E-6</v>
      </c>
      <c r="M49">
        <f t="shared" si="15"/>
        <v>-11.736202188321329</v>
      </c>
    </row>
    <row r="50" spans="2:13" x14ac:dyDescent="0.2">
      <c r="B50">
        <f t="shared" si="16"/>
        <v>1</v>
      </c>
      <c r="C50">
        <f t="shared" si="17"/>
        <v>1</v>
      </c>
      <c r="D50">
        <f t="shared" si="18"/>
        <v>0</v>
      </c>
      <c r="E50">
        <f t="shared" si="19"/>
        <v>1</v>
      </c>
      <c r="F50">
        <f t="shared" si="11"/>
        <v>1</v>
      </c>
      <c r="G50">
        <f t="shared" si="12"/>
        <v>0</v>
      </c>
      <c r="H50">
        <f t="shared" si="8"/>
        <v>8.7334678228623883E-2</v>
      </c>
      <c r="I50">
        <f t="shared" si="9"/>
        <v>0.83917196246108605</v>
      </c>
      <c r="J50">
        <f t="shared" si="10"/>
        <v>1.8312422236168475E-2</v>
      </c>
      <c r="K50">
        <f t="shared" si="13"/>
        <v>0.80834912898275979</v>
      </c>
      <c r="L50">
        <f t="shared" si="14"/>
        <v>1.084881885825464E-3</v>
      </c>
      <c r="M50">
        <f t="shared" si="15"/>
        <v>-6.8262841589058576</v>
      </c>
    </row>
    <row r="51" spans="2:13" x14ac:dyDescent="0.2">
      <c r="B51">
        <f t="shared" si="16"/>
        <v>1</v>
      </c>
      <c r="C51">
        <f t="shared" si="17"/>
        <v>1</v>
      </c>
      <c r="D51">
        <f t="shared" si="18"/>
        <v>0</v>
      </c>
      <c r="E51">
        <f t="shared" si="19"/>
        <v>0</v>
      </c>
      <c r="F51">
        <f t="shared" si="11"/>
        <v>0</v>
      </c>
      <c r="G51">
        <f t="shared" si="12"/>
        <v>1</v>
      </c>
      <c r="H51">
        <f t="shared" si="8"/>
        <v>8.7334678228623883E-2</v>
      </c>
      <c r="I51">
        <f t="shared" si="9"/>
        <v>0.83917196246108605</v>
      </c>
      <c r="J51">
        <f t="shared" si="10"/>
        <v>1.6826273848964375E-3</v>
      </c>
      <c r="K51">
        <f t="shared" si="13"/>
        <v>0.19165087101724024</v>
      </c>
      <c r="L51">
        <f t="shared" si="14"/>
        <v>2.3633956939769784E-5</v>
      </c>
      <c r="M51">
        <f t="shared" si="15"/>
        <v>-10.652826026710278</v>
      </c>
    </row>
    <row r="52" spans="2:13" x14ac:dyDescent="0.2">
      <c r="B52">
        <f t="shared" si="16"/>
        <v>2</v>
      </c>
      <c r="C52">
        <f t="shared" si="17"/>
        <v>10</v>
      </c>
      <c r="D52">
        <f t="shared" si="18"/>
        <v>8</v>
      </c>
      <c r="E52">
        <f t="shared" si="19"/>
        <v>2</v>
      </c>
      <c r="F52">
        <f t="shared" si="11"/>
        <v>10</v>
      </c>
      <c r="G52">
        <f t="shared" si="12"/>
        <v>0</v>
      </c>
      <c r="H52">
        <f t="shared" si="8"/>
        <v>6.4461697052260619E-11</v>
      </c>
      <c r="I52">
        <f t="shared" si="9"/>
        <v>1.4184320807460231E-5</v>
      </c>
      <c r="J52">
        <f t="shared" si="10"/>
        <v>0</v>
      </c>
      <c r="K52">
        <f t="shared" si="13"/>
        <v>0.6534283143271864</v>
      </c>
      <c r="L52">
        <f t="shared" si="14"/>
        <v>0</v>
      </c>
      <c r="M52" t="e">
        <f t="shared" si="15"/>
        <v>#NUM!</v>
      </c>
    </row>
    <row r="53" spans="2:13" x14ac:dyDescent="0.2">
      <c r="B53">
        <f t="shared" si="16"/>
        <v>2</v>
      </c>
      <c r="C53">
        <f t="shared" si="17"/>
        <v>10</v>
      </c>
      <c r="D53">
        <f t="shared" si="18"/>
        <v>8</v>
      </c>
      <c r="E53">
        <f t="shared" si="19"/>
        <v>1</v>
      </c>
      <c r="F53">
        <f t="shared" si="11"/>
        <v>9</v>
      </c>
      <c r="G53">
        <f t="shared" si="12"/>
        <v>1</v>
      </c>
      <c r="H53">
        <f t="shared" si="8"/>
        <v>6.4461697052260619E-11</v>
      </c>
      <c r="I53">
        <f t="shared" si="9"/>
        <v>1.4184320807460231E-5</v>
      </c>
      <c r="J53">
        <f t="shared" si="10"/>
        <v>0</v>
      </c>
      <c r="K53">
        <f t="shared" si="13"/>
        <v>0.30984162931114673</v>
      </c>
      <c r="L53">
        <f t="shared" si="14"/>
        <v>0</v>
      </c>
      <c r="M53" t="e">
        <f t="shared" si="15"/>
        <v>#NUM!</v>
      </c>
    </row>
    <row r="54" spans="2:13" x14ac:dyDescent="0.2">
      <c r="B54">
        <f t="shared" si="16"/>
        <v>2</v>
      </c>
      <c r="C54">
        <f t="shared" si="17"/>
        <v>10</v>
      </c>
      <c r="D54">
        <f t="shared" si="18"/>
        <v>8</v>
      </c>
      <c r="E54">
        <f t="shared" si="19"/>
        <v>0</v>
      </c>
      <c r="F54">
        <f t="shared" si="11"/>
        <v>8</v>
      </c>
      <c r="G54">
        <f t="shared" si="12"/>
        <v>2</v>
      </c>
      <c r="H54">
        <f t="shared" si="8"/>
        <v>6.4461697052260619E-11</v>
      </c>
      <c r="I54">
        <f t="shared" si="9"/>
        <v>1.4184320807460231E-5</v>
      </c>
      <c r="J54">
        <f t="shared" si="10"/>
        <v>0</v>
      </c>
      <c r="K54">
        <f t="shared" si="13"/>
        <v>3.6730056361666853E-2</v>
      </c>
      <c r="L54">
        <f t="shared" si="14"/>
        <v>0</v>
      </c>
      <c r="M54" t="e">
        <f t="shared" si="15"/>
        <v>#NUM!</v>
      </c>
    </row>
    <row r="55" spans="2:13" x14ac:dyDescent="0.2">
      <c r="B55">
        <f t="shared" si="16"/>
        <v>2</v>
      </c>
      <c r="C55">
        <f t="shared" si="17"/>
        <v>9</v>
      </c>
      <c r="D55">
        <f t="shared" si="18"/>
        <v>7</v>
      </c>
      <c r="E55">
        <f t="shared" si="19"/>
        <v>2</v>
      </c>
      <c r="F55">
        <f t="shared" si="11"/>
        <v>9</v>
      </c>
      <c r="G55">
        <f t="shared" si="12"/>
        <v>0</v>
      </c>
      <c r="H55">
        <f t="shared" si="8"/>
        <v>6.6673863645209492E-10</v>
      </c>
      <c r="I55">
        <f t="shared" si="9"/>
        <v>7.0556457814282327E-5</v>
      </c>
      <c r="J55">
        <f t="shared" si="10"/>
        <v>0</v>
      </c>
      <c r="K55">
        <f t="shared" si="13"/>
        <v>0.6534283143271864</v>
      </c>
      <c r="L55">
        <f t="shared" si="14"/>
        <v>0</v>
      </c>
      <c r="M55" t="e">
        <f t="shared" si="15"/>
        <v>#NUM!</v>
      </c>
    </row>
    <row r="56" spans="2:13" x14ac:dyDescent="0.2">
      <c r="B56">
        <f t="shared" si="16"/>
        <v>2</v>
      </c>
      <c r="C56">
        <f t="shared" si="17"/>
        <v>9</v>
      </c>
      <c r="D56">
        <f t="shared" si="18"/>
        <v>7</v>
      </c>
      <c r="E56">
        <f t="shared" si="19"/>
        <v>1</v>
      </c>
      <c r="F56">
        <f t="shared" si="11"/>
        <v>8</v>
      </c>
      <c r="G56">
        <f t="shared" si="12"/>
        <v>1</v>
      </c>
      <c r="H56">
        <f t="shared" si="8"/>
        <v>6.6673863645209492E-10</v>
      </c>
      <c r="I56">
        <f t="shared" si="9"/>
        <v>7.0556457814282327E-5</v>
      </c>
      <c r="J56">
        <f t="shared" si="10"/>
        <v>0</v>
      </c>
      <c r="K56">
        <f t="shared" si="13"/>
        <v>0.30984162931114673</v>
      </c>
      <c r="L56">
        <f t="shared" si="14"/>
        <v>0</v>
      </c>
      <c r="M56" t="e">
        <f t="shared" si="15"/>
        <v>#NUM!</v>
      </c>
    </row>
    <row r="57" spans="2:13" x14ac:dyDescent="0.2">
      <c r="B57">
        <f t="shared" si="16"/>
        <v>2</v>
      </c>
      <c r="C57">
        <f t="shared" si="17"/>
        <v>9</v>
      </c>
      <c r="D57">
        <f t="shared" si="18"/>
        <v>7</v>
      </c>
      <c r="E57">
        <f t="shared" si="19"/>
        <v>0</v>
      </c>
      <c r="F57">
        <f t="shared" si="11"/>
        <v>7</v>
      </c>
      <c r="G57">
        <f t="shared" si="12"/>
        <v>2</v>
      </c>
      <c r="H57">
        <f t="shared" si="8"/>
        <v>6.6673863645209492E-10</v>
      </c>
      <c r="I57">
        <f t="shared" si="9"/>
        <v>7.0556457814282327E-5</v>
      </c>
      <c r="J57">
        <f t="shared" si="10"/>
        <v>0</v>
      </c>
      <c r="K57">
        <f t="shared" si="13"/>
        <v>3.6730056361666853E-2</v>
      </c>
      <c r="L57">
        <f t="shared" si="14"/>
        <v>0</v>
      </c>
      <c r="M57" t="e">
        <f t="shared" si="15"/>
        <v>#NUM!</v>
      </c>
    </row>
    <row r="58" spans="2:13" x14ac:dyDescent="0.2">
      <c r="B58">
        <f t="shared" si="16"/>
        <v>2</v>
      </c>
      <c r="C58">
        <f t="shared" si="17"/>
        <v>8</v>
      </c>
      <c r="D58">
        <f t="shared" si="18"/>
        <v>6</v>
      </c>
      <c r="E58">
        <f t="shared" si="19"/>
        <v>2</v>
      </c>
      <c r="F58">
        <f t="shared" si="11"/>
        <v>8</v>
      </c>
      <c r="G58">
        <f t="shared" si="12"/>
        <v>0</v>
      </c>
      <c r="H58">
        <f t="shared" si="8"/>
        <v>6.8961946344291788E-9</v>
      </c>
      <c r="I58">
        <f t="shared" si="9"/>
        <v>3.4121690351028464E-4</v>
      </c>
      <c r="J58">
        <f t="shared" si="10"/>
        <v>0</v>
      </c>
      <c r="K58">
        <f t="shared" si="13"/>
        <v>0.6534283143271864</v>
      </c>
      <c r="L58">
        <f t="shared" si="14"/>
        <v>0</v>
      </c>
      <c r="M58" t="e">
        <f t="shared" si="15"/>
        <v>#NUM!</v>
      </c>
    </row>
    <row r="59" spans="2:13" x14ac:dyDescent="0.2">
      <c r="B59">
        <f t="shared" si="16"/>
        <v>2</v>
      </c>
      <c r="C59">
        <f t="shared" si="17"/>
        <v>8</v>
      </c>
      <c r="D59">
        <f t="shared" si="18"/>
        <v>6</v>
      </c>
      <c r="E59">
        <f t="shared" si="19"/>
        <v>1</v>
      </c>
      <c r="F59">
        <f t="shared" si="11"/>
        <v>7</v>
      </c>
      <c r="G59">
        <f t="shared" si="12"/>
        <v>1</v>
      </c>
      <c r="H59">
        <f t="shared" si="8"/>
        <v>6.8961946344291788E-9</v>
      </c>
      <c r="I59">
        <f t="shared" si="9"/>
        <v>3.4121690351028464E-4</v>
      </c>
      <c r="J59">
        <f t="shared" si="10"/>
        <v>0</v>
      </c>
      <c r="K59">
        <f t="shared" si="13"/>
        <v>0.30984162931114673</v>
      </c>
      <c r="L59">
        <f t="shared" si="14"/>
        <v>0</v>
      </c>
      <c r="M59" t="e">
        <f t="shared" si="15"/>
        <v>#NUM!</v>
      </c>
    </row>
    <row r="60" spans="2:13" x14ac:dyDescent="0.2">
      <c r="B60">
        <f t="shared" si="16"/>
        <v>2</v>
      </c>
      <c r="C60">
        <f t="shared" si="17"/>
        <v>8</v>
      </c>
      <c r="D60">
        <f t="shared" si="18"/>
        <v>6</v>
      </c>
      <c r="E60">
        <f t="shared" si="19"/>
        <v>0</v>
      </c>
      <c r="F60">
        <f t="shared" si="11"/>
        <v>6</v>
      </c>
      <c r="G60">
        <f t="shared" si="12"/>
        <v>2</v>
      </c>
      <c r="H60">
        <f t="shared" si="8"/>
        <v>6.8961946344291788E-9</v>
      </c>
      <c r="I60">
        <f t="shared" si="9"/>
        <v>3.4121690351028464E-4</v>
      </c>
      <c r="J60">
        <f t="shared" si="10"/>
        <v>0</v>
      </c>
      <c r="K60">
        <f t="shared" si="13"/>
        <v>3.6730056361666853E-2</v>
      </c>
      <c r="L60">
        <f t="shared" si="14"/>
        <v>0</v>
      </c>
      <c r="M60" t="e">
        <f t="shared" si="15"/>
        <v>#NUM!</v>
      </c>
    </row>
    <row r="61" spans="2:13" x14ac:dyDescent="0.2">
      <c r="B61">
        <f t="shared" si="16"/>
        <v>2</v>
      </c>
      <c r="C61">
        <f t="shared" si="17"/>
        <v>7</v>
      </c>
      <c r="D61">
        <f t="shared" si="18"/>
        <v>5</v>
      </c>
      <c r="E61">
        <f t="shared" si="19"/>
        <v>2</v>
      </c>
      <c r="F61">
        <f t="shared" si="11"/>
        <v>7</v>
      </c>
      <c r="G61">
        <f t="shared" si="12"/>
        <v>0</v>
      </c>
      <c r="H61">
        <f t="shared" si="8"/>
        <v>7.1328550403193558E-8</v>
      </c>
      <c r="I61">
        <f t="shared" si="9"/>
        <v>1.5912193019876444E-3</v>
      </c>
      <c r="J61">
        <f t="shared" si="10"/>
        <v>0</v>
      </c>
      <c r="K61">
        <f t="shared" si="13"/>
        <v>0.6534283143271864</v>
      </c>
      <c r="L61">
        <f t="shared" si="14"/>
        <v>0</v>
      </c>
      <c r="M61" t="e">
        <f t="shared" si="15"/>
        <v>#NUM!</v>
      </c>
    </row>
    <row r="62" spans="2:13" x14ac:dyDescent="0.2">
      <c r="B62">
        <f t="shared" si="16"/>
        <v>2</v>
      </c>
      <c r="C62">
        <f t="shared" si="17"/>
        <v>7</v>
      </c>
      <c r="D62">
        <f t="shared" si="18"/>
        <v>5</v>
      </c>
      <c r="E62">
        <f t="shared" si="19"/>
        <v>1</v>
      </c>
      <c r="F62">
        <f t="shared" si="11"/>
        <v>6</v>
      </c>
      <c r="G62">
        <f t="shared" si="12"/>
        <v>1</v>
      </c>
      <c r="H62">
        <f t="shared" si="8"/>
        <v>7.1328550403193558E-8</v>
      </c>
      <c r="I62">
        <f t="shared" si="9"/>
        <v>1.5912193019876444E-3</v>
      </c>
      <c r="J62">
        <f t="shared" si="10"/>
        <v>0</v>
      </c>
      <c r="K62">
        <f t="shared" si="13"/>
        <v>0.30984162931114673</v>
      </c>
      <c r="L62">
        <f t="shared" si="14"/>
        <v>0</v>
      </c>
      <c r="M62" t="e">
        <f t="shared" si="15"/>
        <v>#NUM!</v>
      </c>
    </row>
    <row r="63" spans="2:13" x14ac:dyDescent="0.2">
      <c r="B63">
        <f t="shared" si="16"/>
        <v>2</v>
      </c>
      <c r="C63">
        <f t="shared" si="17"/>
        <v>7</v>
      </c>
      <c r="D63">
        <f t="shared" si="18"/>
        <v>5</v>
      </c>
      <c r="E63">
        <f t="shared" si="19"/>
        <v>0</v>
      </c>
      <c r="F63">
        <f t="shared" si="11"/>
        <v>5</v>
      </c>
      <c r="G63">
        <f t="shared" si="12"/>
        <v>2</v>
      </c>
      <c r="H63">
        <f t="shared" si="8"/>
        <v>7.1328550403193558E-8</v>
      </c>
      <c r="I63">
        <f t="shared" si="9"/>
        <v>1.5912193019876444E-3</v>
      </c>
      <c r="J63">
        <f t="shared" si="10"/>
        <v>0</v>
      </c>
      <c r="K63">
        <f t="shared" si="13"/>
        <v>3.6730056361666853E-2</v>
      </c>
      <c r="L63">
        <f t="shared" si="14"/>
        <v>0</v>
      </c>
      <c r="M63" t="e">
        <f t="shared" si="15"/>
        <v>#NUM!</v>
      </c>
    </row>
    <row r="64" spans="2:13" x14ac:dyDescent="0.2">
      <c r="B64">
        <f t="shared" si="16"/>
        <v>2</v>
      </c>
      <c r="C64">
        <f t="shared" si="17"/>
        <v>6</v>
      </c>
      <c r="D64">
        <f t="shared" si="18"/>
        <v>4</v>
      </c>
      <c r="E64">
        <f t="shared" si="19"/>
        <v>2</v>
      </c>
      <c r="F64">
        <f t="shared" si="11"/>
        <v>6</v>
      </c>
      <c r="G64">
        <f t="shared" si="12"/>
        <v>0</v>
      </c>
      <c r="H64">
        <f t="shared" si="8"/>
        <v>7.3776370481487089E-7</v>
      </c>
      <c r="I64">
        <f t="shared" si="9"/>
        <v>7.0670837815231796E-3</v>
      </c>
      <c r="J64">
        <f t="shared" si="10"/>
        <v>0</v>
      </c>
      <c r="K64">
        <f t="shared" si="13"/>
        <v>0.6534283143271864</v>
      </c>
      <c r="L64">
        <f t="shared" si="14"/>
        <v>0</v>
      </c>
      <c r="M64" t="e">
        <f t="shared" si="15"/>
        <v>#NUM!</v>
      </c>
    </row>
    <row r="65" spans="2:13" x14ac:dyDescent="0.2">
      <c r="B65">
        <f t="shared" si="16"/>
        <v>2</v>
      </c>
      <c r="C65">
        <f t="shared" si="17"/>
        <v>6</v>
      </c>
      <c r="D65">
        <f t="shared" si="18"/>
        <v>4</v>
      </c>
      <c r="E65">
        <f t="shared" si="19"/>
        <v>1</v>
      </c>
      <c r="F65">
        <f t="shared" si="11"/>
        <v>5</v>
      </c>
      <c r="G65">
        <f t="shared" si="12"/>
        <v>1</v>
      </c>
      <c r="H65">
        <f t="shared" si="8"/>
        <v>7.3776370481487089E-7</v>
      </c>
      <c r="I65">
        <f t="shared" si="9"/>
        <v>7.0670837815231796E-3</v>
      </c>
      <c r="J65">
        <f t="shared" si="10"/>
        <v>0</v>
      </c>
      <c r="K65">
        <f t="shared" si="13"/>
        <v>0.30984162931114673</v>
      </c>
      <c r="L65">
        <f t="shared" si="14"/>
        <v>0</v>
      </c>
      <c r="M65" t="e">
        <f t="shared" si="15"/>
        <v>#NUM!</v>
      </c>
    </row>
    <row r="66" spans="2:13" x14ac:dyDescent="0.2">
      <c r="B66">
        <f t="shared" si="16"/>
        <v>2</v>
      </c>
      <c r="C66">
        <f t="shared" si="17"/>
        <v>6</v>
      </c>
      <c r="D66">
        <f t="shared" si="18"/>
        <v>4</v>
      </c>
      <c r="E66">
        <f t="shared" si="19"/>
        <v>0</v>
      </c>
      <c r="F66">
        <f t="shared" si="11"/>
        <v>4</v>
      </c>
      <c r="G66">
        <f t="shared" si="12"/>
        <v>2</v>
      </c>
      <c r="H66">
        <f t="shared" si="8"/>
        <v>7.3776370481487089E-7</v>
      </c>
      <c r="I66">
        <f t="shared" si="9"/>
        <v>7.0670837815231796E-3</v>
      </c>
      <c r="J66">
        <f t="shared" si="10"/>
        <v>5.6762886839486094E-4</v>
      </c>
      <c r="K66">
        <f t="shared" si="13"/>
        <v>3.6730056361666853E-2</v>
      </c>
      <c r="L66">
        <f t="shared" si="14"/>
        <v>1.0870351691297621E-13</v>
      </c>
      <c r="M66">
        <f t="shared" si="15"/>
        <v>-29.850152247001702</v>
      </c>
    </row>
    <row r="67" spans="2:13" x14ac:dyDescent="0.2">
      <c r="B67">
        <f t="shared" si="16"/>
        <v>2</v>
      </c>
      <c r="C67">
        <f t="shared" si="17"/>
        <v>5</v>
      </c>
      <c r="D67">
        <f t="shared" si="18"/>
        <v>3</v>
      </c>
      <c r="E67">
        <f t="shared" si="19"/>
        <v>2</v>
      </c>
      <c r="F67">
        <f t="shared" si="11"/>
        <v>5</v>
      </c>
      <c r="G67">
        <f t="shared" si="12"/>
        <v>0</v>
      </c>
      <c r="H67">
        <f t="shared" si="8"/>
        <v>7.6308193712821542E-6</v>
      </c>
      <c r="I67">
        <f t="shared" si="9"/>
        <v>2.9294576118558634E-2</v>
      </c>
      <c r="J67">
        <f t="shared" si="10"/>
        <v>0</v>
      </c>
      <c r="K67">
        <f t="shared" si="13"/>
        <v>0.6534283143271864</v>
      </c>
      <c r="L67">
        <f t="shared" si="14"/>
        <v>0</v>
      </c>
      <c r="M67" t="e">
        <f t="shared" si="15"/>
        <v>#NUM!</v>
      </c>
    </row>
    <row r="68" spans="2:13" x14ac:dyDescent="0.2">
      <c r="B68">
        <f t="shared" si="16"/>
        <v>2</v>
      </c>
      <c r="C68">
        <f t="shared" si="17"/>
        <v>5</v>
      </c>
      <c r="D68">
        <f t="shared" si="18"/>
        <v>3</v>
      </c>
      <c r="E68">
        <f t="shared" si="19"/>
        <v>1</v>
      </c>
      <c r="F68">
        <f t="shared" si="11"/>
        <v>4</v>
      </c>
      <c r="G68">
        <f t="shared" si="12"/>
        <v>1</v>
      </c>
      <c r="H68">
        <f t="shared" si="8"/>
        <v>7.6308193712821542E-6</v>
      </c>
      <c r="I68">
        <f t="shared" si="9"/>
        <v>2.9294576118558634E-2</v>
      </c>
      <c r="J68">
        <f t="shared" si="10"/>
        <v>5.6762886839486094E-4</v>
      </c>
      <c r="K68">
        <f t="shared" si="13"/>
        <v>0.30984162931114673</v>
      </c>
      <c r="L68">
        <f t="shared" si="14"/>
        <v>3.9315394170649793E-11</v>
      </c>
      <c r="M68">
        <f t="shared" si="15"/>
        <v>-23.959404964574503</v>
      </c>
    </row>
    <row r="69" spans="2:13" x14ac:dyDescent="0.2">
      <c r="B69">
        <f t="shared" si="16"/>
        <v>2</v>
      </c>
      <c r="C69">
        <f t="shared" si="17"/>
        <v>5</v>
      </c>
      <c r="D69">
        <f t="shared" si="18"/>
        <v>3</v>
      </c>
      <c r="E69">
        <f t="shared" si="19"/>
        <v>0</v>
      </c>
      <c r="F69">
        <f t="shared" si="11"/>
        <v>3</v>
      </c>
      <c r="G69">
        <f t="shared" si="12"/>
        <v>2</v>
      </c>
      <c r="H69">
        <f t="shared" si="8"/>
        <v>7.6308193712821542E-6</v>
      </c>
      <c r="I69">
        <f t="shared" si="9"/>
        <v>2.9294576118558634E-2</v>
      </c>
      <c r="J69">
        <f t="shared" si="10"/>
        <v>1.7295906611056538E-2</v>
      </c>
      <c r="K69">
        <f t="shared" si="13"/>
        <v>3.6730056361666853E-2</v>
      </c>
      <c r="L69">
        <f t="shared" si="14"/>
        <v>1.4201143576056573E-10</v>
      </c>
      <c r="M69">
        <f t="shared" si="15"/>
        <v>-22.675113528044825</v>
      </c>
    </row>
    <row r="70" spans="2:13" x14ac:dyDescent="0.2">
      <c r="B70">
        <f t="shared" si="16"/>
        <v>2</v>
      </c>
      <c r="C70">
        <f t="shared" si="17"/>
        <v>4</v>
      </c>
      <c r="D70">
        <f t="shared" si="18"/>
        <v>2</v>
      </c>
      <c r="E70">
        <f t="shared" si="19"/>
        <v>2</v>
      </c>
      <c r="F70">
        <f t="shared" si="11"/>
        <v>4</v>
      </c>
      <c r="G70">
        <f t="shared" si="12"/>
        <v>0</v>
      </c>
      <c r="H70">
        <f t="shared" si="8"/>
        <v>7.8926902878404334E-5</v>
      </c>
      <c r="I70">
        <f t="shared" si="9"/>
        <v>0.10928906389771936</v>
      </c>
      <c r="J70">
        <f t="shared" si="10"/>
        <v>5.6762886839486094E-4</v>
      </c>
      <c r="K70">
        <f t="shared" si="13"/>
        <v>0.6534283143271864</v>
      </c>
      <c r="L70">
        <f t="shared" si="14"/>
        <v>3.1993679607162436E-9</v>
      </c>
      <c r="M70">
        <f t="shared" si="15"/>
        <v>-19.560312558925023</v>
      </c>
    </row>
    <row r="71" spans="2:13" x14ac:dyDescent="0.2">
      <c r="B71">
        <f t="shared" si="16"/>
        <v>2</v>
      </c>
      <c r="C71">
        <f t="shared" si="17"/>
        <v>4</v>
      </c>
      <c r="D71">
        <f t="shared" si="18"/>
        <v>2</v>
      </c>
      <c r="E71">
        <f t="shared" si="19"/>
        <v>1</v>
      </c>
      <c r="F71">
        <f t="shared" si="11"/>
        <v>3</v>
      </c>
      <c r="G71">
        <f t="shared" si="12"/>
        <v>1</v>
      </c>
      <c r="H71">
        <f t="shared" si="8"/>
        <v>7.8926902878404334E-5</v>
      </c>
      <c r="I71">
        <f t="shared" si="9"/>
        <v>0.10928906389771936</v>
      </c>
      <c r="J71">
        <f t="shared" si="10"/>
        <v>1.7295906611056538E-2</v>
      </c>
      <c r="K71">
        <f t="shared" si="13"/>
        <v>0.30984162931114673</v>
      </c>
      <c r="L71">
        <f t="shared" si="14"/>
        <v>4.6225845851175653E-8</v>
      </c>
      <c r="M71">
        <f t="shared" si="15"/>
        <v>-16.889726761275455</v>
      </c>
    </row>
    <row r="72" spans="2:13" x14ac:dyDescent="0.2">
      <c r="B72">
        <f t="shared" si="16"/>
        <v>2</v>
      </c>
      <c r="C72">
        <f t="shared" si="17"/>
        <v>4</v>
      </c>
      <c r="D72">
        <f t="shared" si="18"/>
        <v>2</v>
      </c>
      <c r="E72">
        <f t="shared" si="19"/>
        <v>0</v>
      </c>
      <c r="F72">
        <f t="shared" si="11"/>
        <v>2</v>
      </c>
      <c r="G72">
        <f t="shared" si="12"/>
        <v>2</v>
      </c>
      <c r="H72">
        <f t="shared" si="8"/>
        <v>7.8926902878404334E-5</v>
      </c>
      <c r="I72">
        <f t="shared" si="9"/>
        <v>0.10928906389771936</v>
      </c>
      <c r="J72">
        <f t="shared" si="10"/>
        <v>3.3330274544058326E-2</v>
      </c>
      <c r="K72">
        <f t="shared" si="13"/>
        <v>3.6730056361666853E-2</v>
      </c>
      <c r="L72">
        <f t="shared" si="14"/>
        <v>1.0559959512637651E-8</v>
      </c>
      <c r="M72">
        <f t="shared" si="15"/>
        <v>-18.366196392706172</v>
      </c>
    </row>
    <row r="73" spans="2:13" x14ac:dyDescent="0.2">
      <c r="B73">
        <f t="shared" si="16"/>
        <v>2</v>
      </c>
      <c r="C73">
        <f t="shared" si="17"/>
        <v>3</v>
      </c>
      <c r="D73">
        <f t="shared" si="18"/>
        <v>1</v>
      </c>
      <c r="E73">
        <f t="shared" si="19"/>
        <v>2</v>
      </c>
      <c r="F73">
        <f t="shared" si="11"/>
        <v>3</v>
      </c>
      <c r="G73">
        <f t="shared" si="12"/>
        <v>0</v>
      </c>
      <c r="H73">
        <f t="shared" si="8"/>
        <v>8.1635479689389856E-4</v>
      </c>
      <c r="I73">
        <f t="shared" si="9"/>
        <v>0.33976993554769891</v>
      </c>
      <c r="J73">
        <f t="shared" si="10"/>
        <v>1.7295906611056538E-2</v>
      </c>
      <c r="K73">
        <f t="shared" si="13"/>
        <v>0.6534283143271864</v>
      </c>
      <c r="L73">
        <f t="shared" si="14"/>
        <v>3.1347663617318846E-6</v>
      </c>
      <c r="M73">
        <f t="shared" si="15"/>
        <v>-12.672955912419926</v>
      </c>
    </row>
    <row r="74" spans="2:13" x14ac:dyDescent="0.2">
      <c r="B74">
        <f t="shared" si="16"/>
        <v>2</v>
      </c>
      <c r="C74">
        <f t="shared" si="17"/>
        <v>3</v>
      </c>
      <c r="D74">
        <f t="shared" si="18"/>
        <v>1</v>
      </c>
      <c r="E74">
        <f t="shared" si="19"/>
        <v>1</v>
      </c>
      <c r="F74">
        <f t="shared" si="11"/>
        <v>2</v>
      </c>
      <c r="G74">
        <f t="shared" si="12"/>
        <v>1</v>
      </c>
      <c r="H74">
        <f t="shared" si="8"/>
        <v>8.1635479689389856E-4</v>
      </c>
      <c r="I74">
        <f t="shared" si="9"/>
        <v>0.33976993554769891</v>
      </c>
      <c r="J74">
        <f t="shared" si="10"/>
        <v>3.3330274544058326E-2</v>
      </c>
      <c r="K74">
        <f t="shared" si="13"/>
        <v>0.30984162931114673</v>
      </c>
      <c r="L74">
        <f t="shared" si="14"/>
        <v>2.8644586379699718E-6</v>
      </c>
      <c r="M74">
        <f t="shared" si="15"/>
        <v>-12.763131182730753</v>
      </c>
    </row>
    <row r="75" spans="2:13" x14ac:dyDescent="0.2">
      <c r="B75">
        <f t="shared" si="16"/>
        <v>2</v>
      </c>
      <c r="C75">
        <f t="shared" si="17"/>
        <v>3</v>
      </c>
      <c r="D75">
        <f t="shared" si="18"/>
        <v>1</v>
      </c>
      <c r="E75">
        <f t="shared" si="19"/>
        <v>0</v>
      </c>
      <c r="F75">
        <f t="shared" si="11"/>
        <v>1</v>
      </c>
      <c r="G75">
        <f t="shared" si="12"/>
        <v>2</v>
      </c>
      <c r="H75">
        <f t="shared" si="8"/>
        <v>8.1635479689389856E-4</v>
      </c>
      <c r="I75">
        <f t="shared" si="9"/>
        <v>0.33976993554769891</v>
      </c>
      <c r="J75">
        <f t="shared" si="10"/>
        <v>1.8312422236168475E-2</v>
      </c>
      <c r="K75">
        <f t="shared" si="13"/>
        <v>3.6730056361666853E-2</v>
      </c>
      <c r="L75">
        <f t="shared" si="14"/>
        <v>1.8656547794257166E-7</v>
      </c>
      <c r="M75">
        <f t="shared" si="15"/>
        <v>-15.494483571315646</v>
      </c>
    </row>
    <row r="76" spans="2:13" x14ac:dyDescent="0.2">
      <c r="B76">
        <f t="shared" si="16"/>
        <v>2</v>
      </c>
      <c r="C76">
        <f t="shared" si="17"/>
        <v>2</v>
      </c>
      <c r="D76">
        <f t="shared" si="18"/>
        <v>0</v>
      </c>
      <c r="E76">
        <f t="shared" si="19"/>
        <v>2</v>
      </c>
      <c r="F76">
        <f t="shared" si="11"/>
        <v>2</v>
      </c>
      <c r="G76">
        <f t="shared" si="12"/>
        <v>0</v>
      </c>
      <c r="H76">
        <f t="shared" si="8"/>
        <v>8.4437008181911712E-3</v>
      </c>
      <c r="I76">
        <f t="shared" si="9"/>
        <v>0.70420958258079047</v>
      </c>
      <c r="J76">
        <f t="shared" si="10"/>
        <v>3.3330274544058326E-2</v>
      </c>
      <c r="K76">
        <f t="shared" si="13"/>
        <v>0.6534283143271864</v>
      </c>
      <c r="L76">
        <f t="shared" si="14"/>
        <v>1.2950054841310841E-4</v>
      </c>
      <c r="M76">
        <f t="shared" si="15"/>
        <v>-8.9518254419833898</v>
      </c>
    </row>
    <row r="77" spans="2:13" x14ac:dyDescent="0.2">
      <c r="B77">
        <f t="shared" si="16"/>
        <v>2</v>
      </c>
      <c r="C77">
        <f t="shared" si="17"/>
        <v>2</v>
      </c>
      <c r="D77">
        <f t="shared" si="18"/>
        <v>0</v>
      </c>
      <c r="E77">
        <f t="shared" si="19"/>
        <v>1</v>
      </c>
      <c r="F77">
        <f t="shared" si="11"/>
        <v>1</v>
      </c>
      <c r="G77">
        <f t="shared" si="12"/>
        <v>1</v>
      </c>
      <c r="H77">
        <f t="shared" si="8"/>
        <v>8.4437008181911712E-3</v>
      </c>
      <c r="I77">
        <f t="shared" si="9"/>
        <v>0.70420958258079047</v>
      </c>
      <c r="J77">
        <f t="shared" si="10"/>
        <v>1.8312422236168475E-2</v>
      </c>
      <c r="K77">
        <f t="shared" si="13"/>
        <v>0.30984162931114673</v>
      </c>
      <c r="L77">
        <f t="shared" si="14"/>
        <v>3.373807725935818E-5</v>
      </c>
      <c r="M77">
        <f t="shared" si="15"/>
        <v>-10.296883469448392</v>
      </c>
    </row>
    <row r="78" spans="2:13" x14ac:dyDescent="0.2">
      <c r="B78">
        <f t="shared" si="16"/>
        <v>2</v>
      </c>
      <c r="C78">
        <f t="shared" si="17"/>
        <v>2</v>
      </c>
      <c r="D78">
        <f t="shared" si="18"/>
        <v>0</v>
      </c>
      <c r="E78">
        <f t="shared" si="19"/>
        <v>0</v>
      </c>
      <c r="F78">
        <f t="shared" si="11"/>
        <v>0</v>
      </c>
      <c r="G78">
        <f t="shared" si="12"/>
        <v>2</v>
      </c>
      <c r="H78">
        <f t="shared" si="8"/>
        <v>8.4437008181911712E-3</v>
      </c>
      <c r="I78">
        <f t="shared" si="9"/>
        <v>0.70420958258079047</v>
      </c>
      <c r="J78">
        <f t="shared" si="10"/>
        <v>1.6826273848964375E-3</v>
      </c>
      <c r="K78">
        <f t="shared" si="13"/>
        <v>3.6730056361666853E-2</v>
      </c>
      <c r="L78">
        <f t="shared" si="14"/>
        <v>3.6748897534204821E-7</v>
      </c>
      <c r="M78">
        <f t="shared" si="15"/>
        <v>-14.816572517812757</v>
      </c>
    </row>
    <row r="79" spans="2:13" x14ac:dyDescent="0.2">
      <c r="B79">
        <f t="shared" si="16"/>
        <v>3</v>
      </c>
      <c r="C79">
        <f t="shared" si="17"/>
        <v>10</v>
      </c>
      <c r="D79">
        <f t="shared" si="18"/>
        <v>7</v>
      </c>
      <c r="E79">
        <f t="shared" si="19"/>
        <v>3</v>
      </c>
      <c r="F79">
        <f t="shared" si="11"/>
        <v>10</v>
      </c>
      <c r="G79">
        <f t="shared" si="12"/>
        <v>0</v>
      </c>
      <c r="H79">
        <f t="shared" si="8"/>
        <v>6.4461697052260619E-11</v>
      </c>
      <c r="I79">
        <f t="shared" si="9"/>
        <v>1.9736333722771373E-4</v>
      </c>
      <c r="J79">
        <f t="shared" si="10"/>
        <v>0</v>
      </c>
      <c r="K79">
        <f t="shared" si="13"/>
        <v>0.52819820873905399</v>
      </c>
      <c r="L79">
        <f t="shared" si="14"/>
        <v>0</v>
      </c>
      <c r="M79" t="e">
        <f t="shared" si="15"/>
        <v>#NUM!</v>
      </c>
    </row>
    <row r="80" spans="2:13" x14ac:dyDescent="0.2">
      <c r="B80">
        <f t="shared" si="16"/>
        <v>3</v>
      </c>
      <c r="C80">
        <f t="shared" si="17"/>
        <v>10</v>
      </c>
      <c r="D80">
        <f t="shared" si="18"/>
        <v>7</v>
      </c>
      <c r="E80">
        <f t="shared" si="19"/>
        <v>2</v>
      </c>
      <c r="F80">
        <f t="shared" si="11"/>
        <v>9</v>
      </c>
      <c r="G80">
        <f t="shared" si="12"/>
        <v>1</v>
      </c>
      <c r="H80">
        <f t="shared" si="8"/>
        <v>6.4461697052260619E-11</v>
      </c>
      <c r="I80">
        <f t="shared" si="9"/>
        <v>1.9736333722771373E-4</v>
      </c>
      <c r="J80">
        <f t="shared" si="10"/>
        <v>0</v>
      </c>
      <c r="K80">
        <f t="shared" si="13"/>
        <v>0.37569031676439696</v>
      </c>
      <c r="L80">
        <f t="shared" si="14"/>
        <v>0</v>
      </c>
      <c r="M80" t="e">
        <f t="shared" si="15"/>
        <v>#NUM!</v>
      </c>
    </row>
    <row r="81" spans="2:13" x14ac:dyDescent="0.2">
      <c r="B81">
        <f t="shared" si="16"/>
        <v>3</v>
      </c>
      <c r="C81">
        <f t="shared" si="17"/>
        <v>10</v>
      </c>
      <c r="D81">
        <f t="shared" si="18"/>
        <v>7</v>
      </c>
      <c r="E81">
        <f t="shared" si="19"/>
        <v>1</v>
      </c>
      <c r="F81">
        <f t="shared" si="11"/>
        <v>8</v>
      </c>
      <c r="G81">
        <f t="shared" si="12"/>
        <v>2</v>
      </c>
      <c r="H81">
        <f t="shared" si="8"/>
        <v>6.4461697052260619E-11</v>
      </c>
      <c r="I81">
        <f t="shared" si="9"/>
        <v>1.9736333722771373E-4</v>
      </c>
      <c r="J81">
        <f t="shared" si="10"/>
        <v>0</v>
      </c>
      <c r="K81">
        <f t="shared" si="13"/>
        <v>8.9072127202323242E-2</v>
      </c>
      <c r="L81">
        <f t="shared" si="14"/>
        <v>0</v>
      </c>
      <c r="M81" t="e">
        <f t="shared" si="15"/>
        <v>#NUM!</v>
      </c>
    </row>
    <row r="82" spans="2:13" x14ac:dyDescent="0.2">
      <c r="B82">
        <f t="shared" si="16"/>
        <v>3</v>
      </c>
      <c r="C82">
        <f t="shared" si="17"/>
        <v>10</v>
      </c>
      <c r="D82">
        <f t="shared" si="18"/>
        <v>7</v>
      </c>
      <c r="E82">
        <f t="shared" si="19"/>
        <v>0</v>
      </c>
      <c r="F82">
        <f t="shared" si="11"/>
        <v>7</v>
      </c>
      <c r="G82">
        <f t="shared" si="12"/>
        <v>3</v>
      </c>
      <c r="H82">
        <f t="shared" si="8"/>
        <v>6.4461697052260619E-11</v>
      </c>
      <c r="I82">
        <f t="shared" si="9"/>
        <v>1.9736333722771373E-4</v>
      </c>
      <c r="J82">
        <f t="shared" si="10"/>
        <v>0</v>
      </c>
      <c r="K82">
        <f t="shared" si="13"/>
        <v>7.039347294225777E-3</v>
      </c>
      <c r="L82">
        <f t="shared" si="14"/>
        <v>0</v>
      </c>
      <c r="M82" t="e">
        <f t="shared" si="15"/>
        <v>#NUM!</v>
      </c>
    </row>
    <row r="83" spans="2:13" x14ac:dyDescent="0.2">
      <c r="B83">
        <f t="shared" si="16"/>
        <v>3</v>
      </c>
      <c r="C83">
        <f t="shared" si="17"/>
        <v>9</v>
      </c>
      <c r="D83">
        <f t="shared" si="18"/>
        <v>6</v>
      </c>
      <c r="E83">
        <f t="shared" si="19"/>
        <v>3</v>
      </c>
      <c r="F83">
        <f t="shared" si="11"/>
        <v>9</v>
      </c>
      <c r="G83">
        <f t="shared" si="12"/>
        <v>0</v>
      </c>
      <c r="H83">
        <f t="shared" si="8"/>
        <v>6.6673863645209492E-10</v>
      </c>
      <c r="I83">
        <f t="shared" si="9"/>
        <v>8.5901897563086063E-4</v>
      </c>
      <c r="J83">
        <f t="shared" si="10"/>
        <v>0</v>
      </c>
      <c r="K83">
        <f t="shared" si="13"/>
        <v>0.52819820873905399</v>
      </c>
      <c r="L83">
        <f t="shared" si="14"/>
        <v>0</v>
      </c>
      <c r="M83" t="e">
        <f t="shared" si="15"/>
        <v>#NUM!</v>
      </c>
    </row>
    <row r="84" spans="2:13" x14ac:dyDescent="0.2">
      <c r="B84">
        <f t="shared" si="16"/>
        <v>3</v>
      </c>
      <c r="C84">
        <f t="shared" si="17"/>
        <v>9</v>
      </c>
      <c r="D84">
        <f t="shared" si="18"/>
        <v>6</v>
      </c>
      <c r="E84">
        <f t="shared" si="19"/>
        <v>2</v>
      </c>
      <c r="F84">
        <f t="shared" si="11"/>
        <v>8</v>
      </c>
      <c r="G84">
        <f t="shared" si="12"/>
        <v>1</v>
      </c>
      <c r="H84">
        <f t="shared" si="8"/>
        <v>6.6673863645209492E-10</v>
      </c>
      <c r="I84">
        <f t="shared" si="9"/>
        <v>8.5901897563086063E-4</v>
      </c>
      <c r="J84">
        <f t="shared" si="10"/>
        <v>0</v>
      </c>
      <c r="K84">
        <f t="shared" si="13"/>
        <v>0.37569031676439696</v>
      </c>
      <c r="L84">
        <f t="shared" si="14"/>
        <v>0</v>
      </c>
      <c r="M84" t="e">
        <f t="shared" si="15"/>
        <v>#NUM!</v>
      </c>
    </row>
    <row r="85" spans="2:13" x14ac:dyDescent="0.2">
      <c r="B85">
        <f t="shared" si="16"/>
        <v>3</v>
      </c>
      <c r="C85">
        <f t="shared" si="17"/>
        <v>9</v>
      </c>
      <c r="D85">
        <f t="shared" si="18"/>
        <v>6</v>
      </c>
      <c r="E85">
        <f t="shared" si="19"/>
        <v>1</v>
      </c>
      <c r="F85">
        <f t="shared" si="11"/>
        <v>7</v>
      </c>
      <c r="G85">
        <f t="shared" si="12"/>
        <v>2</v>
      </c>
      <c r="H85">
        <f t="shared" ref="H85:H148" si="20">VLOOKUP(C85,K$6:M$16,2)</f>
        <v>6.6673863645209492E-10</v>
      </c>
      <c r="I85">
        <f t="shared" ref="I85:I148" si="21">_xlfn.BINOM.DIST(B85,C85,$H$2,FALSE)</f>
        <v>8.5901897563086063E-4</v>
      </c>
      <c r="J85">
        <f t="shared" ref="J85:J148" si="22">VLOOKUP(F85,K$6:M$16,3)</f>
        <v>0</v>
      </c>
      <c r="K85">
        <f t="shared" si="13"/>
        <v>8.9072127202323242E-2</v>
      </c>
      <c r="L85">
        <f t="shared" si="14"/>
        <v>0</v>
      </c>
      <c r="M85" t="e">
        <f t="shared" si="15"/>
        <v>#NUM!</v>
      </c>
    </row>
    <row r="86" spans="2:13" x14ac:dyDescent="0.2">
      <c r="B86">
        <f t="shared" si="16"/>
        <v>3</v>
      </c>
      <c r="C86">
        <f t="shared" si="17"/>
        <v>9</v>
      </c>
      <c r="D86">
        <f t="shared" si="18"/>
        <v>6</v>
      </c>
      <c r="E86">
        <f t="shared" si="19"/>
        <v>0</v>
      </c>
      <c r="F86">
        <f t="shared" ref="F86:F149" si="23">D86+E86</f>
        <v>6</v>
      </c>
      <c r="G86">
        <f t="shared" ref="G86:G149" si="24">B86-E86</f>
        <v>3</v>
      </c>
      <c r="H86">
        <f t="shared" si="20"/>
        <v>6.6673863645209492E-10</v>
      </c>
      <c r="I86">
        <f t="shared" si="21"/>
        <v>8.5901897563086063E-4</v>
      </c>
      <c r="J86">
        <f t="shared" si="22"/>
        <v>0</v>
      </c>
      <c r="K86">
        <f t="shared" ref="K86:K149" si="25">_xlfn.BINOM.DIST(G86,B86,$F$2,FALSE)</f>
        <v>7.039347294225777E-3</v>
      </c>
      <c r="L86">
        <f t="shared" ref="L86:L149" si="26">H86*I86*J86*K86</f>
        <v>0</v>
      </c>
      <c r="M86" t="e">
        <f t="shared" ref="M86:M149" si="27">LN(L86)</f>
        <v>#NUM!</v>
      </c>
    </row>
    <row r="87" spans="2:13" x14ac:dyDescent="0.2">
      <c r="B87">
        <f t="shared" ref="B87:B150" si="28">IF(E86=0,IF(C86=B86,B86+1,B86), B86)</f>
        <v>3</v>
      </c>
      <c r="C87">
        <f t="shared" ref="C87:C150" si="29">IF(E86=0,IF(C86=B86,10,C86-1),C86)</f>
        <v>8</v>
      </c>
      <c r="D87">
        <f t="shared" ref="D87:D150" si="30">C87-B87</f>
        <v>5</v>
      </c>
      <c r="E87">
        <f t="shared" ref="E87:E150" si="31">IF(E86=0,B87,E86-1)</f>
        <v>3</v>
      </c>
      <c r="F87">
        <f t="shared" si="23"/>
        <v>8</v>
      </c>
      <c r="G87">
        <f t="shared" si="24"/>
        <v>0</v>
      </c>
      <c r="H87">
        <f t="shared" si="20"/>
        <v>6.8961946344291788E-9</v>
      </c>
      <c r="I87">
        <f t="shared" si="21"/>
        <v>3.5608176649464828E-3</v>
      </c>
      <c r="J87">
        <f t="shared" si="22"/>
        <v>0</v>
      </c>
      <c r="K87">
        <f t="shared" si="25"/>
        <v>0.52819820873905399</v>
      </c>
      <c r="L87">
        <f t="shared" si="26"/>
        <v>0</v>
      </c>
      <c r="M87" t="e">
        <f t="shared" si="27"/>
        <v>#NUM!</v>
      </c>
    </row>
    <row r="88" spans="2:13" x14ac:dyDescent="0.2">
      <c r="B88">
        <f t="shared" si="28"/>
        <v>3</v>
      </c>
      <c r="C88">
        <f t="shared" si="29"/>
        <v>8</v>
      </c>
      <c r="D88">
        <f t="shared" si="30"/>
        <v>5</v>
      </c>
      <c r="E88">
        <f t="shared" si="31"/>
        <v>2</v>
      </c>
      <c r="F88">
        <f t="shared" si="23"/>
        <v>7</v>
      </c>
      <c r="G88">
        <f t="shared" si="24"/>
        <v>1</v>
      </c>
      <c r="H88">
        <f t="shared" si="20"/>
        <v>6.8961946344291788E-9</v>
      </c>
      <c r="I88">
        <f t="shared" si="21"/>
        <v>3.5608176649464828E-3</v>
      </c>
      <c r="J88">
        <f t="shared" si="22"/>
        <v>0</v>
      </c>
      <c r="K88">
        <f t="shared" si="25"/>
        <v>0.37569031676439696</v>
      </c>
      <c r="L88">
        <f t="shared" si="26"/>
        <v>0</v>
      </c>
      <c r="M88" t="e">
        <f t="shared" si="27"/>
        <v>#NUM!</v>
      </c>
    </row>
    <row r="89" spans="2:13" x14ac:dyDescent="0.2">
      <c r="B89">
        <f t="shared" si="28"/>
        <v>3</v>
      </c>
      <c r="C89">
        <f t="shared" si="29"/>
        <v>8</v>
      </c>
      <c r="D89">
        <f t="shared" si="30"/>
        <v>5</v>
      </c>
      <c r="E89">
        <f t="shared" si="31"/>
        <v>1</v>
      </c>
      <c r="F89">
        <f t="shared" si="23"/>
        <v>6</v>
      </c>
      <c r="G89">
        <f t="shared" si="24"/>
        <v>2</v>
      </c>
      <c r="H89">
        <f t="shared" si="20"/>
        <v>6.8961946344291788E-9</v>
      </c>
      <c r="I89">
        <f t="shared" si="21"/>
        <v>3.5608176649464828E-3</v>
      </c>
      <c r="J89">
        <f t="shared" si="22"/>
        <v>0</v>
      </c>
      <c r="K89">
        <f t="shared" si="25"/>
        <v>8.9072127202323242E-2</v>
      </c>
      <c r="L89">
        <f t="shared" si="26"/>
        <v>0</v>
      </c>
      <c r="M89" t="e">
        <f t="shared" si="27"/>
        <v>#NUM!</v>
      </c>
    </row>
    <row r="90" spans="2:13" x14ac:dyDescent="0.2">
      <c r="B90">
        <f t="shared" si="28"/>
        <v>3</v>
      </c>
      <c r="C90">
        <f t="shared" si="29"/>
        <v>8</v>
      </c>
      <c r="D90">
        <f t="shared" si="30"/>
        <v>5</v>
      </c>
      <c r="E90">
        <f t="shared" si="31"/>
        <v>0</v>
      </c>
      <c r="F90">
        <f t="shared" si="23"/>
        <v>5</v>
      </c>
      <c r="G90">
        <f t="shared" si="24"/>
        <v>3</v>
      </c>
      <c r="H90">
        <f t="shared" si="20"/>
        <v>6.8961946344291788E-9</v>
      </c>
      <c r="I90">
        <f t="shared" si="21"/>
        <v>3.5608176649464828E-3</v>
      </c>
      <c r="J90">
        <f t="shared" si="22"/>
        <v>0</v>
      </c>
      <c r="K90">
        <f t="shared" si="25"/>
        <v>7.039347294225777E-3</v>
      </c>
      <c r="L90">
        <f t="shared" si="26"/>
        <v>0</v>
      </c>
      <c r="M90" t="e">
        <f t="shared" si="27"/>
        <v>#NUM!</v>
      </c>
    </row>
    <row r="91" spans="2:13" x14ac:dyDescent="0.2">
      <c r="B91">
        <f t="shared" si="28"/>
        <v>3</v>
      </c>
      <c r="C91">
        <f t="shared" si="29"/>
        <v>7</v>
      </c>
      <c r="D91">
        <f t="shared" si="30"/>
        <v>4</v>
      </c>
      <c r="E91">
        <f t="shared" si="31"/>
        <v>3</v>
      </c>
      <c r="F91">
        <f t="shared" si="23"/>
        <v>7</v>
      </c>
      <c r="G91">
        <f t="shared" si="24"/>
        <v>0</v>
      </c>
      <c r="H91">
        <f t="shared" si="20"/>
        <v>7.1328550403193558E-8</v>
      </c>
      <c r="I91">
        <f t="shared" si="21"/>
        <v>1.383782998690801E-2</v>
      </c>
      <c r="J91">
        <f t="shared" si="22"/>
        <v>0</v>
      </c>
      <c r="K91">
        <f t="shared" si="25"/>
        <v>0.52819820873905399</v>
      </c>
      <c r="L91">
        <f t="shared" si="26"/>
        <v>0</v>
      </c>
      <c r="M91" t="e">
        <f t="shared" si="27"/>
        <v>#NUM!</v>
      </c>
    </row>
    <row r="92" spans="2:13" x14ac:dyDescent="0.2">
      <c r="B92">
        <f t="shared" si="28"/>
        <v>3</v>
      </c>
      <c r="C92">
        <f t="shared" si="29"/>
        <v>7</v>
      </c>
      <c r="D92">
        <f t="shared" si="30"/>
        <v>4</v>
      </c>
      <c r="E92">
        <f t="shared" si="31"/>
        <v>2</v>
      </c>
      <c r="F92">
        <f t="shared" si="23"/>
        <v>6</v>
      </c>
      <c r="G92">
        <f t="shared" si="24"/>
        <v>1</v>
      </c>
      <c r="H92">
        <f t="shared" si="20"/>
        <v>7.1328550403193558E-8</v>
      </c>
      <c r="I92">
        <f t="shared" si="21"/>
        <v>1.383782998690801E-2</v>
      </c>
      <c r="J92">
        <f t="shared" si="22"/>
        <v>0</v>
      </c>
      <c r="K92">
        <f t="shared" si="25"/>
        <v>0.37569031676439696</v>
      </c>
      <c r="L92">
        <f t="shared" si="26"/>
        <v>0</v>
      </c>
      <c r="M92" t="e">
        <f t="shared" si="27"/>
        <v>#NUM!</v>
      </c>
    </row>
    <row r="93" spans="2:13" x14ac:dyDescent="0.2">
      <c r="B93">
        <f t="shared" si="28"/>
        <v>3</v>
      </c>
      <c r="C93">
        <f t="shared" si="29"/>
        <v>7</v>
      </c>
      <c r="D93">
        <f t="shared" si="30"/>
        <v>4</v>
      </c>
      <c r="E93">
        <f t="shared" si="31"/>
        <v>1</v>
      </c>
      <c r="F93">
        <f t="shared" si="23"/>
        <v>5</v>
      </c>
      <c r="G93">
        <f t="shared" si="24"/>
        <v>2</v>
      </c>
      <c r="H93">
        <f t="shared" si="20"/>
        <v>7.1328550403193558E-8</v>
      </c>
      <c r="I93">
        <f t="shared" si="21"/>
        <v>1.383782998690801E-2</v>
      </c>
      <c r="J93">
        <f t="shared" si="22"/>
        <v>0</v>
      </c>
      <c r="K93">
        <f t="shared" si="25"/>
        <v>8.9072127202323242E-2</v>
      </c>
      <c r="L93">
        <f t="shared" si="26"/>
        <v>0</v>
      </c>
      <c r="M93" t="e">
        <f t="shared" si="27"/>
        <v>#NUM!</v>
      </c>
    </row>
    <row r="94" spans="2:13" x14ac:dyDescent="0.2">
      <c r="B94">
        <f t="shared" si="28"/>
        <v>3</v>
      </c>
      <c r="C94">
        <f t="shared" si="29"/>
        <v>7</v>
      </c>
      <c r="D94">
        <f t="shared" si="30"/>
        <v>4</v>
      </c>
      <c r="E94">
        <f t="shared" si="31"/>
        <v>0</v>
      </c>
      <c r="F94">
        <f t="shared" si="23"/>
        <v>4</v>
      </c>
      <c r="G94">
        <f t="shared" si="24"/>
        <v>3</v>
      </c>
      <c r="H94">
        <f t="shared" si="20"/>
        <v>7.1328550403193558E-8</v>
      </c>
      <c r="I94">
        <f t="shared" si="21"/>
        <v>1.383782998690801E-2</v>
      </c>
      <c r="J94">
        <f t="shared" si="22"/>
        <v>5.6762886839486094E-4</v>
      </c>
      <c r="K94">
        <f t="shared" si="25"/>
        <v>7.039347294225777E-3</v>
      </c>
      <c r="L94">
        <f t="shared" si="26"/>
        <v>3.9439214380903533E-15</v>
      </c>
      <c r="M94">
        <f t="shared" si="27"/>
        <v>-33.166600877716974</v>
      </c>
    </row>
    <row r="95" spans="2:13" x14ac:dyDescent="0.2">
      <c r="B95">
        <f t="shared" si="28"/>
        <v>3</v>
      </c>
      <c r="C95">
        <f t="shared" si="29"/>
        <v>6</v>
      </c>
      <c r="D95">
        <f t="shared" si="30"/>
        <v>3</v>
      </c>
      <c r="E95">
        <f t="shared" si="31"/>
        <v>3</v>
      </c>
      <c r="F95">
        <f t="shared" si="23"/>
        <v>6</v>
      </c>
      <c r="G95">
        <f t="shared" si="24"/>
        <v>0</v>
      </c>
      <c r="H95">
        <f t="shared" si="20"/>
        <v>7.3776370481487089E-7</v>
      </c>
      <c r="I95">
        <f t="shared" si="21"/>
        <v>4.9166373861752995E-2</v>
      </c>
      <c r="J95">
        <f t="shared" si="22"/>
        <v>0</v>
      </c>
      <c r="K95">
        <f t="shared" si="25"/>
        <v>0.52819820873905399</v>
      </c>
      <c r="L95">
        <f t="shared" si="26"/>
        <v>0</v>
      </c>
      <c r="M95" t="e">
        <f t="shared" si="27"/>
        <v>#NUM!</v>
      </c>
    </row>
    <row r="96" spans="2:13" x14ac:dyDescent="0.2">
      <c r="B96">
        <f t="shared" si="28"/>
        <v>3</v>
      </c>
      <c r="C96">
        <f t="shared" si="29"/>
        <v>6</v>
      </c>
      <c r="D96">
        <f t="shared" si="30"/>
        <v>3</v>
      </c>
      <c r="E96">
        <f t="shared" si="31"/>
        <v>2</v>
      </c>
      <c r="F96">
        <f t="shared" si="23"/>
        <v>5</v>
      </c>
      <c r="G96">
        <f t="shared" si="24"/>
        <v>1</v>
      </c>
      <c r="H96">
        <f t="shared" si="20"/>
        <v>7.3776370481487089E-7</v>
      </c>
      <c r="I96">
        <f t="shared" si="21"/>
        <v>4.9166373861752995E-2</v>
      </c>
      <c r="J96">
        <f t="shared" si="22"/>
        <v>0</v>
      </c>
      <c r="K96">
        <f t="shared" si="25"/>
        <v>0.37569031676439696</v>
      </c>
      <c r="L96">
        <f t="shared" si="26"/>
        <v>0</v>
      </c>
      <c r="M96" t="e">
        <f t="shared" si="27"/>
        <v>#NUM!</v>
      </c>
    </row>
    <row r="97" spans="2:13" x14ac:dyDescent="0.2">
      <c r="B97">
        <f t="shared" si="28"/>
        <v>3</v>
      </c>
      <c r="C97">
        <f t="shared" si="29"/>
        <v>6</v>
      </c>
      <c r="D97">
        <f t="shared" si="30"/>
        <v>3</v>
      </c>
      <c r="E97">
        <f t="shared" si="31"/>
        <v>1</v>
      </c>
      <c r="F97">
        <f t="shared" si="23"/>
        <v>4</v>
      </c>
      <c r="G97">
        <f t="shared" si="24"/>
        <v>2</v>
      </c>
      <c r="H97">
        <f t="shared" si="20"/>
        <v>7.3776370481487089E-7</v>
      </c>
      <c r="I97">
        <f t="shared" si="21"/>
        <v>4.9166373861752995E-2</v>
      </c>
      <c r="J97">
        <f t="shared" si="22"/>
        <v>5.6762886839486094E-4</v>
      </c>
      <c r="K97">
        <f t="shared" si="25"/>
        <v>8.9072127202323242E-2</v>
      </c>
      <c r="L97">
        <f t="shared" si="26"/>
        <v>1.8339680429850482E-12</v>
      </c>
      <c r="M97">
        <f t="shared" si="27"/>
        <v>-27.024539167008875</v>
      </c>
    </row>
    <row r="98" spans="2:13" x14ac:dyDescent="0.2">
      <c r="B98">
        <f t="shared" si="28"/>
        <v>3</v>
      </c>
      <c r="C98">
        <f t="shared" si="29"/>
        <v>6</v>
      </c>
      <c r="D98">
        <f t="shared" si="30"/>
        <v>3</v>
      </c>
      <c r="E98">
        <f t="shared" si="31"/>
        <v>0</v>
      </c>
      <c r="F98">
        <f t="shared" si="23"/>
        <v>3</v>
      </c>
      <c r="G98">
        <f t="shared" si="24"/>
        <v>3</v>
      </c>
      <c r="H98">
        <f t="shared" si="20"/>
        <v>7.3776370481487089E-7</v>
      </c>
      <c r="I98">
        <f t="shared" si="21"/>
        <v>4.9166373861752995E-2</v>
      </c>
      <c r="J98">
        <f t="shared" si="22"/>
        <v>1.7295906611056538E-2</v>
      </c>
      <c r="K98">
        <f t="shared" si="25"/>
        <v>7.039347294225777E-3</v>
      </c>
      <c r="L98">
        <f t="shared" si="26"/>
        <v>4.4163266563869548E-12</v>
      </c>
      <c r="M98">
        <f t="shared" si="27"/>
        <v>-26.145712838587361</v>
      </c>
    </row>
    <row r="99" spans="2:13" x14ac:dyDescent="0.2">
      <c r="B99">
        <f t="shared" si="28"/>
        <v>3</v>
      </c>
      <c r="C99">
        <f t="shared" si="29"/>
        <v>5</v>
      </c>
      <c r="D99">
        <f t="shared" si="30"/>
        <v>2</v>
      </c>
      <c r="E99">
        <f t="shared" si="31"/>
        <v>3</v>
      </c>
      <c r="F99">
        <f t="shared" si="23"/>
        <v>5</v>
      </c>
      <c r="G99">
        <f t="shared" si="24"/>
        <v>0</v>
      </c>
      <c r="H99">
        <f t="shared" si="20"/>
        <v>7.6308193712821542E-6</v>
      </c>
      <c r="I99">
        <f t="shared" si="21"/>
        <v>0.15285386371097362</v>
      </c>
      <c r="J99">
        <f t="shared" si="22"/>
        <v>0</v>
      </c>
      <c r="K99">
        <f t="shared" si="25"/>
        <v>0.52819820873905399</v>
      </c>
      <c r="L99">
        <f t="shared" si="26"/>
        <v>0</v>
      </c>
      <c r="M99" t="e">
        <f t="shared" si="27"/>
        <v>#NUM!</v>
      </c>
    </row>
    <row r="100" spans="2:13" x14ac:dyDescent="0.2">
      <c r="B100">
        <f t="shared" si="28"/>
        <v>3</v>
      </c>
      <c r="C100">
        <f t="shared" si="29"/>
        <v>5</v>
      </c>
      <c r="D100">
        <f t="shared" si="30"/>
        <v>2</v>
      </c>
      <c r="E100">
        <f t="shared" si="31"/>
        <v>2</v>
      </c>
      <c r="F100">
        <f t="shared" si="23"/>
        <v>4</v>
      </c>
      <c r="G100">
        <f t="shared" si="24"/>
        <v>1</v>
      </c>
      <c r="H100">
        <f t="shared" si="20"/>
        <v>7.6308193712821542E-6</v>
      </c>
      <c r="I100">
        <f t="shared" si="21"/>
        <v>0.15285386371097362</v>
      </c>
      <c r="J100">
        <f t="shared" si="22"/>
        <v>5.6762886839486094E-4</v>
      </c>
      <c r="K100">
        <f t="shared" si="25"/>
        <v>0.37569031676439696</v>
      </c>
      <c r="L100">
        <f t="shared" si="26"/>
        <v>2.4873796136256346E-10</v>
      </c>
      <c r="M100">
        <f t="shared" si="27"/>
        <v>-22.114621137593403</v>
      </c>
    </row>
    <row r="101" spans="2:13" x14ac:dyDescent="0.2">
      <c r="B101">
        <f t="shared" si="28"/>
        <v>3</v>
      </c>
      <c r="C101">
        <f t="shared" si="29"/>
        <v>5</v>
      </c>
      <c r="D101">
        <f t="shared" si="30"/>
        <v>2</v>
      </c>
      <c r="E101">
        <f t="shared" si="31"/>
        <v>1</v>
      </c>
      <c r="F101">
        <f t="shared" si="23"/>
        <v>3</v>
      </c>
      <c r="G101">
        <f t="shared" si="24"/>
        <v>2</v>
      </c>
      <c r="H101">
        <f t="shared" si="20"/>
        <v>7.6308193712821542E-6</v>
      </c>
      <c r="I101">
        <f t="shared" si="21"/>
        <v>0.15285386371097362</v>
      </c>
      <c r="J101">
        <f t="shared" si="22"/>
        <v>1.7295906611056538E-2</v>
      </c>
      <c r="K101">
        <f t="shared" si="25"/>
        <v>8.9072127202323242E-2</v>
      </c>
      <c r="L101">
        <f t="shared" si="26"/>
        <v>1.7969365825473009E-9</v>
      </c>
      <c r="M101">
        <f t="shared" si="27"/>
        <v>-20.137182520503782</v>
      </c>
    </row>
    <row r="102" spans="2:13" x14ac:dyDescent="0.2">
      <c r="B102">
        <f t="shared" si="28"/>
        <v>3</v>
      </c>
      <c r="C102">
        <f t="shared" si="29"/>
        <v>5</v>
      </c>
      <c r="D102">
        <f t="shared" si="30"/>
        <v>2</v>
      </c>
      <c r="E102">
        <f t="shared" si="31"/>
        <v>0</v>
      </c>
      <c r="F102">
        <f t="shared" si="23"/>
        <v>2</v>
      </c>
      <c r="G102">
        <f t="shared" si="24"/>
        <v>3</v>
      </c>
      <c r="H102">
        <f t="shared" si="20"/>
        <v>7.6308193712821542E-6</v>
      </c>
      <c r="I102">
        <f t="shared" si="21"/>
        <v>0.15285386371097362</v>
      </c>
      <c r="J102">
        <f t="shared" si="22"/>
        <v>3.3330274544058326E-2</v>
      </c>
      <c r="K102">
        <f t="shared" si="25"/>
        <v>7.039347294225777E-3</v>
      </c>
      <c r="L102">
        <f t="shared" si="26"/>
        <v>2.7366476061276658E-10</v>
      </c>
      <c r="M102">
        <f t="shared" si="27"/>
        <v>-22.019117260042663</v>
      </c>
    </row>
    <row r="103" spans="2:13" x14ac:dyDescent="0.2">
      <c r="B103">
        <f t="shared" si="28"/>
        <v>3</v>
      </c>
      <c r="C103">
        <f t="shared" si="29"/>
        <v>4</v>
      </c>
      <c r="D103">
        <f t="shared" si="30"/>
        <v>1</v>
      </c>
      <c r="E103">
        <f t="shared" si="31"/>
        <v>3</v>
      </c>
      <c r="F103">
        <f t="shared" si="23"/>
        <v>4</v>
      </c>
      <c r="G103">
        <f t="shared" si="24"/>
        <v>0</v>
      </c>
      <c r="H103">
        <f t="shared" si="20"/>
        <v>7.8926902878404334E-5</v>
      </c>
      <c r="I103">
        <f t="shared" si="21"/>
        <v>0.38016720479845217</v>
      </c>
      <c r="J103">
        <f t="shared" si="22"/>
        <v>5.6762886839486094E-4</v>
      </c>
      <c r="K103">
        <f t="shared" si="25"/>
        <v>0.52819820873905399</v>
      </c>
      <c r="L103">
        <f t="shared" si="26"/>
        <v>8.9962415880269321E-9</v>
      </c>
      <c r="M103">
        <f t="shared" si="27"/>
        <v>-18.526458948160251</v>
      </c>
    </row>
    <row r="104" spans="2:13" x14ac:dyDescent="0.2">
      <c r="B104">
        <f t="shared" si="28"/>
        <v>3</v>
      </c>
      <c r="C104">
        <f t="shared" si="29"/>
        <v>4</v>
      </c>
      <c r="D104">
        <f t="shared" si="30"/>
        <v>1</v>
      </c>
      <c r="E104">
        <f t="shared" si="31"/>
        <v>2</v>
      </c>
      <c r="F104">
        <f t="shared" si="23"/>
        <v>3</v>
      </c>
      <c r="G104">
        <f t="shared" si="24"/>
        <v>1</v>
      </c>
      <c r="H104">
        <f t="shared" si="20"/>
        <v>7.8926902878404334E-5</v>
      </c>
      <c r="I104">
        <f t="shared" si="21"/>
        <v>0.38016720479845217</v>
      </c>
      <c r="J104">
        <f t="shared" si="22"/>
        <v>1.7295906611056538E-2</v>
      </c>
      <c r="K104">
        <f t="shared" si="25"/>
        <v>0.37569031676439696</v>
      </c>
      <c r="L104">
        <f t="shared" si="26"/>
        <v>1.9497235797549704E-7</v>
      </c>
      <c r="M104">
        <f t="shared" si="27"/>
        <v>-15.450408042402518</v>
      </c>
    </row>
    <row r="105" spans="2:13" x14ac:dyDescent="0.2">
      <c r="B105">
        <f t="shared" si="28"/>
        <v>3</v>
      </c>
      <c r="C105">
        <f t="shared" si="29"/>
        <v>4</v>
      </c>
      <c r="D105">
        <f t="shared" si="30"/>
        <v>1</v>
      </c>
      <c r="E105">
        <f t="shared" si="31"/>
        <v>1</v>
      </c>
      <c r="F105">
        <f t="shared" si="23"/>
        <v>2</v>
      </c>
      <c r="G105">
        <f t="shared" si="24"/>
        <v>2</v>
      </c>
      <c r="H105">
        <f t="shared" si="20"/>
        <v>7.8926902878404334E-5</v>
      </c>
      <c r="I105">
        <f t="shared" si="21"/>
        <v>0.38016720479845217</v>
      </c>
      <c r="J105">
        <f t="shared" si="22"/>
        <v>3.3330274544058326E-2</v>
      </c>
      <c r="K105">
        <f t="shared" si="25"/>
        <v>8.9072127202323242E-2</v>
      </c>
      <c r="L105">
        <f t="shared" si="26"/>
        <v>8.9080044654385906E-8</v>
      </c>
      <c r="M105">
        <f t="shared" si="27"/>
        <v>-16.233730493273288</v>
      </c>
    </row>
    <row r="106" spans="2:13" x14ac:dyDescent="0.2">
      <c r="B106">
        <f t="shared" si="28"/>
        <v>3</v>
      </c>
      <c r="C106">
        <f t="shared" si="29"/>
        <v>4</v>
      </c>
      <c r="D106">
        <f t="shared" si="30"/>
        <v>1</v>
      </c>
      <c r="E106">
        <f t="shared" si="31"/>
        <v>0</v>
      </c>
      <c r="F106">
        <f t="shared" si="23"/>
        <v>1</v>
      </c>
      <c r="G106">
        <f t="shared" si="24"/>
        <v>3</v>
      </c>
      <c r="H106">
        <f t="shared" si="20"/>
        <v>7.8926902878404334E-5</v>
      </c>
      <c r="I106">
        <f t="shared" si="21"/>
        <v>0.38016720479845217</v>
      </c>
      <c r="J106">
        <f t="shared" si="22"/>
        <v>1.8312422236168475E-2</v>
      </c>
      <c r="K106">
        <f t="shared" si="25"/>
        <v>7.039347294225777E-3</v>
      </c>
      <c r="L106">
        <f t="shared" si="26"/>
        <v>3.8679236827496107E-9</v>
      </c>
      <c r="M106">
        <f t="shared" si="27"/>
        <v>-19.370547989966347</v>
      </c>
    </row>
    <row r="107" spans="2:13" x14ac:dyDescent="0.2">
      <c r="B107">
        <f t="shared" si="28"/>
        <v>3</v>
      </c>
      <c r="C107">
        <f t="shared" si="29"/>
        <v>3</v>
      </c>
      <c r="D107">
        <f t="shared" si="30"/>
        <v>0</v>
      </c>
      <c r="E107">
        <f t="shared" si="31"/>
        <v>3</v>
      </c>
      <c r="F107">
        <f t="shared" si="23"/>
        <v>3</v>
      </c>
      <c r="G107">
        <f t="shared" si="24"/>
        <v>0</v>
      </c>
      <c r="H107">
        <f t="shared" si="20"/>
        <v>8.1635479689389856E-4</v>
      </c>
      <c r="I107">
        <f t="shared" si="21"/>
        <v>0.59095293739822408</v>
      </c>
      <c r="J107">
        <f t="shared" si="22"/>
        <v>1.7295906611056538E-2</v>
      </c>
      <c r="K107">
        <f t="shared" si="25"/>
        <v>0.52819820873905399</v>
      </c>
      <c r="L107">
        <f t="shared" si="26"/>
        <v>4.4072947936014935E-6</v>
      </c>
      <c r="M107">
        <f t="shared" si="27"/>
        <v>-12.332249482215101</v>
      </c>
    </row>
    <row r="108" spans="2:13" x14ac:dyDescent="0.2">
      <c r="B108">
        <f t="shared" si="28"/>
        <v>3</v>
      </c>
      <c r="C108">
        <f t="shared" si="29"/>
        <v>3</v>
      </c>
      <c r="D108">
        <f t="shared" si="30"/>
        <v>0</v>
      </c>
      <c r="E108">
        <f t="shared" si="31"/>
        <v>2</v>
      </c>
      <c r="F108">
        <f t="shared" si="23"/>
        <v>2</v>
      </c>
      <c r="G108">
        <f t="shared" si="24"/>
        <v>1</v>
      </c>
      <c r="H108">
        <f t="shared" si="20"/>
        <v>8.1635479689389856E-4</v>
      </c>
      <c r="I108">
        <f t="shared" si="21"/>
        <v>0.59095293739822408</v>
      </c>
      <c r="J108">
        <f t="shared" si="22"/>
        <v>3.3330274544058326E-2</v>
      </c>
      <c r="K108">
        <f t="shared" si="25"/>
        <v>0.37569031676439696</v>
      </c>
      <c r="L108">
        <f t="shared" si="26"/>
        <v>6.0408873508377564E-6</v>
      </c>
      <c r="M108">
        <f t="shared" si="27"/>
        <v>-12.016959644417762</v>
      </c>
    </row>
    <row r="109" spans="2:13" x14ac:dyDescent="0.2">
      <c r="B109">
        <f t="shared" si="28"/>
        <v>3</v>
      </c>
      <c r="C109">
        <f t="shared" si="29"/>
        <v>3</v>
      </c>
      <c r="D109">
        <f t="shared" si="30"/>
        <v>0</v>
      </c>
      <c r="E109">
        <f t="shared" si="31"/>
        <v>1</v>
      </c>
      <c r="F109">
        <f t="shared" si="23"/>
        <v>1</v>
      </c>
      <c r="G109">
        <f t="shared" si="24"/>
        <v>2</v>
      </c>
      <c r="H109">
        <f t="shared" si="20"/>
        <v>8.1635479689389856E-4</v>
      </c>
      <c r="I109">
        <f t="shared" si="21"/>
        <v>0.59095293739822408</v>
      </c>
      <c r="J109">
        <f t="shared" si="22"/>
        <v>1.8312422236168475E-2</v>
      </c>
      <c r="K109">
        <f t="shared" si="25"/>
        <v>8.9072127202323242E-2</v>
      </c>
      <c r="L109">
        <f t="shared" si="26"/>
        <v>7.8689984967281343E-7</v>
      </c>
      <c r="M109">
        <f t="shared" si="27"/>
        <v>-14.05516485244271</v>
      </c>
    </row>
    <row r="110" spans="2:13" x14ac:dyDescent="0.2">
      <c r="B110">
        <f t="shared" si="28"/>
        <v>3</v>
      </c>
      <c r="C110">
        <f t="shared" si="29"/>
        <v>3</v>
      </c>
      <c r="D110">
        <f t="shared" si="30"/>
        <v>0</v>
      </c>
      <c r="E110">
        <f t="shared" si="31"/>
        <v>0</v>
      </c>
      <c r="F110">
        <f t="shared" si="23"/>
        <v>0</v>
      </c>
      <c r="G110">
        <f t="shared" si="24"/>
        <v>3</v>
      </c>
      <c r="H110">
        <f t="shared" si="20"/>
        <v>8.1635479689389856E-4</v>
      </c>
      <c r="I110">
        <f t="shared" si="21"/>
        <v>0.59095293739822408</v>
      </c>
      <c r="J110">
        <f t="shared" si="22"/>
        <v>1.6826273848964375E-3</v>
      </c>
      <c r="K110">
        <f t="shared" si="25"/>
        <v>7.039347294225777E-3</v>
      </c>
      <c r="L110">
        <f t="shared" si="26"/>
        <v>5.7141572755723197E-9</v>
      </c>
      <c r="M110">
        <f t="shared" si="27"/>
        <v>-18.980319008915238</v>
      </c>
    </row>
    <row r="111" spans="2:13" x14ac:dyDescent="0.2">
      <c r="B111">
        <f t="shared" si="28"/>
        <v>4</v>
      </c>
      <c r="C111">
        <f t="shared" si="29"/>
        <v>10</v>
      </c>
      <c r="D111">
        <f t="shared" si="30"/>
        <v>6</v>
      </c>
      <c r="E111">
        <f t="shared" si="31"/>
        <v>4</v>
      </c>
      <c r="F111">
        <f t="shared" si="23"/>
        <v>10</v>
      </c>
      <c r="G111">
        <f t="shared" si="24"/>
        <v>0</v>
      </c>
      <c r="H111">
        <f t="shared" si="20"/>
        <v>6.4461697052260619E-11</v>
      </c>
      <c r="I111">
        <f t="shared" si="21"/>
        <v>1.8021615989286543E-3</v>
      </c>
      <c r="J111">
        <f t="shared" si="22"/>
        <v>0</v>
      </c>
      <c r="K111">
        <f t="shared" si="25"/>
        <v>0.42696856196446825</v>
      </c>
      <c r="L111">
        <f t="shared" si="26"/>
        <v>0</v>
      </c>
      <c r="M111" t="e">
        <f t="shared" si="27"/>
        <v>#NUM!</v>
      </c>
    </row>
    <row r="112" spans="2:13" x14ac:dyDescent="0.2">
      <c r="B112">
        <f t="shared" si="28"/>
        <v>4</v>
      </c>
      <c r="C112">
        <f t="shared" si="29"/>
        <v>10</v>
      </c>
      <c r="D112">
        <f t="shared" si="30"/>
        <v>6</v>
      </c>
      <c r="E112">
        <f t="shared" si="31"/>
        <v>3</v>
      </c>
      <c r="F112">
        <f t="shared" si="23"/>
        <v>9</v>
      </c>
      <c r="G112">
        <f t="shared" si="24"/>
        <v>1</v>
      </c>
      <c r="H112">
        <f t="shared" si="20"/>
        <v>6.4461697052260619E-11</v>
      </c>
      <c r="I112">
        <f t="shared" si="21"/>
        <v>1.8021615989286543E-3</v>
      </c>
      <c r="J112">
        <f t="shared" si="22"/>
        <v>0</v>
      </c>
      <c r="K112">
        <f t="shared" si="25"/>
        <v>0.40491858709834311</v>
      </c>
      <c r="L112">
        <f t="shared" si="26"/>
        <v>0</v>
      </c>
      <c r="M112" t="e">
        <f t="shared" si="27"/>
        <v>#NUM!</v>
      </c>
    </row>
    <row r="113" spans="2:13" x14ac:dyDescent="0.2">
      <c r="B113">
        <f t="shared" si="28"/>
        <v>4</v>
      </c>
      <c r="C113">
        <f t="shared" si="29"/>
        <v>10</v>
      </c>
      <c r="D113">
        <f t="shared" si="30"/>
        <v>6</v>
      </c>
      <c r="E113">
        <f t="shared" si="31"/>
        <v>2</v>
      </c>
      <c r="F113">
        <f t="shared" si="23"/>
        <v>8</v>
      </c>
      <c r="G113">
        <f t="shared" si="24"/>
        <v>2</v>
      </c>
      <c r="H113">
        <f t="shared" si="20"/>
        <v>6.4461697052260619E-11</v>
      </c>
      <c r="I113">
        <f t="shared" si="21"/>
        <v>1.8021615989286543E-3</v>
      </c>
      <c r="J113">
        <f t="shared" si="22"/>
        <v>0</v>
      </c>
      <c r="K113">
        <f t="shared" si="25"/>
        <v>0.14400275288127909</v>
      </c>
      <c r="L113">
        <f t="shared" si="26"/>
        <v>0</v>
      </c>
      <c r="M113" t="e">
        <f t="shared" si="27"/>
        <v>#NUM!</v>
      </c>
    </row>
    <row r="114" spans="2:13" x14ac:dyDescent="0.2">
      <c r="B114">
        <f t="shared" si="28"/>
        <v>4</v>
      </c>
      <c r="C114">
        <f t="shared" si="29"/>
        <v>10</v>
      </c>
      <c r="D114">
        <f t="shared" si="30"/>
        <v>6</v>
      </c>
      <c r="E114">
        <f t="shared" si="31"/>
        <v>1</v>
      </c>
      <c r="F114">
        <f t="shared" si="23"/>
        <v>7</v>
      </c>
      <c r="G114">
        <f t="shared" si="24"/>
        <v>3</v>
      </c>
      <c r="H114">
        <f t="shared" si="20"/>
        <v>6.4461697052260619E-11</v>
      </c>
      <c r="I114">
        <f t="shared" si="21"/>
        <v>1.8021615989286543E-3</v>
      </c>
      <c r="J114">
        <f t="shared" si="22"/>
        <v>0</v>
      </c>
      <c r="K114">
        <f t="shared" si="25"/>
        <v>2.2761001015578226E-2</v>
      </c>
      <c r="L114">
        <f t="shared" si="26"/>
        <v>0</v>
      </c>
      <c r="M114" t="e">
        <f t="shared" si="27"/>
        <v>#NUM!</v>
      </c>
    </row>
    <row r="115" spans="2:13" x14ac:dyDescent="0.2">
      <c r="B115">
        <f t="shared" si="28"/>
        <v>4</v>
      </c>
      <c r="C115">
        <f t="shared" si="29"/>
        <v>10</v>
      </c>
      <c r="D115">
        <f t="shared" si="30"/>
        <v>6</v>
      </c>
      <c r="E115">
        <f t="shared" si="31"/>
        <v>0</v>
      </c>
      <c r="F115">
        <f t="shared" si="23"/>
        <v>6</v>
      </c>
      <c r="G115">
        <f t="shared" si="24"/>
        <v>4</v>
      </c>
      <c r="H115">
        <f t="shared" si="20"/>
        <v>6.4461697052260619E-11</v>
      </c>
      <c r="I115">
        <f t="shared" si="21"/>
        <v>1.8021615989286543E-3</v>
      </c>
      <c r="J115">
        <f t="shared" si="22"/>
        <v>0</v>
      </c>
      <c r="K115">
        <f t="shared" si="25"/>
        <v>1.3490970403312237E-3</v>
      </c>
      <c r="L115">
        <f t="shared" si="26"/>
        <v>0</v>
      </c>
      <c r="M115" t="e">
        <f t="shared" si="27"/>
        <v>#NUM!</v>
      </c>
    </row>
    <row r="116" spans="2:13" x14ac:dyDescent="0.2">
      <c r="B116">
        <f t="shared" si="28"/>
        <v>4</v>
      </c>
      <c r="C116">
        <f t="shared" si="29"/>
        <v>9</v>
      </c>
      <c r="D116">
        <f t="shared" si="30"/>
        <v>5</v>
      </c>
      <c r="E116">
        <f t="shared" si="31"/>
        <v>4</v>
      </c>
      <c r="F116">
        <f t="shared" si="23"/>
        <v>9</v>
      </c>
      <c r="G116">
        <f t="shared" si="24"/>
        <v>0</v>
      </c>
      <c r="H116">
        <f t="shared" si="20"/>
        <v>6.6673863645209492E-10</v>
      </c>
      <c r="I116">
        <f t="shared" si="21"/>
        <v>6.7233112826833004E-3</v>
      </c>
      <c r="J116">
        <f t="shared" si="22"/>
        <v>0</v>
      </c>
      <c r="K116">
        <f t="shared" si="25"/>
        <v>0.42696856196446825</v>
      </c>
      <c r="L116">
        <f t="shared" si="26"/>
        <v>0</v>
      </c>
      <c r="M116" t="e">
        <f t="shared" si="27"/>
        <v>#NUM!</v>
      </c>
    </row>
    <row r="117" spans="2:13" x14ac:dyDescent="0.2">
      <c r="B117">
        <f t="shared" si="28"/>
        <v>4</v>
      </c>
      <c r="C117">
        <f t="shared" si="29"/>
        <v>9</v>
      </c>
      <c r="D117">
        <f t="shared" si="30"/>
        <v>5</v>
      </c>
      <c r="E117">
        <f t="shared" si="31"/>
        <v>3</v>
      </c>
      <c r="F117">
        <f t="shared" si="23"/>
        <v>8</v>
      </c>
      <c r="G117">
        <f t="shared" si="24"/>
        <v>1</v>
      </c>
      <c r="H117">
        <f t="shared" si="20"/>
        <v>6.6673863645209492E-10</v>
      </c>
      <c r="I117">
        <f t="shared" si="21"/>
        <v>6.7233112826833004E-3</v>
      </c>
      <c r="J117">
        <f t="shared" si="22"/>
        <v>0</v>
      </c>
      <c r="K117">
        <f t="shared" si="25"/>
        <v>0.40491858709834311</v>
      </c>
      <c r="L117">
        <f t="shared" si="26"/>
        <v>0</v>
      </c>
      <c r="M117" t="e">
        <f t="shared" si="27"/>
        <v>#NUM!</v>
      </c>
    </row>
    <row r="118" spans="2:13" x14ac:dyDescent="0.2">
      <c r="B118">
        <f t="shared" si="28"/>
        <v>4</v>
      </c>
      <c r="C118">
        <f t="shared" si="29"/>
        <v>9</v>
      </c>
      <c r="D118">
        <f t="shared" si="30"/>
        <v>5</v>
      </c>
      <c r="E118">
        <f t="shared" si="31"/>
        <v>2</v>
      </c>
      <c r="F118">
        <f t="shared" si="23"/>
        <v>7</v>
      </c>
      <c r="G118">
        <f t="shared" si="24"/>
        <v>2</v>
      </c>
      <c r="H118">
        <f t="shared" si="20"/>
        <v>6.6673863645209492E-10</v>
      </c>
      <c r="I118">
        <f t="shared" si="21"/>
        <v>6.7233112826833004E-3</v>
      </c>
      <c r="J118">
        <f t="shared" si="22"/>
        <v>0</v>
      </c>
      <c r="K118">
        <f t="shared" si="25"/>
        <v>0.14400275288127909</v>
      </c>
      <c r="L118">
        <f t="shared" si="26"/>
        <v>0</v>
      </c>
      <c r="M118" t="e">
        <f t="shared" si="27"/>
        <v>#NUM!</v>
      </c>
    </row>
    <row r="119" spans="2:13" x14ac:dyDescent="0.2">
      <c r="B119">
        <f t="shared" si="28"/>
        <v>4</v>
      </c>
      <c r="C119">
        <f t="shared" si="29"/>
        <v>9</v>
      </c>
      <c r="D119">
        <f t="shared" si="30"/>
        <v>5</v>
      </c>
      <c r="E119">
        <f t="shared" si="31"/>
        <v>1</v>
      </c>
      <c r="F119">
        <f t="shared" si="23"/>
        <v>6</v>
      </c>
      <c r="G119">
        <f t="shared" si="24"/>
        <v>3</v>
      </c>
      <c r="H119">
        <f t="shared" si="20"/>
        <v>6.6673863645209492E-10</v>
      </c>
      <c r="I119">
        <f t="shared" si="21"/>
        <v>6.7233112826833004E-3</v>
      </c>
      <c r="J119">
        <f t="shared" si="22"/>
        <v>0</v>
      </c>
      <c r="K119">
        <f t="shared" si="25"/>
        <v>2.2761001015578226E-2</v>
      </c>
      <c r="L119">
        <f t="shared" si="26"/>
        <v>0</v>
      </c>
      <c r="M119" t="e">
        <f t="shared" si="27"/>
        <v>#NUM!</v>
      </c>
    </row>
    <row r="120" spans="2:13" x14ac:dyDescent="0.2">
      <c r="B120">
        <f t="shared" si="28"/>
        <v>4</v>
      </c>
      <c r="C120">
        <f t="shared" si="29"/>
        <v>9</v>
      </c>
      <c r="D120">
        <f t="shared" si="30"/>
        <v>5</v>
      </c>
      <c r="E120">
        <f t="shared" si="31"/>
        <v>0</v>
      </c>
      <c r="F120">
        <f t="shared" si="23"/>
        <v>5</v>
      </c>
      <c r="G120">
        <f t="shared" si="24"/>
        <v>4</v>
      </c>
      <c r="H120">
        <f t="shared" si="20"/>
        <v>6.6673863645209492E-10</v>
      </c>
      <c r="I120">
        <f t="shared" si="21"/>
        <v>6.7233112826833004E-3</v>
      </c>
      <c r="J120">
        <f t="shared" si="22"/>
        <v>0</v>
      </c>
      <c r="K120">
        <f t="shared" si="25"/>
        <v>1.3490970403312237E-3</v>
      </c>
      <c r="L120">
        <f t="shared" si="26"/>
        <v>0</v>
      </c>
      <c r="M120" t="e">
        <f t="shared" si="27"/>
        <v>#NUM!</v>
      </c>
    </row>
    <row r="121" spans="2:13" x14ac:dyDescent="0.2">
      <c r="B121">
        <f t="shared" si="28"/>
        <v>4</v>
      </c>
      <c r="C121">
        <f t="shared" si="29"/>
        <v>8</v>
      </c>
      <c r="D121">
        <f t="shared" si="30"/>
        <v>4</v>
      </c>
      <c r="E121">
        <f t="shared" si="31"/>
        <v>4</v>
      </c>
      <c r="F121">
        <f t="shared" si="23"/>
        <v>8</v>
      </c>
      <c r="G121">
        <f t="shared" si="24"/>
        <v>0</v>
      </c>
      <c r="H121">
        <f t="shared" si="20"/>
        <v>6.8961946344291788E-9</v>
      </c>
      <c r="I121">
        <f t="shared" si="21"/>
        <v>2.3224637892632908E-2</v>
      </c>
      <c r="J121">
        <f t="shared" si="22"/>
        <v>0</v>
      </c>
      <c r="K121">
        <f t="shared" si="25"/>
        <v>0.42696856196446825</v>
      </c>
      <c r="L121">
        <f t="shared" si="26"/>
        <v>0</v>
      </c>
      <c r="M121" t="e">
        <f t="shared" si="27"/>
        <v>#NUM!</v>
      </c>
    </row>
    <row r="122" spans="2:13" x14ac:dyDescent="0.2">
      <c r="B122">
        <f t="shared" si="28"/>
        <v>4</v>
      </c>
      <c r="C122">
        <f t="shared" si="29"/>
        <v>8</v>
      </c>
      <c r="D122">
        <f t="shared" si="30"/>
        <v>4</v>
      </c>
      <c r="E122">
        <f t="shared" si="31"/>
        <v>3</v>
      </c>
      <c r="F122">
        <f t="shared" si="23"/>
        <v>7</v>
      </c>
      <c r="G122">
        <f t="shared" si="24"/>
        <v>1</v>
      </c>
      <c r="H122">
        <f t="shared" si="20"/>
        <v>6.8961946344291788E-9</v>
      </c>
      <c r="I122">
        <f t="shared" si="21"/>
        <v>2.3224637892632908E-2</v>
      </c>
      <c r="J122">
        <f t="shared" si="22"/>
        <v>0</v>
      </c>
      <c r="K122">
        <f t="shared" si="25"/>
        <v>0.40491858709834311</v>
      </c>
      <c r="L122">
        <f t="shared" si="26"/>
        <v>0</v>
      </c>
      <c r="M122" t="e">
        <f t="shared" si="27"/>
        <v>#NUM!</v>
      </c>
    </row>
    <row r="123" spans="2:13" x14ac:dyDescent="0.2">
      <c r="B123">
        <f t="shared" si="28"/>
        <v>4</v>
      </c>
      <c r="C123">
        <f t="shared" si="29"/>
        <v>8</v>
      </c>
      <c r="D123">
        <f t="shared" si="30"/>
        <v>4</v>
      </c>
      <c r="E123">
        <f t="shared" si="31"/>
        <v>2</v>
      </c>
      <c r="F123">
        <f t="shared" si="23"/>
        <v>6</v>
      </c>
      <c r="G123">
        <f t="shared" si="24"/>
        <v>2</v>
      </c>
      <c r="H123">
        <f t="shared" si="20"/>
        <v>6.8961946344291788E-9</v>
      </c>
      <c r="I123">
        <f t="shared" si="21"/>
        <v>2.3224637892632908E-2</v>
      </c>
      <c r="J123">
        <f t="shared" si="22"/>
        <v>0</v>
      </c>
      <c r="K123">
        <f t="shared" si="25"/>
        <v>0.14400275288127909</v>
      </c>
      <c r="L123">
        <f t="shared" si="26"/>
        <v>0</v>
      </c>
      <c r="M123" t="e">
        <f t="shared" si="27"/>
        <v>#NUM!</v>
      </c>
    </row>
    <row r="124" spans="2:13" x14ac:dyDescent="0.2">
      <c r="B124">
        <f t="shared" si="28"/>
        <v>4</v>
      </c>
      <c r="C124">
        <f t="shared" si="29"/>
        <v>8</v>
      </c>
      <c r="D124">
        <f t="shared" si="30"/>
        <v>4</v>
      </c>
      <c r="E124">
        <f t="shared" si="31"/>
        <v>1</v>
      </c>
      <c r="F124">
        <f t="shared" si="23"/>
        <v>5</v>
      </c>
      <c r="G124">
        <f t="shared" si="24"/>
        <v>3</v>
      </c>
      <c r="H124">
        <f t="shared" si="20"/>
        <v>6.8961946344291788E-9</v>
      </c>
      <c r="I124">
        <f t="shared" si="21"/>
        <v>2.3224637892632908E-2</v>
      </c>
      <c r="J124">
        <f t="shared" si="22"/>
        <v>0</v>
      </c>
      <c r="K124">
        <f t="shared" si="25"/>
        <v>2.2761001015578226E-2</v>
      </c>
      <c r="L124">
        <f t="shared" si="26"/>
        <v>0</v>
      </c>
      <c r="M124" t="e">
        <f t="shared" si="27"/>
        <v>#NUM!</v>
      </c>
    </row>
    <row r="125" spans="2:13" x14ac:dyDescent="0.2">
      <c r="B125">
        <f t="shared" si="28"/>
        <v>4</v>
      </c>
      <c r="C125">
        <f t="shared" si="29"/>
        <v>8</v>
      </c>
      <c r="D125">
        <f t="shared" si="30"/>
        <v>4</v>
      </c>
      <c r="E125">
        <f t="shared" si="31"/>
        <v>0</v>
      </c>
      <c r="F125">
        <f t="shared" si="23"/>
        <v>4</v>
      </c>
      <c r="G125">
        <f t="shared" si="24"/>
        <v>4</v>
      </c>
      <c r="H125">
        <f t="shared" si="20"/>
        <v>6.8961946344291788E-9</v>
      </c>
      <c r="I125">
        <f t="shared" si="21"/>
        <v>2.3224637892632908E-2</v>
      </c>
      <c r="J125">
        <f t="shared" si="22"/>
        <v>5.6762886839486094E-4</v>
      </c>
      <c r="K125">
        <f t="shared" si="25"/>
        <v>1.3490970403312237E-3</v>
      </c>
      <c r="L125">
        <f t="shared" si="26"/>
        <v>1.2264959708668038E-16</v>
      </c>
      <c r="M125">
        <f t="shared" si="27"/>
        <v>-36.637200188259513</v>
      </c>
    </row>
    <row r="126" spans="2:13" x14ac:dyDescent="0.2">
      <c r="B126">
        <f t="shared" si="28"/>
        <v>4</v>
      </c>
      <c r="C126">
        <f t="shared" si="29"/>
        <v>7</v>
      </c>
      <c r="D126">
        <f t="shared" si="30"/>
        <v>3</v>
      </c>
      <c r="E126">
        <f t="shared" si="31"/>
        <v>4</v>
      </c>
      <c r="F126">
        <f t="shared" si="23"/>
        <v>7</v>
      </c>
      <c r="G126">
        <f t="shared" si="24"/>
        <v>0</v>
      </c>
      <c r="H126">
        <f t="shared" si="20"/>
        <v>7.1328550403193558E-8</v>
      </c>
      <c r="I126">
        <f t="shared" si="21"/>
        <v>7.2203324271159802E-2</v>
      </c>
      <c r="J126">
        <f t="shared" si="22"/>
        <v>0</v>
      </c>
      <c r="K126">
        <f t="shared" si="25"/>
        <v>0.42696856196446825</v>
      </c>
      <c r="L126">
        <f t="shared" si="26"/>
        <v>0</v>
      </c>
      <c r="M126" t="e">
        <f t="shared" si="27"/>
        <v>#NUM!</v>
      </c>
    </row>
    <row r="127" spans="2:13" x14ac:dyDescent="0.2">
      <c r="B127">
        <f t="shared" si="28"/>
        <v>4</v>
      </c>
      <c r="C127">
        <f t="shared" si="29"/>
        <v>7</v>
      </c>
      <c r="D127">
        <f t="shared" si="30"/>
        <v>3</v>
      </c>
      <c r="E127">
        <f t="shared" si="31"/>
        <v>3</v>
      </c>
      <c r="F127">
        <f t="shared" si="23"/>
        <v>6</v>
      </c>
      <c r="G127">
        <f t="shared" si="24"/>
        <v>1</v>
      </c>
      <c r="H127">
        <f t="shared" si="20"/>
        <v>7.1328550403193558E-8</v>
      </c>
      <c r="I127">
        <f t="shared" si="21"/>
        <v>7.2203324271159802E-2</v>
      </c>
      <c r="J127">
        <f t="shared" si="22"/>
        <v>0</v>
      </c>
      <c r="K127">
        <f t="shared" si="25"/>
        <v>0.40491858709834311</v>
      </c>
      <c r="L127">
        <f t="shared" si="26"/>
        <v>0</v>
      </c>
      <c r="M127" t="e">
        <f t="shared" si="27"/>
        <v>#NUM!</v>
      </c>
    </row>
    <row r="128" spans="2:13" x14ac:dyDescent="0.2">
      <c r="B128">
        <f t="shared" si="28"/>
        <v>4</v>
      </c>
      <c r="C128">
        <f t="shared" si="29"/>
        <v>7</v>
      </c>
      <c r="D128">
        <f t="shared" si="30"/>
        <v>3</v>
      </c>
      <c r="E128">
        <f t="shared" si="31"/>
        <v>2</v>
      </c>
      <c r="F128">
        <f t="shared" si="23"/>
        <v>5</v>
      </c>
      <c r="G128">
        <f t="shared" si="24"/>
        <v>2</v>
      </c>
      <c r="H128">
        <f t="shared" si="20"/>
        <v>7.1328550403193558E-8</v>
      </c>
      <c r="I128">
        <f t="shared" si="21"/>
        <v>7.2203324271159802E-2</v>
      </c>
      <c r="J128">
        <f t="shared" si="22"/>
        <v>0</v>
      </c>
      <c r="K128">
        <f t="shared" si="25"/>
        <v>0.14400275288127909</v>
      </c>
      <c r="L128">
        <f t="shared" si="26"/>
        <v>0</v>
      </c>
      <c r="M128" t="e">
        <f t="shared" si="27"/>
        <v>#NUM!</v>
      </c>
    </row>
    <row r="129" spans="2:13" x14ac:dyDescent="0.2">
      <c r="B129">
        <f t="shared" si="28"/>
        <v>4</v>
      </c>
      <c r="C129">
        <f t="shared" si="29"/>
        <v>7</v>
      </c>
      <c r="D129">
        <f t="shared" si="30"/>
        <v>3</v>
      </c>
      <c r="E129">
        <f t="shared" si="31"/>
        <v>1</v>
      </c>
      <c r="F129">
        <f t="shared" si="23"/>
        <v>4</v>
      </c>
      <c r="G129">
        <f t="shared" si="24"/>
        <v>3</v>
      </c>
      <c r="H129">
        <f t="shared" si="20"/>
        <v>7.1328550403193558E-8</v>
      </c>
      <c r="I129">
        <f t="shared" si="21"/>
        <v>7.2203324271159802E-2</v>
      </c>
      <c r="J129">
        <f t="shared" si="22"/>
        <v>5.6762886839486094E-4</v>
      </c>
      <c r="K129">
        <f t="shared" si="25"/>
        <v>2.2761001015578226E-2</v>
      </c>
      <c r="L129">
        <f t="shared" si="26"/>
        <v>6.6539023638874812E-14</v>
      </c>
      <c r="M129">
        <f t="shared" si="27"/>
        <v>-30.34098779772415</v>
      </c>
    </row>
    <row r="130" spans="2:13" x14ac:dyDescent="0.2">
      <c r="B130">
        <f t="shared" si="28"/>
        <v>4</v>
      </c>
      <c r="C130">
        <f t="shared" si="29"/>
        <v>7</v>
      </c>
      <c r="D130">
        <f t="shared" si="30"/>
        <v>3</v>
      </c>
      <c r="E130">
        <f t="shared" si="31"/>
        <v>0</v>
      </c>
      <c r="F130">
        <f t="shared" si="23"/>
        <v>3</v>
      </c>
      <c r="G130">
        <f t="shared" si="24"/>
        <v>4</v>
      </c>
      <c r="H130">
        <f t="shared" si="20"/>
        <v>7.1328550403193558E-8</v>
      </c>
      <c r="I130">
        <f t="shared" si="21"/>
        <v>7.2203324271159802E-2</v>
      </c>
      <c r="J130">
        <f t="shared" si="22"/>
        <v>1.7295906611056538E-2</v>
      </c>
      <c r="K130">
        <f t="shared" si="25"/>
        <v>1.3490970403312237E-3</v>
      </c>
      <c r="L130">
        <f t="shared" si="26"/>
        <v>1.201730579127328E-13</v>
      </c>
      <c r="M130">
        <f t="shared" si="27"/>
        <v>-29.749843541754416</v>
      </c>
    </row>
    <row r="131" spans="2:13" x14ac:dyDescent="0.2">
      <c r="B131">
        <f t="shared" si="28"/>
        <v>4</v>
      </c>
      <c r="C131">
        <f t="shared" si="29"/>
        <v>6</v>
      </c>
      <c r="D131">
        <f t="shared" si="30"/>
        <v>2</v>
      </c>
      <c r="E131">
        <f t="shared" si="31"/>
        <v>4</v>
      </c>
      <c r="F131">
        <f t="shared" si="23"/>
        <v>6</v>
      </c>
      <c r="G131">
        <f t="shared" si="24"/>
        <v>0</v>
      </c>
      <c r="H131">
        <f t="shared" si="20"/>
        <v>7.3776370481487089E-7</v>
      </c>
      <c r="I131">
        <f t="shared" si="21"/>
        <v>0.19240601517014572</v>
      </c>
      <c r="J131">
        <f t="shared" si="22"/>
        <v>0</v>
      </c>
      <c r="K131">
        <f t="shared" si="25"/>
        <v>0.42696856196446825</v>
      </c>
      <c r="L131">
        <f t="shared" si="26"/>
        <v>0</v>
      </c>
      <c r="M131" t="e">
        <f t="shared" si="27"/>
        <v>#NUM!</v>
      </c>
    </row>
    <row r="132" spans="2:13" x14ac:dyDescent="0.2">
      <c r="B132">
        <f t="shared" si="28"/>
        <v>4</v>
      </c>
      <c r="C132">
        <f t="shared" si="29"/>
        <v>6</v>
      </c>
      <c r="D132">
        <f t="shared" si="30"/>
        <v>2</v>
      </c>
      <c r="E132">
        <f t="shared" si="31"/>
        <v>3</v>
      </c>
      <c r="F132">
        <f t="shared" si="23"/>
        <v>5</v>
      </c>
      <c r="G132">
        <f t="shared" si="24"/>
        <v>1</v>
      </c>
      <c r="H132">
        <f t="shared" si="20"/>
        <v>7.3776370481487089E-7</v>
      </c>
      <c r="I132">
        <f t="shared" si="21"/>
        <v>0.19240601517014572</v>
      </c>
      <c r="J132">
        <f t="shared" si="22"/>
        <v>0</v>
      </c>
      <c r="K132">
        <f t="shared" si="25"/>
        <v>0.40491858709834311</v>
      </c>
      <c r="L132">
        <f t="shared" si="26"/>
        <v>0</v>
      </c>
      <c r="M132" t="e">
        <f t="shared" si="27"/>
        <v>#NUM!</v>
      </c>
    </row>
    <row r="133" spans="2:13" x14ac:dyDescent="0.2">
      <c r="B133">
        <f t="shared" si="28"/>
        <v>4</v>
      </c>
      <c r="C133">
        <f t="shared" si="29"/>
        <v>6</v>
      </c>
      <c r="D133">
        <f t="shared" si="30"/>
        <v>2</v>
      </c>
      <c r="E133">
        <f t="shared" si="31"/>
        <v>2</v>
      </c>
      <c r="F133">
        <f t="shared" si="23"/>
        <v>4</v>
      </c>
      <c r="G133">
        <f t="shared" si="24"/>
        <v>2</v>
      </c>
      <c r="H133">
        <f t="shared" si="20"/>
        <v>7.3776370481487089E-7</v>
      </c>
      <c r="I133">
        <f t="shared" si="21"/>
        <v>0.19240601517014572</v>
      </c>
      <c r="J133">
        <f t="shared" si="22"/>
        <v>5.6762886839486094E-4</v>
      </c>
      <c r="K133">
        <f t="shared" si="25"/>
        <v>0.14400275288127909</v>
      </c>
      <c r="L133">
        <f t="shared" si="26"/>
        <v>1.1603024256507197E-11</v>
      </c>
      <c r="M133">
        <f t="shared" si="27"/>
        <v>-25.179755340027775</v>
      </c>
    </row>
    <row r="134" spans="2:13" x14ac:dyDescent="0.2">
      <c r="B134">
        <f t="shared" si="28"/>
        <v>4</v>
      </c>
      <c r="C134">
        <f t="shared" si="29"/>
        <v>6</v>
      </c>
      <c r="D134">
        <f t="shared" si="30"/>
        <v>2</v>
      </c>
      <c r="E134">
        <f t="shared" si="31"/>
        <v>1</v>
      </c>
      <c r="F134">
        <f t="shared" si="23"/>
        <v>3</v>
      </c>
      <c r="G134">
        <f t="shared" si="24"/>
        <v>3</v>
      </c>
      <c r="H134">
        <f t="shared" si="20"/>
        <v>7.3776370481487089E-7</v>
      </c>
      <c r="I134">
        <f t="shared" si="21"/>
        <v>0.19240601517014572</v>
      </c>
      <c r="J134">
        <f t="shared" si="22"/>
        <v>1.7295906611056538E-2</v>
      </c>
      <c r="K134">
        <f t="shared" si="25"/>
        <v>2.2761001015578226E-2</v>
      </c>
      <c r="L134">
        <f t="shared" si="26"/>
        <v>5.5881830127543807E-11</v>
      </c>
      <c r="M134">
        <f t="shared" si="27"/>
        <v>-23.607781831046317</v>
      </c>
    </row>
    <row r="135" spans="2:13" x14ac:dyDescent="0.2">
      <c r="B135">
        <f t="shared" si="28"/>
        <v>4</v>
      </c>
      <c r="C135">
        <f t="shared" si="29"/>
        <v>6</v>
      </c>
      <c r="D135">
        <f t="shared" si="30"/>
        <v>2</v>
      </c>
      <c r="E135">
        <f t="shared" si="31"/>
        <v>0</v>
      </c>
      <c r="F135">
        <f t="shared" si="23"/>
        <v>2</v>
      </c>
      <c r="G135">
        <f t="shared" si="24"/>
        <v>4</v>
      </c>
      <c r="H135">
        <f t="shared" si="20"/>
        <v>7.3776370481487089E-7</v>
      </c>
      <c r="I135">
        <f t="shared" si="21"/>
        <v>0.19240601517014572</v>
      </c>
      <c r="J135">
        <f t="shared" si="22"/>
        <v>3.3330274544058326E-2</v>
      </c>
      <c r="K135">
        <f t="shared" si="25"/>
        <v>1.3490970403312237E-3</v>
      </c>
      <c r="L135">
        <f t="shared" si="26"/>
        <v>6.3828995746104787E-12</v>
      </c>
      <c r="M135">
        <f t="shared" si="27"/>
        <v>-25.777398643036978</v>
      </c>
    </row>
    <row r="136" spans="2:13" x14ac:dyDescent="0.2">
      <c r="B136">
        <f t="shared" si="28"/>
        <v>4</v>
      </c>
      <c r="C136">
        <f t="shared" si="29"/>
        <v>5</v>
      </c>
      <c r="D136">
        <f t="shared" si="30"/>
        <v>1</v>
      </c>
      <c r="E136">
        <f t="shared" si="31"/>
        <v>4</v>
      </c>
      <c r="F136">
        <f t="shared" si="23"/>
        <v>5</v>
      </c>
      <c r="G136">
        <f t="shared" si="24"/>
        <v>0</v>
      </c>
      <c r="H136">
        <f t="shared" si="20"/>
        <v>7.6308193712821542E-6</v>
      </c>
      <c r="I136">
        <f t="shared" si="21"/>
        <v>0.39878207414257844</v>
      </c>
      <c r="J136">
        <f t="shared" si="22"/>
        <v>0</v>
      </c>
      <c r="K136">
        <f t="shared" si="25"/>
        <v>0.42696856196446825</v>
      </c>
      <c r="L136">
        <f t="shared" si="26"/>
        <v>0</v>
      </c>
      <c r="M136" t="e">
        <f t="shared" si="27"/>
        <v>#NUM!</v>
      </c>
    </row>
    <row r="137" spans="2:13" x14ac:dyDescent="0.2">
      <c r="B137">
        <f t="shared" si="28"/>
        <v>4</v>
      </c>
      <c r="C137">
        <f t="shared" si="29"/>
        <v>5</v>
      </c>
      <c r="D137">
        <f t="shared" si="30"/>
        <v>1</v>
      </c>
      <c r="E137">
        <f t="shared" si="31"/>
        <v>3</v>
      </c>
      <c r="F137">
        <f t="shared" si="23"/>
        <v>4</v>
      </c>
      <c r="G137">
        <f t="shared" si="24"/>
        <v>1</v>
      </c>
      <c r="H137">
        <f t="shared" si="20"/>
        <v>7.6308193712821542E-6</v>
      </c>
      <c r="I137">
        <f t="shared" si="21"/>
        <v>0.39878207414257844</v>
      </c>
      <c r="J137">
        <f t="shared" si="22"/>
        <v>5.6762886839486094E-4</v>
      </c>
      <c r="K137">
        <f t="shared" si="25"/>
        <v>0.40491858709834311</v>
      </c>
      <c r="L137">
        <f t="shared" si="26"/>
        <v>6.9942151700174387E-10</v>
      </c>
      <c r="M137">
        <f t="shared" si="27"/>
        <v>-21.080767526828634</v>
      </c>
    </row>
    <row r="138" spans="2:13" x14ac:dyDescent="0.2">
      <c r="B138">
        <f t="shared" si="28"/>
        <v>4</v>
      </c>
      <c r="C138">
        <f t="shared" si="29"/>
        <v>5</v>
      </c>
      <c r="D138">
        <f t="shared" si="30"/>
        <v>1</v>
      </c>
      <c r="E138">
        <f t="shared" si="31"/>
        <v>2</v>
      </c>
      <c r="F138">
        <f t="shared" si="23"/>
        <v>3</v>
      </c>
      <c r="G138">
        <f t="shared" si="24"/>
        <v>2</v>
      </c>
      <c r="H138">
        <f t="shared" si="20"/>
        <v>7.6308193712821542E-6</v>
      </c>
      <c r="I138">
        <f t="shared" si="21"/>
        <v>0.39878207414257844</v>
      </c>
      <c r="J138">
        <f t="shared" si="22"/>
        <v>1.7295906611056538E-2</v>
      </c>
      <c r="K138">
        <f t="shared" si="25"/>
        <v>0.14400275288127909</v>
      </c>
      <c r="L138">
        <f t="shared" si="26"/>
        <v>7.5791574211457723E-9</v>
      </c>
      <c r="M138">
        <f t="shared" si="27"/>
        <v>-18.697863801630845</v>
      </c>
    </row>
    <row r="139" spans="2:13" x14ac:dyDescent="0.2">
      <c r="B139">
        <f t="shared" si="28"/>
        <v>4</v>
      </c>
      <c r="C139">
        <f t="shared" si="29"/>
        <v>5</v>
      </c>
      <c r="D139">
        <f t="shared" si="30"/>
        <v>1</v>
      </c>
      <c r="E139">
        <f t="shared" si="31"/>
        <v>1</v>
      </c>
      <c r="F139">
        <f t="shared" si="23"/>
        <v>2</v>
      </c>
      <c r="G139">
        <f t="shared" si="24"/>
        <v>3</v>
      </c>
      <c r="H139">
        <f t="shared" si="20"/>
        <v>7.6308193712821542E-6</v>
      </c>
      <c r="I139">
        <f t="shared" si="21"/>
        <v>0.39878207414257844</v>
      </c>
      <c r="J139">
        <f t="shared" si="22"/>
        <v>3.3330274544058326E-2</v>
      </c>
      <c r="K139">
        <f t="shared" si="25"/>
        <v>2.2761001015578226E-2</v>
      </c>
      <c r="L139">
        <f t="shared" si="26"/>
        <v>2.3085381214333814E-9</v>
      </c>
      <c r="M139">
        <f t="shared" si="27"/>
        <v>-19.886651360609779</v>
      </c>
    </row>
    <row r="140" spans="2:13" x14ac:dyDescent="0.2">
      <c r="B140">
        <f t="shared" si="28"/>
        <v>4</v>
      </c>
      <c r="C140">
        <f t="shared" si="29"/>
        <v>5</v>
      </c>
      <c r="D140">
        <f t="shared" si="30"/>
        <v>1</v>
      </c>
      <c r="E140">
        <f t="shared" si="31"/>
        <v>0</v>
      </c>
      <c r="F140">
        <f t="shared" si="23"/>
        <v>1</v>
      </c>
      <c r="G140">
        <f t="shared" si="24"/>
        <v>4</v>
      </c>
      <c r="H140">
        <f t="shared" si="20"/>
        <v>7.6308193712821542E-6</v>
      </c>
      <c r="I140">
        <f t="shared" si="21"/>
        <v>0.39878207414257844</v>
      </c>
      <c r="J140">
        <f t="shared" si="22"/>
        <v>1.8312422236168475E-2</v>
      </c>
      <c r="K140">
        <f t="shared" si="25"/>
        <v>1.3490970403312237E-3</v>
      </c>
      <c r="L140">
        <f t="shared" si="26"/>
        <v>7.517886840200555E-11</v>
      </c>
      <c r="M140">
        <f t="shared" si="27"/>
        <v>-23.311150929754618</v>
      </c>
    </row>
    <row r="141" spans="2:13" x14ac:dyDescent="0.2">
      <c r="B141">
        <f t="shared" si="28"/>
        <v>4</v>
      </c>
      <c r="C141">
        <f t="shared" si="29"/>
        <v>4</v>
      </c>
      <c r="D141">
        <f t="shared" si="30"/>
        <v>0</v>
      </c>
      <c r="E141">
        <f t="shared" si="31"/>
        <v>4</v>
      </c>
      <c r="F141">
        <f t="shared" si="23"/>
        <v>4</v>
      </c>
      <c r="G141">
        <f t="shared" si="24"/>
        <v>0</v>
      </c>
      <c r="H141">
        <f t="shared" si="20"/>
        <v>7.8926902878404334E-5</v>
      </c>
      <c r="I141">
        <f t="shared" si="21"/>
        <v>0.4959111361986111</v>
      </c>
      <c r="J141">
        <f t="shared" si="22"/>
        <v>5.6762886839486094E-4</v>
      </c>
      <c r="K141">
        <f t="shared" si="25"/>
        <v>0.42696856196446825</v>
      </c>
      <c r="L141">
        <f t="shared" si="26"/>
        <v>9.4861348831880352E-9</v>
      </c>
      <c r="M141">
        <f t="shared" si="27"/>
        <v>-18.473434590407205</v>
      </c>
    </row>
    <row r="142" spans="2:13" x14ac:dyDescent="0.2">
      <c r="B142">
        <f t="shared" si="28"/>
        <v>4</v>
      </c>
      <c r="C142">
        <f t="shared" si="29"/>
        <v>4</v>
      </c>
      <c r="D142">
        <f t="shared" si="30"/>
        <v>0</v>
      </c>
      <c r="E142">
        <f t="shared" si="31"/>
        <v>3</v>
      </c>
      <c r="F142">
        <f t="shared" si="23"/>
        <v>3</v>
      </c>
      <c r="G142">
        <f t="shared" si="24"/>
        <v>1</v>
      </c>
      <c r="H142">
        <f t="shared" si="20"/>
        <v>7.8926902878404334E-5</v>
      </c>
      <c r="I142">
        <f t="shared" si="21"/>
        <v>0.4959111361986111</v>
      </c>
      <c r="J142">
        <f t="shared" si="22"/>
        <v>1.7295906611056538E-2</v>
      </c>
      <c r="K142">
        <f t="shared" si="25"/>
        <v>0.40491858709834311</v>
      </c>
      <c r="L142">
        <f t="shared" si="26"/>
        <v>2.7411952249190007E-7</v>
      </c>
      <c r="M142">
        <f t="shared" si="27"/>
        <v>-15.109701612197691</v>
      </c>
    </row>
    <row r="143" spans="2:13" x14ac:dyDescent="0.2">
      <c r="B143">
        <f t="shared" si="28"/>
        <v>4</v>
      </c>
      <c r="C143">
        <f t="shared" si="29"/>
        <v>4</v>
      </c>
      <c r="D143">
        <f t="shared" si="30"/>
        <v>0</v>
      </c>
      <c r="E143">
        <f t="shared" si="31"/>
        <v>2</v>
      </c>
      <c r="F143">
        <f t="shared" si="23"/>
        <v>2</v>
      </c>
      <c r="G143">
        <f t="shared" si="24"/>
        <v>2</v>
      </c>
      <c r="H143">
        <f t="shared" si="20"/>
        <v>7.8926902878404334E-5</v>
      </c>
      <c r="I143">
        <f t="shared" si="21"/>
        <v>0.4959111361986111</v>
      </c>
      <c r="J143">
        <f t="shared" si="22"/>
        <v>3.3330274544058326E-2</v>
      </c>
      <c r="K143">
        <f t="shared" si="25"/>
        <v>0.14400275288127909</v>
      </c>
      <c r="L143">
        <f t="shared" si="26"/>
        <v>1.878618555812371E-7</v>
      </c>
      <c r="M143">
        <f t="shared" si="27"/>
        <v>-15.487558954960299</v>
      </c>
    </row>
    <row r="144" spans="2:13" x14ac:dyDescent="0.2">
      <c r="B144">
        <f t="shared" si="28"/>
        <v>4</v>
      </c>
      <c r="C144">
        <f t="shared" si="29"/>
        <v>4</v>
      </c>
      <c r="D144">
        <f t="shared" si="30"/>
        <v>0</v>
      </c>
      <c r="E144">
        <f t="shared" si="31"/>
        <v>1</v>
      </c>
      <c r="F144">
        <f t="shared" si="23"/>
        <v>1</v>
      </c>
      <c r="G144">
        <f t="shared" si="24"/>
        <v>3</v>
      </c>
      <c r="H144">
        <f t="shared" si="20"/>
        <v>7.8926902878404334E-5</v>
      </c>
      <c r="I144">
        <f t="shared" si="21"/>
        <v>0.4959111361986111</v>
      </c>
      <c r="J144">
        <f t="shared" si="22"/>
        <v>1.8312422236168475E-2</v>
      </c>
      <c r="K144">
        <f t="shared" si="25"/>
        <v>2.2761001015578226E-2</v>
      </c>
      <c r="L144">
        <f t="shared" si="26"/>
        <v>1.6314210957283769E-8</v>
      </c>
      <c r="M144">
        <f t="shared" si="27"/>
        <v>-17.931229271093411</v>
      </c>
    </row>
    <row r="145" spans="2:13" x14ac:dyDescent="0.2">
      <c r="B145">
        <f t="shared" si="28"/>
        <v>4</v>
      </c>
      <c r="C145">
        <f t="shared" si="29"/>
        <v>4</v>
      </c>
      <c r="D145">
        <f t="shared" si="30"/>
        <v>0</v>
      </c>
      <c r="E145">
        <f t="shared" si="31"/>
        <v>0</v>
      </c>
      <c r="F145">
        <f t="shared" si="23"/>
        <v>0</v>
      </c>
      <c r="G145">
        <f t="shared" si="24"/>
        <v>4</v>
      </c>
      <c r="H145">
        <f t="shared" si="20"/>
        <v>7.8926902878404334E-5</v>
      </c>
      <c r="I145">
        <f t="shared" si="21"/>
        <v>0.4959111361986111</v>
      </c>
      <c r="J145">
        <f t="shared" si="22"/>
        <v>1.6826273848964375E-3</v>
      </c>
      <c r="K145">
        <f t="shared" si="25"/>
        <v>1.3490970403312237E-3</v>
      </c>
      <c r="L145">
        <f t="shared" si="26"/>
        <v>8.8850538549040546E-11</v>
      </c>
      <c r="M145">
        <f t="shared" si="27"/>
        <v>-23.144065500017721</v>
      </c>
    </row>
    <row r="146" spans="2:13" x14ac:dyDescent="0.2">
      <c r="B146">
        <f t="shared" si="28"/>
        <v>5</v>
      </c>
      <c r="C146">
        <f t="shared" si="29"/>
        <v>10</v>
      </c>
      <c r="D146">
        <f t="shared" si="30"/>
        <v>5</v>
      </c>
      <c r="E146">
        <f t="shared" si="31"/>
        <v>5</v>
      </c>
      <c r="F146">
        <f t="shared" si="23"/>
        <v>10</v>
      </c>
      <c r="G146">
        <f t="shared" si="24"/>
        <v>0</v>
      </c>
      <c r="H146">
        <f t="shared" si="20"/>
        <v>6.4461697052260619E-11</v>
      </c>
      <c r="I146">
        <f t="shared" si="21"/>
        <v>1.1284028646652192E-2</v>
      </c>
      <c r="J146">
        <f t="shared" si="22"/>
        <v>0</v>
      </c>
      <c r="K146">
        <f t="shared" si="25"/>
        <v>0.3451396651669994</v>
      </c>
      <c r="L146">
        <f t="shared" si="26"/>
        <v>0</v>
      </c>
      <c r="M146" t="e">
        <f t="shared" si="27"/>
        <v>#NUM!</v>
      </c>
    </row>
    <row r="147" spans="2:13" x14ac:dyDescent="0.2">
      <c r="B147">
        <f t="shared" si="28"/>
        <v>5</v>
      </c>
      <c r="C147">
        <f t="shared" si="29"/>
        <v>10</v>
      </c>
      <c r="D147">
        <f t="shared" si="30"/>
        <v>5</v>
      </c>
      <c r="E147">
        <f t="shared" si="31"/>
        <v>4</v>
      </c>
      <c r="F147">
        <f t="shared" si="23"/>
        <v>9</v>
      </c>
      <c r="G147">
        <f t="shared" si="24"/>
        <v>1</v>
      </c>
      <c r="H147">
        <f t="shared" si="20"/>
        <v>6.4461697052260619E-11</v>
      </c>
      <c r="I147">
        <f t="shared" si="21"/>
        <v>1.1284028646652192E-2</v>
      </c>
      <c r="J147">
        <f t="shared" si="22"/>
        <v>0</v>
      </c>
      <c r="K147">
        <f t="shared" si="25"/>
        <v>0.40914448398734427</v>
      </c>
      <c r="L147">
        <f t="shared" si="26"/>
        <v>0</v>
      </c>
      <c r="M147" t="e">
        <f t="shared" si="27"/>
        <v>#NUM!</v>
      </c>
    </row>
    <row r="148" spans="2:13" x14ac:dyDescent="0.2">
      <c r="B148">
        <f t="shared" si="28"/>
        <v>5</v>
      </c>
      <c r="C148">
        <f t="shared" si="29"/>
        <v>10</v>
      </c>
      <c r="D148">
        <f t="shared" si="30"/>
        <v>5</v>
      </c>
      <c r="E148">
        <f t="shared" si="31"/>
        <v>3</v>
      </c>
      <c r="F148">
        <f t="shared" si="23"/>
        <v>8</v>
      </c>
      <c r="G148">
        <f t="shared" si="24"/>
        <v>2</v>
      </c>
      <c r="H148">
        <f t="shared" si="20"/>
        <v>6.4461697052260619E-11</v>
      </c>
      <c r="I148">
        <f t="shared" si="21"/>
        <v>1.1284028646652192E-2</v>
      </c>
      <c r="J148">
        <f t="shared" si="22"/>
        <v>0</v>
      </c>
      <c r="K148">
        <f t="shared" si="25"/>
        <v>0.1940074997711693</v>
      </c>
      <c r="L148">
        <f t="shared" si="26"/>
        <v>0</v>
      </c>
      <c r="M148" t="e">
        <f t="shared" si="27"/>
        <v>#NUM!</v>
      </c>
    </row>
    <row r="149" spans="2:13" x14ac:dyDescent="0.2">
      <c r="B149">
        <f t="shared" si="28"/>
        <v>5</v>
      </c>
      <c r="C149">
        <f t="shared" si="29"/>
        <v>10</v>
      </c>
      <c r="D149">
        <f t="shared" si="30"/>
        <v>5</v>
      </c>
      <c r="E149">
        <f t="shared" si="31"/>
        <v>2</v>
      </c>
      <c r="F149">
        <f t="shared" si="23"/>
        <v>7</v>
      </c>
      <c r="G149">
        <f t="shared" si="24"/>
        <v>3</v>
      </c>
      <c r="H149">
        <f t="shared" ref="H149:H212" si="32">VLOOKUP(C149,K$6:M$16,2)</f>
        <v>6.4461697052260619E-11</v>
      </c>
      <c r="I149">
        <f t="shared" ref="I149:I212" si="33">_xlfn.BINOM.DIST(B149,C149,$H$2,FALSE)</f>
        <v>1.1284028646652192E-2</v>
      </c>
      <c r="J149">
        <f t="shared" ref="J149:J212" si="34">VLOOKUP(F149,K$6:M$16,3)</f>
        <v>0</v>
      </c>
      <c r="K149">
        <f t="shared" si="25"/>
        <v>4.599708836429587E-2</v>
      </c>
      <c r="L149">
        <f t="shared" si="26"/>
        <v>0</v>
      </c>
      <c r="M149" t="e">
        <f t="shared" si="27"/>
        <v>#NUM!</v>
      </c>
    </row>
    <row r="150" spans="2:13" x14ac:dyDescent="0.2">
      <c r="B150">
        <f t="shared" si="28"/>
        <v>5</v>
      </c>
      <c r="C150">
        <f t="shared" si="29"/>
        <v>10</v>
      </c>
      <c r="D150">
        <f t="shared" si="30"/>
        <v>5</v>
      </c>
      <c r="E150">
        <f t="shared" si="31"/>
        <v>1</v>
      </c>
      <c r="F150">
        <f t="shared" ref="F150:F213" si="35">D150+E150</f>
        <v>6</v>
      </c>
      <c r="G150">
        <f t="shared" ref="G150:G213" si="36">B150-E150</f>
        <v>4</v>
      </c>
      <c r="H150">
        <f t="shared" si="32"/>
        <v>6.4461697052260619E-11</v>
      </c>
      <c r="I150">
        <f t="shared" si="33"/>
        <v>1.1284028646652192E-2</v>
      </c>
      <c r="J150">
        <f t="shared" si="34"/>
        <v>0</v>
      </c>
      <c r="K150">
        <f t="shared" ref="K150:K213" si="37">_xlfn.BINOM.DIST(G150,B150,$F$2,FALSE)</f>
        <v>5.4527070873248169E-3</v>
      </c>
      <c r="L150">
        <f t="shared" ref="L150:L213" si="38">H150*I150*J150*K150</f>
        <v>0</v>
      </c>
      <c r="M150" t="e">
        <f t="shared" ref="M150:M213" si="39">LN(L150)</f>
        <v>#NUM!</v>
      </c>
    </row>
    <row r="151" spans="2:13" x14ac:dyDescent="0.2">
      <c r="B151">
        <f t="shared" ref="B151:B214" si="40">IF(E150=0,IF(C150=B150,B150+1,B150), B150)</f>
        <v>5</v>
      </c>
      <c r="C151">
        <f t="shared" ref="C151:C214" si="41">IF(E150=0,IF(C150=B150,10,C150-1),C150)</f>
        <v>10</v>
      </c>
      <c r="D151">
        <f t="shared" ref="D151:D214" si="42">C151-B151</f>
        <v>5</v>
      </c>
      <c r="E151">
        <f t="shared" ref="E151:E214" si="43">IF(E150=0,B151,E150-1)</f>
        <v>0</v>
      </c>
      <c r="F151">
        <f t="shared" si="35"/>
        <v>5</v>
      </c>
      <c r="G151">
        <f t="shared" si="36"/>
        <v>5</v>
      </c>
      <c r="H151">
        <f t="shared" si="32"/>
        <v>6.4461697052260619E-11</v>
      </c>
      <c r="I151">
        <f t="shared" si="33"/>
        <v>1.1284028646652192E-2</v>
      </c>
      <c r="J151">
        <f t="shared" si="34"/>
        <v>0</v>
      </c>
      <c r="K151">
        <f t="shared" si="37"/>
        <v>2.5855562286625997E-4</v>
      </c>
      <c r="L151">
        <f t="shared" si="38"/>
        <v>0</v>
      </c>
      <c r="M151" t="e">
        <f t="shared" si="39"/>
        <v>#NUM!</v>
      </c>
    </row>
    <row r="152" spans="2:13" x14ac:dyDescent="0.2">
      <c r="B152">
        <f t="shared" si="40"/>
        <v>5</v>
      </c>
      <c r="C152">
        <f t="shared" si="41"/>
        <v>9</v>
      </c>
      <c r="D152">
        <f t="shared" si="42"/>
        <v>4</v>
      </c>
      <c r="E152">
        <f t="shared" si="43"/>
        <v>5</v>
      </c>
      <c r="F152">
        <f t="shared" si="35"/>
        <v>9</v>
      </c>
      <c r="G152">
        <f t="shared" si="36"/>
        <v>0</v>
      </c>
      <c r="H152">
        <f t="shared" si="32"/>
        <v>6.6673863645209492E-10</v>
      </c>
      <c r="I152">
        <f t="shared" si="33"/>
        <v>3.5081036924055981E-2</v>
      </c>
      <c r="J152">
        <f t="shared" si="34"/>
        <v>0</v>
      </c>
      <c r="K152">
        <f t="shared" si="37"/>
        <v>0.3451396651669994</v>
      </c>
      <c r="L152">
        <f t="shared" si="38"/>
        <v>0</v>
      </c>
      <c r="M152" t="e">
        <f t="shared" si="39"/>
        <v>#NUM!</v>
      </c>
    </row>
    <row r="153" spans="2:13" x14ac:dyDescent="0.2">
      <c r="B153">
        <f t="shared" si="40"/>
        <v>5</v>
      </c>
      <c r="C153">
        <f t="shared" si="41"/>
        <v>9</v>
      </c>
      <c r="D153">
        <f t="shared" si="42"/>
        <v>4</v>
      </c>
      <c r="E153">
        <f t="shared" si="43"/>
        <v>4</v>
      </c>
      <c r="F153">
        <f t="shared" si="35"/>
        <v>8</v>
      </c>
      <c r="G153">
        <f t="shared" si="36"/>
        <v>1</v>
      </c>
      <c r="H153">
        <f t="shared" si="32"/>
        <v>6.6673863645209492E-10</v>
      </c>
      <c r="I153">
        <f t="shared" si="33"/>
        <v>3.5081036924055981E-2</v>
      </c>
      <c r="J153">
        <f t="shared" si="34"/>
        <v>0</v>
      </c>
      <c r="K153">
        <f t="shared" si="37"/>
        <v>0.40914448398734427</v>
      </c>
      <c r="L153">
        <f t="shared" si="38"/>
        <v>0</v>
      </c>
      <c r="M153" t="e">
        <f t="shared" si="39"/>
        <v>#NUM!</v>
      </c>
    </row>
    <row r="154" spans="2:13" x14ac:dyDescent="0.2">
      <c r="B154">
        <f t="shared" si="40"/>
        <v>5</v>
      </c>
      <c r="C154">
        <f t="shared" si="41"/>
        <v>9</v>
      </c>
      <c r="D154">
        <f t="shared" si="42"/>
        <v>4</v>
      </c>
      <c r="E154">
        <f t="shared" si="43"/>
        <v>3</v>
      </c>
      <c r="F154">
        <f t="shared" si="35"/>
        <v>7</v>
      </c>
      <c r="G154">
        <f t="shared" si="36"/>
        <v>2</v>
      </c>
      <c r="H154">
        <f t="shared" si="32"/>
        <v>6.6673863645209492E-10</v>
      </c>
      <c r="I154">
        <f t="shared" si="33"/>
        <v>3.5081036924055981E-2</v>
      </c>
      <c r="J154">
        <f t="shared" si="34"/>
        <v>0</v>
      </c>
      <c r="K154">
        <f t="shared" si="37"/>
        <v>0.1940074997711693</v>
      </c>
      <c r="L154">
        <f t="shared" si="38"/>
        <v>0</v>
      </c>
      <c r="M154" t="e">
        <f t="shared" si="39"/>
        <v>#NUM!</v>
      </c>
    </row>
    <row r="155" spans="2:13" x14ac:dyDescent="0.2">
      <c r="B155">
        <f t="shared" si="40"/>
        <v>5</v>
      </c>
      <c r="C155">
        <f t="shared" si="41"/>
        <v>9</v>
      </c>
      <c r="D155">
        <f t="shared" si="42"/>
        <v>4</v>
      </c>
      <c r="E155">
        <f t="shared" si="43"/>
        <v>2</v>
      </c>
      <c r="F155">
        <f t="shared" si="35"/>
        <v>6</v>
      </c>
      <c r="G155">
        <f t="shared" si="36"/>
        <v>3</v>
      </c>
      <c r="H155">
        <f t="shared" si="32"/>
        <v>6.6673863645209492E-10</v>
      </c>
      <c r="I155">
        <f t="shared" si="33"/>
        <v>3.5081036924055981E-2</v>
      </c>
      <c r="J155">
        <f t="shared" si="34"/>
        <v>0</v>
      </c>
      <c r="K155">
        <f t="shared" si="37"/>
        <v>4.599708836429587E-2</v>
      </c>
      <c r="L155">
        <f t="shared" si="38"/>
        <v>0</v>
      </c>
      <c r="M155" t="e">
        <f t="shared" si="39"/>
        <v>#NUM!</v>
      </c>
    </row>
    <row r="156" spans="2:13" x14ac:dyDescent="0.2">
      <c r="B156">
        <f t="shared" si="40"/>
        <v>5</v>
      </c>
      <c r="C156">
        <f t="shared" si="41"/>
        <v>9</v>
      </c>
      <c r="D156">
        <f t="shared" si="42"/>
        <v>4</v>
      </c>
      <c r="E156">
        <f t="shared" si="43"/>
        <v>1</v>
      </c>
      <c r="F156">
        <f t="shared" si="35"/>
        <v>5</v>
      </c>
      <c r="G156">
        <f t="shared" si="36"/>
        <v>4</v>
      </c>
      <c r="H156">
        <f t="shared" si="32"/>
        <v>6.6673863645209492E-10</v>
      </c>
      <c r="I156">
        <f t="shared" si="33"/>
        <v>3.5081036924055981E-2</v>
      </c>
      <c r="J156">
        <f t="shared" si="34"/>
        <v>0</v>
      </c>
      <c r="K156">
        <f t="shared" si="37"/>
        <v>5.4527070873248169E-3</v>
      </c>
      <c r="L156">
        <f t="shared" si="38"/>
        <v>0</v>
      </c>
      <c r="M156" t="e">
        <f t="shared" si="39"/>
        <v>#NUM!</v>
      </c>
    </row>
    <row r="157" spans="2:13" x14ac:dyDescent="0.2">
      <c r="B157">
        <f t="shared" si="40"/>
        <v>5</v>
      </c>
      <c r="C157">
        <f t="shared" si="41"/>
        <v>9</v>
      </c>
      <c r="D157">
        <f t="shared" si="42"/>
        <v>4</v>
      </c>
      <c r="E157">
        <f t="shared" si="43"/>
        <v>0</v>
      </c>
      <c r="F157">
        <f t="shared" si="35"/>
        <v>4</v>
      </c>
      <c r="G157">
        <f t="shared" si="36"/>
        <v>5</v>
      </c>
      <c r="H157">
        <f t="shared" si="32"/>
        <v>6.6673863645209492E-10</v>
      </c>
      <c r="I157">
        <f t="shared" si="33"/>
        <v>3.5081036924055981E-2</v>
      </c>
      <c r="J157">
        <f t="shared" si="34"/>
        <v>5.6762886839486094E-4</v>
      </c>
      <c r="K157">
        <f t="shared" si="37"/>
        <v>2.5855562286625997E-4</v>
      </c>
      <c r="L157">
        <f t="shared" si="38"/>
        <v>3.4327842254200582E-18</v>
      </c>
      <c r="M157">
        <f t="shared" si="39"/>
        <v>-40.213160014459874</v>
      </c>
    </row>
    <row r="158" spans="2:13" x14ac:dyDescent="0.2">
      <c r="B158">
        <f t="shared" si="40"/>
        <v>5</v>
      </c>
      <c r="C158">
        <f t="shared" si="41"/>
        <v>8</v>
      </c>
      <c r="D158">
        <f t="shared" si="42"/>
        <v>3</v>
      </c>
      <c r="E158">
        <f t="shared" si="43"/>
        <v>5</v>
      </c>
      <c r="F158">
        <f t="shared" si="35"/>
        <v>8</v>
      </c>
      <c r="G158">
        <f t="shared" si="36"/>
        <v>0</v>
      </c>
      <c r="H158">
        <f t="shared" si="32"/>
        <v>6.8961946344291788E-9</v>
      </c>
      <c r="I158">
        <f t="shared" si="33"/>
        <v>9.6945608519749302E-2</v>
      </c>
      <c r="J158">
        <f t="shared" si="34"/>
        <v>0</v>
      </c>
      <c r="K158">
        <f t="shared" si="37"/>
        <v>0.3451396651669994</v>
      </c>
      <c r="L158">
        <f t="shared" si="38"/>
        <v>0</v>
      </c>
      <c r="M158" t="e">
        <f t="shared" si="39"/>
        <v>#NUM!</v>
      </c>
    </row>
    <row r="159" spans="2:13" x14ac:dyDescent="0.2">
      <c r="B159">
        <f t="shared" si="40"/>
        <v>5</v>
      </c>
      <c r="C159">
        <f t="shared" si="41"/>
        <v>8</v>
      </c>
      <c r="D159">
        <f t="shared" si="42"/>
        <v>3</v>
      </c>
      <c r="E159">
        <f t="shared" si="43"/>
        <v>4</v>
      </c>
      <c r="F159">
        <f t="shared" si="35"/>
        <v>7</v>
      </c>
      <c r="G159">
        <f t="shared" si="36"/>
        <v>1</v>
      </c>
      <c r="H159">
        <f t="shared" si="32"/>
        <v>6.8961946344291788E-9</v>
      </c>
      <c r="I159">
        <f t="shared" si="33"/>
        <v>9.6945608519749302E-2</v>
      </c>
      <c r="J159">
        <f t="shared" si="34"/>
        <v>0</v>
      </c>
      <c r="K159">
        <f t="shared" si="37"/>
        <v>0.40914448398734427</v>
      </c>
      <c r="L159">
        <f t="shared" si="38"/>
        <v>0</v>
      </c>
      <c r="M159" t="e">
        <f t="shared" si="39"/>
        <v>#NUM!</v>
      </c>
    </row>
    <row r="160" spans="2:13" x14ac:dyDescent="0.2">
      <c r="B160">
        <f t="shared" si="40"/>
        <v>5</v>
      </c>
      <c r="C160">
        <f t="shared" si="41"/>
        <v>8</v>
      </c>
      <c r="D160">
        <f t="shared" si="42"/>
        <v>3</v>
      </c>
      <c r="E160">
        <f t="shared" si="43"/>
        <v>3</v>
      </c>
      <c r="F160">
        <f t="shared" si="35"/>
        <v>6</v>
      </c>
      <c r="G160">
        <f t="shared" si="36"/>
        <v>2</v>
      </c>
      <c r="H160">
        <f t="shared" si="32"/>
        <v>6.8961946344291788E-9</v>
      </c>
      <c r="I160">
        <f t="shared" si="33"/>
        <v>9.6945608519749302E-2</v>
      </c>
      <c r="J160">
        <f t="shared" si="34"/>
        <v>0</v>
      </c>
      <c r="K160">
        <f t="shared" si="37"/>
        <v>0.1940074997711693</v>
      </c>
      <c r="L160">
        <f t="shared" si="38"/>
        <v>0</v>
      </c>
      <c r="M160" t="e">
        <f t="shared" si="39"/>
        <v>#NUM!</v>
      </c>
    </row>
    <row r="161" spans="2:13" x14ac:dyDescent="0.2">
      <c r="B161">
        <f t="shared" si="40"/>
        <v>5</v>
      </c>
      <c r="C161">
        <f t="shared" si="41"/>
        <v>8</v>
      </c>
      <c r="D161">
        <f t="shared" si="42"/>
        <v>3</v>
      </c>
      <c r="E161">
        <f t="shared" si="43"/>
        <v>2</v>
      </c>
      <c r="F161">
        <f t="shared" si="35"/>
        <v>5</v>
      </c>
      <c r="G161">
        <f t="shared" si="36"/>
        <v>3</v>
      </c>
      <c r="H161">
        <f t="shared" si="32"/>
        <v>6.8961946344291788E-9</v>
      </c>
      <c r="I161">
        <f t="shared" si="33"/>
        <v>9.6945608519749302E-2</v>
      </c>
      <c r="J161">
        <f t="shared" si="34"/>
        <v>0</v>
      </c>
      <c r="K161">
        <f t="shared" si="37"/>
        <v>4.599708836429587E-2</v>
      </c>
      <c r="L161">
        <f t="shared" si="38"/>
        <v>0</v>
      </c>
      <c r="M161" t="e">
        <f t="shared" si="39"/>
        <v>#NUM!</v>
      </c>
    </row>
    <row r="162" spans="2:13" x14ac:dyDescent="0.2">
      <c r="B162">
        <f t="shared" si="40"/>
        <v>5</v>
      </c>
      <c r="C162">
        <f t="shared" si="41"/>
        <v>8</v>
      </c>
      <c r="D162">
        <f t="shared" si="42"/>
        <v>3</v>
      </c>
      <c r="E162">
        <f t="shared" si="43"/>
        <v>1</v>
      </c>
      <c r="F162">
        <f t="shared" si="35"/>
        <v>4</v>
      </c>
      <c r="G162">
        <f t="shared" si="36"/>
        <v>4</v>
      </c>
      <c r="H162">
        <f t="shared" si="32"/>
        <v>6.8961946344291788E-9</v>
      </c>
      <c r="I162">
        <f t="shared" si="33"/>
        <v>9.6945608519749302E-2</v>
      </c>
      <c r="J162">
        <f t="shared" si="34"/>
        <v>5.6762886839486094E-4</v>
      </c>
      <c r="K162">
        <f t="shared" si="37"/>
        <v>5.4527070873248169E-3</v>
      </c>
      <c r="L162">
        <f t="shared" si="38"/>
        <v>2.0692563399033222E-15</v>
      </c>
      <c r="M162">
        <f t="shared" si="39"/>
        <v>-33.811587108266686</v>
      </c>
    </row>
    <row r="163" spans="2:13" x14ac:dyDescent="0.2">
      <c r="B163">
        <f t="shared" si="40"/>
        <v>5</v>
      </c>
      <c r="C163">
        <f t="shared" si="41"/>
        <v>8</v>
      </c>
      <c r="D163">
        <f t="shared" si="42"/>
        <v>3</v>
      </c>
      <c r="E163">
        <f t="shared" si="43"/>
        <v>0</v>
      </c>
      <c r="F163">
        <f t="shared" si="35"/>
        <v>3</v>
      </c>
      <c r="G163">
        <f t="shared" si="36"/>
        <v>5</v>
      </c>
      <c r="H163">
        <f t="shared" si="32"/>
        <v>6.8961946344291788E-9</v>
      </c>
      <c r="I163">
        <f t="shared" si="33"/>
        <v>9.6945608519749302E-2</v>
      </c>
      <c r="J163">
        <f t="shared" si="34"/>
        <v>1.7295906611056538E-2</v>
      </c>
      <c r="K163">
        <f t="shared" si="37"/>
        <v>2.5855562286625997E-4</v>
      </c>
      <c r="L163">
        <f t="shared" si="38"/>
        <v>2.989750656049112E-15</v>
      </c>
      <c r="M163">
        <f t="shared" si="39"/>
        <v>-33.443586403611164</v>
      </c>
    </row>
    <row r="164" spans="2:13" x14ac:dyDescent="0.2">
      <c r="B164">
        <f t="shared" si="40"/>
        <v>5</v>
      </c>
      <c r="C164">
        <f t="shared" si="41"/>
        <v>7</v>
      </c>
      <c r="D164">
        <f t="shared" si="42"/>
        <v>2</v>
      </c>
      <c r="E164">
        <f t="shared" si="43"/>
        <v>5</v>
      </c>
      <c r="F164">
        <f t="shared" si="35"/>
        <v>7</v>
      </c>
      <c r="G164">
        <f t="shared" si="36"/>
        <v>0</v>
      </c>
      <c r="H164">
        <f t="shared" si="32"/>
        <v>7.1328550403193558E-8</v>
      </c>
      <c r="I164">
        <f t="shared" si="33"/>
        <v>0.22604642667550823</v>
      </c>
      <c r="J164">
        <f t="shared" si="34"/>
        <v>0</v>
      </c>
      <c r="K164">
        <f t="shared" si="37"/>
        <v>0.3451396651669994</v>
      </c>
      <c r="L164">
        <f t="shared" si="38"/>
        <v>0</v>
      </c>
      <c r="M164" t="e">
        <f t="shared" si="39"/>
        <v>#NUM!</v>
      </c>
    </row>
    <row r="165" spans="2:13" x14ac:dyDescent="0.2">
      <c r="B165">
        <f t="shared" si="40"/>
        <v>5</v>
      </c>
      <c r="C165">
        <f t="shared" si="41"/>
        <v>7</v>
      </c>
      <c r="D165">
        <f t="shared" si="42"/>
        <v>2</v>
      </c>
      <c r="E165">
        <f t="shared" si="43"/>
        <v>4</v>
      </c>
      <c r="F165">
        <f t="shared" si="35"/>
        <v>6</v>
      </c>
      <c r="G165">
        <f t="shared" si="36"/>
        <v>1</v>
      </c>
      <c r="H165">
        <f t="shared" si="32"/>
        <v>7.1328550403193558E-8</v>
      </c>
      <c r="I165">
        <f t="shared" si="33"/>
        <v>0.22604642667550823</v>
      </c>
      <c r="J165">
        <f t="shared" si="34"/>
        <v>0</v>
      </c>
      <c r="K165">
        <f t="shared" si="37"/>
        <v>0.40914448398734427</v>
      </c>
      <c r="L165">
        <f t="shared" si="38"/>
        <v>0</v>
      </c>
      <c r="M165" t="e">
        <f t="shared" si="39"/>
        <v>#NUM!</v>
      </c>
    </row>
    <row r="166" spans="2:13" x14ac:dyDescent="0.2">
      <c r="B166">
        <f t="shared" si="40"/>
        <v>5</v>
      </c>
      <c r="C166">
        <f t="shared" si="41"/>
        <v>7</v>
      </c>
      <c r="D166">
        <f t="shared" si="42"/>
        <v>2</v>
      </c>
      <c r="E166">
        <f t="shared" si="43"/>
        <v>3</v>
      </c>
      <c r="F166">
        <f t="shared" si="35"/>
        <v>5</v>
      </c>
      <c r="G166">
        <f t="shared" si="36"/>
        <v>2</v>
      </c>
      <c r="H166">
        <f t="shared" si="32"/>
        <v>7.1328550403193558E-8</v>
      </c>
      <c r="I166">
        <f t="shared" si="33"/>
        <v>0.22604642667550823</v>
      </c>
      <c r="J166">
        <f t="shared" si="34"/>
        <v>0</v>
      </c>
      <c r="K166">
        <f t="shared" si="37"/>
        <v>0.1940074997711693</v>
      </c>
      <c r="L166">
        <f t="shared" si="38"/>
        <v>0</v>
      </c>
      <c r="M166" t="e">
        <f t="shared" si="39"/>
        <v>#NUM!</v>
      </c>
    </row>
    <row r="167" spans="2:13" x14ac:dyDescent="0.2">
      <c r="B167">
        <f t="shared" si="40"/>
        <v>5</v>
      </c>
      <c r="C167">
        <f t="shared" si="41"/>
        <v>7</v>
      </c>
      <c r="D167">
        <f t="shared" si="42"/>
        <v>2</v>
      </c>
      <c r="E167">
        <f t="shared" si="43"/>
        <v>2</v>
      </c>
      <c r="F167">
        <f t="shared" si="35"/>
        <v>4</v>
      </c>
      <c r="G167">
        <f t="shared" si="36"/>
        <v>3</v>
      </c>
      <c r="H167">
        <f t="shared" si="32"/>
        <v>7.1328550403193558E-8</v>
      </c>
      <c r="I167">
        <f t="shared" si="33"/>
        <v>0.22604642667550823</v>
      </c>
      <c r="J167">
        <f t="shared" si="34"/>
        <v>5.6762886839486094E-4</v>
      </c>
      <c r="K167">
        <f t="shared" si="37"/>
        <v>4.599708836429587E-2</v>
      </c>
      <c r="L167">
        <f t="shared" si="38"/>
        <v>4.2097456836245627E-13</v>
      </c>
      <c r="M167">
        <f t="shared" si="39"/>
        <v>-28.49620397074305</v>
      </c>
    </row>
    <row r="168" spans="2:13" x14ac:dyDescent="0.2">
      <c r="B168">
        <f t="shared" si="40"/>
        <v>5</v>
      </c>
      <c r="C168">
        <f t="shared" si="41"/>
        <v>7</v>
      </c>
      <c r="D168">
        <f t="shared" si="42"/>
        <v>2</v>
      </c>
      <c r="E168">
        <f t="shared" si="43"/>
        <v>1</v>
      </c>
      <c r="F168">
        <f t="shared" si="35"/>
        <v>3</v>
      </c>
      <c r="G168">
        <f t="shared" si="36"/>
        <v>4</v>
      </c>
      <c r="H168">
        <f t="shared" si="32"/>
        <v>7.1328550403193558E-8</v>
      </c>
      <c r="I168">
        <f t="shared" si="33"/>
        <v>0.22604642667550823</v>
      </c>
      <c r="J168">
        <f t="shared" si="34"/>
        <v>1.7295906611056538E-2</v>
      </c>
      <c r="K168">
        <f t="shared" si="37"/>
        <v>5.4527070873248169E-3</v>
      </c>
      <c r="L168">
        <f t="shared" si="38"/>
        <v>1.5206054557750549E-12</v>
      </c>
      <c r="M168">
        <f t="shared" si="39"/>
        <v>-27.211912534213372</v>
      </c>
    </row>
    <row r="169" spans="2:13" x14ac:dyDescent="0.2">
      <c r="B169">
        <f t="shared" si="40"/>
        <v>5</v>
      </c>
      <c r="C169">
        <f t="shared" si="41"/>
        <v>7</v>
      </c>
      <c r="D169">
        <f t="shared" si="42"/>
        <v>2</v>
      </c>
      <c r="E169">
        <f t="shared" si="43"/>
        <v>0</v>
      </c>
      <c r="F169">
        <f t="shared" si="35"/>
        <v>2</v>
      </c>
      <c r="G169">
        <f t="shared" si="36"/>
        <v>5</v>
      </c>
      <c r="H169">
        <f t="shared" si="32"/>
        <v>7.1328550403193558E-8</v>
      </c>
      <c r="I169">
        <f t="shared" si="33"/>
        <v>0.22604642667550823</v>
      </c>
      <c r="J169">
        <f t="shared" si="34"/>
        <v>3.3330274544058326E-2</v>
      </c>
      <c r="K169">
        <f t="shared" si="37"/>
        <v>2.5855562286625997E-4</v>
      </c>
      <c r="L169">
        <f t="shared" si="38"/>
        <v>1.3894851896817912E-13</v>
      </c>
      <c r="M169">
        <f t="shared" si="39"/>
        <v>-29.604672897518242</v>
      </c>
    </row>
    <row r="170" spans="2:13" x14ac:dyDescent="0.2">
      <c r="B170">
        <f t="shared" si="40"/>
        <v>5</v>
      </c>
      <c r="C170">
        <f t="shared" si="41"/>
        <v>6</v>
      </c>
      <c r="D170">
        <f t="shared" si="42"/>
        <v>1</v>
      </c>
      <c r="E170">
        <f t="shared" si="43"/>
        <v>5</v>
      </c>
      <c r="F170">
        <f t="shared" si="35"/>
        <v>6</v>
      </c>
      <c r="G170">
        <f t="shared" si="36"/>
        <v>0</v>
      </c>
      <c r="H170">
        <f t="shared" si="32"/>
        <v>7.3776370481487089E-7</v>
      </c>
      <c r="I170">
        <f t="shared" si="33"/>
        <v>0.40157608290303587</v>
      </c>
      <c r="J170">
        <f t="shared" si="34"/>
        <v>0</v>
      </c>
      <c r="K170">
        <f t="shared" si="37"/>
        <v>0.3451396651669994</v>
      </c>
      <c r="L170">
        <f t="shared" si="38"/>
        <v>0</v>
      </c>
      <c r="M170" t="e">
        <f t="shared" si="39"/>
        <v>#NUM!</v>
      </c>
    </row>
    <row r="171" spans="2:13" x14ac:dyDescent="0.2">
      <c r="B171">
        <f t="shared" si="40"/>
        <v>5</v>
      </c>
      <c r="C171">
        <f t="shared" si="41"/>
        <v>6</v>
      </c>
      <c r="D171">
        <f t="shared" si="42"/>
        <v>1</v>
      </c>
      <c r="E171">
        <f t="shared" si="43"/>
        <v>4</v>
      </c>
      <c r="F171">
        <f t="shared" si="35"/>
        <v>5</v>
      </c>
      <c r="G171">
        <f t="shared" si="36"/>
        <v>1</v>
      </c>
      <c r="H171">
        <f t="shared" si="32"/>
        <v>7.3776370481487089E-7</v>
      </c>
      <c r="I171">
        <f t="shared" si="33"/>
        <v>0.40157608290303587</v>
      </c>
      <c r="J171">
        <f t="shared" si="34"/>
        <v>0</v>
      </c>
      <c r="K171">
        <f t="shared" si="37"/>
        <v>0.40914448398734427</v>
      </c>
      <c r="L171">
        <f t="shared" si="38"/>
        <v>0</v>
      </c>
      <c r="M171" t="e">
        <f t="shared" si="39"/>
        <v>#NUM!</v>
      </c>
    </row>
    <row r="172" spans="2:13" x14ac:dyDescent="0.2">
      <c r="B172">
        <f t="shared" si="40"/>
        <v>5</v>
      </c>
      <c r="C172">
        <f t="shared" si="41"/>
        <v>6</v>
      </c>
      <c r="D172">
        <f t="shared" si="42"/>
        <v>1</v>
      </c>
      <c r="E172">
        <f t="shared" si="43"/>
        <v>3</v>
      </c>
      <c r="F172">
        <f t="shared" si="35"/>
        <v>4</v>
      </c>
      <c r="G172">
        <f t="shared" si="36"/>
        <v>2</v>
      </c>
      <c r="H172">
        <f t="shared" si="32"/>
        <v>7.3776370481487089E-7</v>
      </c>
      <c r="I172">
        <f t="shared" si="33"/>
        <v>0.40157608290303587</v>
      </c>
      <c r="J172">
        <f t="shared" si="34"/>
        <v>5.6762886839486094E-4</v>
      </c>
      <c r="K172">
        <f t="shared" si="37"/>
        <v>0.1940074997711693</v>
      </c>
      <c r="L172">
        <f t="shared" si="38"/>
        <v>3.2626322025149933E-11</v>
      </c>
      <c r="M172">
        <f t="shared" si="39"/>
        <v>-24.145901729263002</v>
      </c>
    </row>
    <row r="173" spans="2:13" x14ac:dyDescent="0.2">
      <c r="B173">
        <f t="shared" si="40"/>
        <v>5</v>
      </c>
      <c r="C173">
        <f t="shared" si="41"/>
        <v>6</v>
      </c>
      <c r="D173">
        <f t="shared" si="42"/>
        <v>1</v>
      </c>
      <c r="E173">
        <f t="shared" si="43"/>
        <v>2</v>
      </c>
      <c r="F173">
        <f t="shared" si="35"/>
        <v>3</v>
      </c>
      <c r="G173">
        <f t="shared" si="36"/>
        <v>3</v>
      </c>
      <c r="H173">
        <f t="shared" si="32"/>
        <v>7.3776370481487089E-7</v>
      </c>
      <c r="I173">
        <f t="shared" si="33"/>
        <v>0.40157608290303587</v>
      </c>
      <c r="J173">
        <f t="shared" si="34"/>
        <v>1.7295906611056538E-2</v>
      </c>
      <c r="K173">
        <f t="shared" si="37"/>
        <v>4.599708836429587E-2</v>
      </c>
      <c r="L173">
        <f t="shared" si="38"/>
        <v>2.3569957428212794E-10</v>
      </c>
      <c r="M173">
        <f t="shared" si="39"/>
        <v>-22.168463112173381</v>
      </c>
    </row>
    <row r="174" spans="2:13" x14ac:dyDescent="0.2">
      <c r="B174">
        <f t="shared" si="40"/>
        <v>5</v>
      </c>
      <c r="C174">
        <f t="shared" si="41"/>
        <v>6</v>
      </c>
      <c r="D174">
        <f t="shared" si="42"/>
        <v>1</v>
      </c>
      <c r="E174">
        <f t="shared" si="43"/>
        <v>1</v>
      </c>
      <c r="F174">
        <f t="shared" si="35"/>
        <v>2</v>
      </c>
      <c r="G174">
        <f t="shared" si="36"/>
        <v>4</v>
      </c>
      <c r="H174">
        <f t="shared" si="32"/>
        <v>7.3776370481487089E-7</v>
      </c>
      <c r="I174">
        <f t="shared" si="33"/>
        <v>0.40157608290303587</v>
      </c>
      <c r="J174">
        <f t="shared" si="34"/>
        <v>3.3330274544058326E-2</v>
      </c>
      <c r="K174">
        <f t="shared" si="37"/>
        <v>5.4527070873248169E-3</v>
      </c>
      <c r="L174">
        <f t="shared" si="38"/>
        <v>5.3843859765778643E-11</v>
      </c>
      <c r="M174">
        <f t="shared" si="39"/>
        <v>-23.644932743604098</v>
      </c>
    </row>
    <row r="175" spans="2:13" x14ac:dyDescent="0.2">
      <c r="B175">
        <f t="shared" si="40"/>
        <v>5</v>
      </c>
      <c r="C175">
        <f t="shared" si="41"/>
        <v>6</v>
      </c>
      <c r="D175">
        <f t="shared" si="42"/>
        <v>1</v>
      </c>
      <c r="E175">
        <f t="shared" si="43"/>
        <v>0</v>
      </c>
      <c r="F175">
        <f t="shared" si="35"/>
        <v>1</v>
      </c>
      <c r="G175">
        <f t="shared" si="36"/>
        <v>5</v>
      </c>
      <c r="H175">
        <f t="shared" si="32"/>
        <v>7.3776370481487089E-7</v>
      </c>
      <c r="I175">
        <f t="shared" si="33"/>
        <v>0.40157608290303587</v>
      </c>
      <c r="J175">
        <f t="shared" si="34"/>
        <v>1.8312422236168475E-2</v>
      </c>
      <c r="K175">
        <f t="shared" si="37"/>
        <v>2.5855562286625997E-4</v>
      </c>
      <c r="L175">
        <f t="shared" si="38"/>
        <v>1.4027649480872844E-12</v>
      </c>
      <c r="M175">
        <f t="shared" si="39"/>
        <v>-27.292575864063142</v>
      </c>
    </row>
    <row r="176" spans="2:13" x14ac:dyDescent="0.2">
      <c r="B176">
        <f t="shared" si="40"/>
        <v>5</v>
      </c>
      <c r="C176">
        <f t="shared" si="41"/>
        <v>5</v>
      </c>
      <c r="D176">
        <f t="shared" si="42"/>
        <v>0</v>
      </c>
      <c r="E176">
        <f t="shared" si="43"/>
        <v>5</v>
      </c>
      <c r="F176">
        <f t="shared" si="35"/>
        <v>5</v>
      </c>
      <c r="G176">
        <f t="shared" si="36"/>
        <v>0</v>
      </c>
      <c r="H176">
        <f t="shared" si="32"/>
        <v>7.6308193712821542E-6</v>
      </c>
      <c r="I176">
        <f t="shared" si="33"/>
        <v>0.41615472137009546</v>
      </c>
      <c r="J176">
        <f t="shared" si="34"/>
        <v>0</v>
      </c>
      <c r="K176">
        <f t="shared" si="37"/>
        <v>0.3451396651669994</v>
      </c>
      <c r="L176">
        <f t="shared" si="38"/>
        <v>0</v>
      </c>
      <c r="M176" t="e">
        <f t="shared" si="39"/>
        <v>#NUM!</v>
      </c>
    </row>
    <row r="177" spans="2:13" x14ac:dyDescent="0.2">
      <c r="B177">
        <f t="shared" si="40"/>
        <v>5</v>
      </c>
      <c r="C177">
        <f t="shared" si="41"/>
        <v>5</v>
      </c>
      <c r="D177">
        <f t="shared" si="42"/>
        <v>0</v>
      </c>
      <c r="E177">
        <f t="shared" si="43"/>
        <v>4</v>
      </c>
      <c r="F177">
        <f t="shared" si="35"/>
        <v>4</v>
      </c>
      <c r="G177">
        <f t="shared" si="36"/>
        <v>1</v>
      </c>
      <c r="H177">
        <f t="shared" si="32"/>
        <v>7.6308193712821542E-6</v>
      </c>
      <c r="I177">
        <f t="shared" si="33"/>
        <v>0.41615472137009546</v>
      </c>
      <c r="J177">
        <f t="shared" si="34"/>
        <v>5.6762886839486094E-4</v>
      </c>
      <c r="K177">
        <f t="shared" si="37"/>
        <v>0.40914448398734427</v>
      </c>
      <c r="L177">
        <f t="shared" si="38"/>
        <v>7.3750874579810942E-10</v>
      </c>
      <c r="M177">
        <f t="shared" si="39"/>
        <v>-21.027743169075585</v>
      </c>
    </row>
    <row r="178" spans="2:13" x14ac:dyDescent="0.2">
      <c r="B178">
        <f t="shared" si="40"/>
        <v>5</v>
      </c>
      <c r="C178">
        <f t="shared" si="41"/>
        <v>5</v>
      </c>
      <c r="D178">
        <f t="shared" si="42"/>
        <v>0</v>
      </c>
      <c r="E178">
        <f t="shared" si="43"/>
        <v>3</v>
      </c>
      <c r="F178">
        <f t="shared" si="35"/>
        <v>3</v>
      </c>
      <c r="G178">
        <f t="shared" si="36"/>
        <v>2</v>
      </c>
      <c r="H178">
        <f t="shared" si="32"/>
        <v>7.6308193712821542E-6</v>
      </c>
      <c r="I178">
        <f t="shared" si="33"/>
        <v>0.41615472137009546</v>
      </c>
      <c r="J178">
        <f t="shared" si="34"/>
        <v>1.7295906611056538E-2</v>
      </c>
      <c r="K178">
        <f t="shared" si="37"/>
        <v>0.1940074997711693</v>
      </c>
      <c r="L178">
        <f t="shared" si="38"/>
        <v>1.0655843909096698E-8</v>
      </c>
      <c r="M178">
        <f t="shared" si="39"/>
        <v>-18.35715737142602</v>
      </c>
    </row>
    <row r="179" spans="2:13" x14ac:dyDescent="0.2">
      <c r="B179">
        <f t="shared" si="40"/>
        <v>5</v>
      </c>
      <c r="C179">
        <f t="shared" si="41"/>
        <v>5</v>
      </c>
      <c r="D179">
        <f t="shared" si="42"/>
        <v>0</v>
      </c>
      <c r="E179">
        <f t="shared" si="43"/>
        <v>2</v>
      </c>
      <c r="F179">
        <f t="shared" si="35"/>
        <v>2</v>
      </c>
      <c r="G179">
        <f t="shared" si="36"/>
        <v>3</v>
      </c>
      <c r="H179">
        <f t="shared" si="32"/>
        <v>7.6308193712821542E-6</v>
      </c>
      <c r="I179">
        <f t="shared" si="33"/>
        <v>0.41615472137009546</v>
      </c>
      <c r="J179">
        <f t="shared" si="34"/>
        <v>3.3330274544058326E-2</v>
      </c>
      <c r="K179">
        <f t="shared" si="37"/>
        <v>4.599708836429587E-2</v>
      </c>
      <c r="L179">
        <f t="shared" si="38"/>
        <v>4.8685006485472766E-9</v>
      </c>
      <c r="M179">
        <f t="shared" si="39"/>
        <v>-19.14047982229679</v>
      </c>
    </row>
    <row r="180" spans="2:13" x14ac:dyDescent="0.2">
      <c r="B180">
        <f t="shared" si="40"/>
        <v>5</v>
      </c>
      <c r="C180">
        <f t="shared" si="41"/>
        <v>5</v>
      </c>
      <c r="D180">
        <f t="shared" si="42"/>
        <v>0</v>
      </c>
      <c r="E180">
        <f t="shared" si="43"/>
        <v>1</v>
      </c>
      <c r="F180">
        <f t="shared" si="35"/>
        <v>1</v>
      </c>
      <c r="G180">
        <f t="shared" si="36"/>
        <v>4</v>
      </c>
      <c r="H180">
        <f t="shared" si="32"/>
        <v>7.6308193712821542E-6</v>
      </c>
      <c r="I180">
        <f t="shared" si="33"/>
        <v>0.41615472137009546</v>
      </c>
      <c r="J180">
        <f t="shared" si="34"/>
        <v>1.8312422236168475E-2</v>
      </c>
      <c r="K180">
        <f t="shared" si="37"/>
        <v>5.4527070873248169E-3</v>
      </c>
      <c r="L180">
        <f t="shared" si="38"/>
        <v>3.1709103364943217E-10</v>
      </c>
      <c r="M180">
        <f t="shared" si="39"/>
        <v>-21.871832210881681</v>
      </c>
    </row>
    <row r="181" spans="2:13" x14ac:dyDescent="0.2">
      <c r="B181">
        <f t="shared" si="40"/>
        <v>5</v>
      </c>
      <c r="C181">
        <f t="shared" si="41"/>
        <v>5</v>
      </c>
      <c r="D181">
        <f t="shared" si="42"/>
        <v>0</v>
      </c>
      <c r="E181">
        <f t="shared" si="43"/>
        <v>0</v>
      </c>
      <c r="F181">
        <f t="shared" si="35"/>
        <v>0</v>
      </c>
      <c r="G181">
        <f t="shared" si="36"/>
        <v>5</v>
      </c>
      <c r="H181">
        <f t="shared" si="32"/>
        <v>7.6308193712821542E-6</v>
      </c>
      <c r="I181">
        <f t="shared" si="33"/>
        <v>0.41615472137009546</v>
      </c>
      <c r="J181">
        <f t="shared" si="34"/>
        <v>1.6826273848964375E-3</v>
      </c>
      <c r="K181">
        <f t="shared" si="37"/>
        <v>2.5855562286625997E-4</v>
      </c>
      <c r="L181">
        <f t="shared" si="38"/>
        <v>1.3815542379630866E-12</v>
      </c>
      <c r="M181">
        <f t="shared" si="39"/>
        <v>-27.3078119911202</v>
      </c>
    </row>
    <row r="182" spans="2:13" x14ac:dyDescent="0.2">
      <c r="B182">
        <f t="shared" si="40"/>
        <v>6</v>
      </c>
      <c r="C182">
        <f t="shared" si="41"/>
        <v>10</v>
      </c>
      <c r="D182">
        <f t="shared" si="42"/>
        <v>4</v>
      </c>
      <c r="E182">
        <f t="shared" si="43"/>
        <v>6</v>
      </c>
      <c r="F182">
        <f t="shared" si="35"/>
        <v>10</v>
      </c>
      <c r="G182">
        <f t="shared" si="36"/>
        <v>0</v>
      </c>
      <c r="H182">
        <f t="shared" si="32"/>
        <v>6.4461697052260619E-11</v>
      </c>
      <c r="I182">
        <f t="shared" si="33"/>
        <v>4.9065037667883102E-2</v>
      </c>
      <c r="J182">
        <f t="shared" si="34"/>
        <v>0</v>
      </c>
      <c r="K182">
        <f t="shared" si="37"/>
        <v>0.27899334771514528</v>
      </c>
      <c r="L182">
        <f t="shared" si="38"/>
        <v>0</v>
      </c>
      <c r="M182" t="e">
        <f t="shared" si="39"/>
        <v>#NUM!</v>
      </c>
    </row>
    <row r="183" spans="2:13" x14ac:dyDescent="0.2">
      <c r="B183">
        <f t="shared" si="40"/>
        <v>6</v>
      </c>
      <c r="C183">
        <f t="shared" si="41"/>
        <v>10</v>
      </c>
      <c r="D183">
        <f t="shared" si="42"/>
        <v>4</v>
      </c>
      <c r="E183">
        <f t="shared" si="43"/>
        <v>5</v>
      </c>
      <c r="F183">
        <f t="shared" si="35"/>
        <v>9</v>
      </c>
      <c r="G183">
        <f t="shared" si="36"/>
        <v>1</v>
      </c>
      <c r="H183">
        <f t="shared" si="32"/>
        <v>6.4461697052260619E-11</v>
      </c>
      <c r="I183">
        <f t="shared" si="33"/>
        <v>4.9065037667883102E-2</v>
      </c>
      <c r="J183">
        <f t="shared" si="34"/>
        <v>0</v>
      </c>
      <c r="K183">
        <f t="shared" si="37"/>
        <v>0.39687790471112455</v>
      </c>
      <c r="L183">
        <f t="shared" si="38"/>
        <v>0</v>
      </c>
      <c r="M183" t="e">
        <f t="shared" si="39"/>
        <v>#NUM!</v>
      </c>
    </row>
    <row r="184" spans="2:13" x14ac:dyDescent="0.2">
      <c r="B184">
        <f t="shared" si="40"/>
        <v>6</v>
      </c>
      <c r="C184">
        <f t="shared" si="41"/>
        <v>10</v>
      </c>
      <c r="D184">
        <f t="shared" si="42"/>
        <v>4</v>
      </c>
      <c r="E184">
        <f t="shared" si="43"/>
        <v>4</v>
      </c>
      <c r="F184">
        <f t="shared" si="35"/>
        <v>8</v>
      </c>
      <c r="G184">
        <f t="shared" si="36"/>
        <v>2</v>
      </c>
      <c r="H184">
        <f t="shared" si="32"/>
        <v>6.4461697052260619E-11</v>
      </c>
      <c r="I184">
        <f t="shared" si="33"/>
        <v>4.9065037667883102E-2</v>
      </c>
      <c r="J184">
        <f t="shared" si="34"/>
        <v>0</v>
      </c>
      <c r="K184">
        <f t="shared" si="37"/>
        <v>0.2352386901842215</v>
      </c>
      <c r="L184">
        <f t="shared" si="38"/>
        <v>0</v>
      </c>
      <c r="M184" t="e">
        <f t="shared" si="39"/>
        <v>#NUM!</v>
      </c>
    </row>
    <row r="185" spans="2:13" x14ac:dyDescent="0.2">
      <c r="B185">
        <f t="shared" si="40"/>
        <v>6</v>
      </c>
      <c r="C185">
        <f t="shared" si="41"/>
        <v>10</v>
      </c>
      <c r="D185">
        <f t="shared" si="42"/>
        <v>4</v>
      </c>
      <c r="E185">
        <f t="shared" si="43"/>
        <v>3</v>
      </c>
      <c r="F185">
        <f t="shared" si="35"/>
        <v>7</v>
      </c>
      <c r="G185">
        <f t="shared" si="36"/>
        <v>3</v>
      </c>
      <c r="H185">
        <f t="shared" si="32"/>
        <v>6.4461697052260619E-11</v>
      </c>
      <c r="I185">
        <f t="shared" si="33"/>
        <v>4.9065037667883102E-2</v>
      </c>
      <c r="J185">
        <f t="shared" si="34"/>
        <v>0</v>
      </c>
      <c r="K185">
        <f t="shared" si="37"/>
        <v>7.436341263004323E-2</v>
      </c>
      <c r="L185">
        <f t="shared" si="38"/>
        <v>0</v>
      </c>
      <c r="M185" t="e">
        <f t="shared" si="39"/>
        <v>#NUM!</v>
      </c>
    </row>
    <row r="186" spans="2:13" x14ac:dyDescent="0.2">
      <c r="B186">
        <f t="shared" si="40"/>
        <v>6</v>
      </c>
      <c r="C186">
        <f t="shared" si="41"/>
        <v>10</v>
      </c>
      <c r="D186">
        <f t="shared" si="42"/>
        <v>4</v>
      </c>
      <c r="E186">
        <f t="shared" si="43"/>
        <v>2</v>
      </c>
      <c r="F186">
        <f t="shared" si="35"/>
        <v>6</v>
      </c>
      <c r="G186">
        <f t="shared" si="36"/>
        <v>4</v>
      </c>
      <c r="H186">
        <f t="shared" si="32"/>
        <v>6.4461697052260619E-11</v>
      </c>
      <c r="I186">
        <f t="shared" si="33"/>
        <v>4.9065037667883102E-2</v>
      </c>
      <c r="J186">
        <f t="shared" si="34"/>
        <v>0</v>
      </c>
      <c r="K186">
        <f t="shared" si="37"/>
        <v>1.3223073073911419E-2</v>
      </c>
      <c r="L186">
        <f t="shared" si="38"/>
        <v>0</v>
      </c>
      <c r="M186" t="e">
        <f t="shared" si="39"/>
        <v>#NUM!</v>
      </c>
    </row>
    <row r="187" spans="2:13" x14ac:dyDescent="0.2">
      <c r="B187">
        <f t="shared" si="40"/>
        <v>6</v>
      </c>
      <c r="C187">
        <f t="shared" si="41"/>
        <v>10</v>
      </c>
      <c r="D187">
        <f t="shared" si="42"/>
        <v>4</v>
      </c>
      <c r="E187">
        <f t="shared" si="43"/>
        <v>1</v>
      </c>
      <c r="F187">
        <f t="shared" si="35"/>
        <v>5</v>
      </c>
      <c r="G187">
        <f t="shared" si="36"/>
        <v>5</v>
      </c>
      <c r="H187">
        <f t="shared" si="32"/>
        <v>6.4461697052260619E-11</v>
      </c>
      <c r="I187">
        <f t="shared" si="33"/>
        <v>4.9065037667883102E-2</v>
      </c>
      <c r="J187">
        <f t="shared" si="34"/>
        <v>0</v>
      </c>
      <c r="K187">
        <f t="shared" si="37"/>
        <v>1.2540192752252162E-3</v>
      </c>
      <c r="L187">
        <f t="shared" si="38"/>
        <v>0</v>
      </c>
      <c r="M187" t="e">
        <f t="shared" si="39"/>
        <v>#NUM!</v>
      </c>
    </row>
    <row r="188" spans="2:13" x14ac:dyDescent="0.2">
      <c r="B188">
        <f t="shared" si="40"/>
        <v>6</v>
      </c>
      <c r="C188">
        <f t="shared" si="41"/>
        <v>10</v>
      </c>
      <c r="D188">
        <f t="shared" si="42"/>
        <v>4</v>
      </c>
      <c r="E188">
        <f t="shared" si="43"/>
        <v>0</v>
      </c>
      <c r="F188">
        <f t="shared" si="35"/>
        <v>4</v>
      </c>
      <c r="G188">
        <f t="shared" si="36"/>
        <v>6</v>
      </c>
      <c r="H188">
        <f t="shared" si="32"/>
        <v>6.4461697052260619E-11</v>
      </c>
      <c r="I188">
        <f t="shared" si="33"/>
        <v>4.9065037667883102E-2</v>
      </c>
      <c r="J188">
        <f t="shared" si="34"/>
        <v>5.6762886839486094E-4</v>
      </c>
      <c r="K188">
        <f t="shared" si="37"/>
        <v>4.9552410328723767E-5</v>
      </c>
      <c r="L188">
        <f t="shared" si="38"/>
        <v>8.8961711658135985E-20</v>
      </c>
      <c r="M188">
        <f t="shared" si="39"/>
        <v>-43.866080881796364</v>
      </c>
    </row>
    <row r="189" spans="2:13" x14ac:dyDescent="0.2">
      <c r="B189">
        <f t="shared" si="40"/>
        <v>6</v>
      </c>
      <c r="C189">
        <f t="shared" si="41"/>
        <v>9</v>
      </c>
      <c r="D189">
        <f t="shared" si="42"/>
        <v>3</v>
      </c>
      <c r="E189">
        <f t="shared" si="43"/>
        <v>6</v>
      </c>
      <c r="F189">
        <f t="shared" si="35"/>
        <v>9</v>
      </c>
      <c r="G189">
        <f t="shared" si="36"/>
        <v>0</v>
      </c>
      <c r="H189">
        <f t="shared" si="32"/>
        <v>6.6673863645209492E-10</v>
      </c>
      <c r="I189">
        <f t="shared" si="33"/>
        <v>0.12203105483025328</v>
      </c>
      <c r="J189">
        <f t="shared" si="34"/>
        <v>0</v>
      </c>
      <c r="K189">
        <f t="shared" si="37"/>
        <v>0.27899334771514528</v>
      </c>
      <c r="L189">
        <f t="shared" si="38"/>
        <v>0</v>
      </c>
      <c r="M189" t="e">
        <f t="shared" si="39"/>
        <v>#NUM!</v>
      </c>
    </row>
    <row r="190" spans="2:13" x14ac:dyDescent="0.2">
      <c r="B190">
        <f t="shared" si="40"/>
        <v>6</v>
      </c>
      <c r="C190">
        <f t="shared" si="41"/>
        <v>9</v>
      </c>
      <c r="D190">
        <f t="shared" si="42"/>
        <v>3</v>
      </c>
      <c r="E190">
        <f t="shared" si="43"/>
        <v>5</v>
      </c>
      <c r="F190">
        <f t="shared" si="35"/>
        <v>8</v>
      </c>
      <c r="G190">
        <f t="shared" si="36"/>
        <v>1</v>
      </c>
      <c r="H190">
        <f t="shared" si="32"/>
        <v>6.6673863645209492E-10</v>
      </c>
      <c r="I190">
        <f t="shared" si="33"/>
        <v>0.12203105483025328</v>
      </c>
      <c r="J190">
        <f t="shared" si="34"/>
        <v>0</v>
      </c>
      <c r="K190">
        <f t="shared" si="37"/>
        <v>0.39687790471112455</v>
      </c>
      <c r="L190">
        <f t="shared" si="38"/>
        <v>0</v>
      </c>
      <c r="M190" t="e">
        <f t="shared" si="39"/>
        <v>#NUM!</v>
      </c>
    </row>
    <row r="191" spans="2:13" x14ac:dyDescent="0.2">
      <c r="B191">
        <f t="shared" si="40"/>
        <v>6</v>
      </c>
      <c r="C191">
        <f t="shared" si="41"/>
        <v>9</v>
      </c>
      <c r="D191">
        <f t="shared" si="42"/>
        <v>3</v>
      </c>
      <c r="E191">
        <f t="shared" si="43"/>
        <v>4</v>
      </c>
      <c r="F191">
        <f t="shared" si="35"/>
        <v>7</v>
      </c>
      <c r="G191">
        <f t="shared" si="36"/>
        <v>2</v>
      </c>
      <c r="H191">
        <f t="shared" si="32"/>
        <v>6.6673863645209492E-10</v>
      </c>
      <c r="I191">
        <f t="shared" si="33"/>
        <v>0.12203105483025328</v>
      </c>
      <c r="J191">
        <f t="shared" si="34"/>
        <v>0</v>
      </c>
      <c r="K191">
        <f t="shared" si="37"/>
        <v>0.2352386901842215</v>
      </c>
      <c r="L191">
        <f t="shared" si="38"/>
        <v>0</v>
      </c>
      <c r="M191" t="e">
        <f t="shared" si="39"/>
        <v>#NUM!</v>
      </c>
    </row>
    <row r="192" spans="2:13" x14ac:dyDescent="0.2">
      <c r="B192">
        <f t="shared" si="40"/>
        <v>6</v>
      </c>
      <c r="C192">
        <f t="shared" si="41"/>
        <v>9</v>
      </c>
      <c r="D192">
        <f t="shared" si="42"/>
        <v>3</v>
      </c>
      <c r="E192">
        <f t="shared" si="43"/>
        <v>3</v>
      </c>
      <c r="F192">
        <f t="shared" si="35"/>
        <v>6</v>
      </c>
      <c r="G192">
        <f t="shared" si="36"/>
        <v>3</v>
      </c>
      <c r="H192">
        <f t="shared" si="32"/>
        <v>6.6673863645209492E-10</v>
      </c>
      <c r="I192">
        <f t="shared" si="33"/>
        <v>0.12203105483025328</v>
      </c>
      <c r="J192">
        <f t="shared" si="34"/>
        <v>0</v>
      </c>
      <c r="K192">
        <f t="shared" si="37"/>
        <v>7.436341263004323E-2</v>
      </c>
      <c r="L192">
        <f t="shared" si="38"/>
        <v>0</v>
      </c>
      <c r="M192" t="e">
        <f t="shared" si="39"/>
        <v>#NUM!</v>
      </c>
    </row>
    <row r="193" spans="2:13" x14ac:dyDescent="0.2">
      <c r="B193">
        <f t="shared" si="40"/>
        <v>6</v>
      </c>
      <c r="C193">
        <f t="shared" si="41"/>
        <v>9</v>
      </c>
      <c r="D193">
        <f t="shared" si="42"/>
        <v>3</v>
      </c>
      <c r="E193">
        <f t="shared" si="43"/>
        <v>2</v>
      </c>
      <c r="F193">
        <f t="shared" si="35"/>
        <v>5</v>
      </c>
      <c r="G193">
        <f t="shared" si="36"/>
        <v>4</v>
      </c>
      <c r="H193">
        <f t="shared" si="32"/>
        <v>6.6673863645209492E-10</v>
      </c>
      <c r="I193">
        <f t="shared" si="33"/>
        <v>0.12203105483025328</v>
      </c>
      <c r="J193">
        <f t="shared" si="34"/>
        <v>0</v>
      </c>
      <c r="K193">
        <f t="shared" si="37"/>
        <v>1.3223073073911419E-2</v>
      </c>
      <c r="L193">
        <f t="shared" si="38"/>
        <v>0</v>
      </c>
      <c r="M193" t="e">
        <f t="shared" si="39"/>
        <v>#NUM!</v>
      </c>
    </row>
    <row r="194" spans="2:13" x14ac:dyDescent="0.2">
      <c r="B194">
        <f t="shared" si="40"/>
        <v>6</v>
      </c>
      <c r="C194">
        <f t="shared" si="41"/>
        <v>9</v>
      </c>
      <c r="D194">
        <f t="shared" si="42"/>
        <v>3</v>
      </c>
      <c r="E194">
        <f t="shared" si="43"/>
        <v>1</v>
      </c>
      <c r="F194">
        <f t="shared" si="35"/>
        <v>4</v>
      </c>
      <c r="G194">
        <f t="shared" si="36"/>
        <v>5</v>
      </c>
      <c r="H194">
        <f t="shared" si="32"/>
        <v>6.6673863645209492E-10</v>
      </c>
      <c r="I194">
        <f t="shared" si="33"/>
        <v>0.12203105483025328</v>
      </c>
      <c r="J194">
        <f t="shared" si="34"/>
        <v>5.6762886839486094E-4</v>
      </c>
      <c r="K194">
        <f t="shared" si="37"/>
        <v>1.2540192752252162E-3</v>
      </c>
      <c r="L194">
        <f t="shared" si="38"/>
        <v>5.7915481915121367E-17</v>
      </c>
      <c r="M194">
        <f t="shared" si="39"/>
        <v>-37.387546934467046</v>
      </c>
    </row>
    <row r="195" spans="2:13" x14ac:dyDescent="0.2">
      <c r="B195">
        <f t="shared" si="40"/>
        <v>6</v>
      </c>
      <c r="C195">
        <f t="shared" si="41"/>
        <v>9</v>
      </c>
      <c r="D195">
        <f t="shared" si="42"/>
        <v>3</v>
      </c>
      <c r="E195">
        <f t="shared" si="43"/>
        <v>0</v>
      </c>
      <c r="F195">
        <f t="shared" si="35"/>
        <v>3</v>
      </c>
      <c r="G195">
        <f t="shared" si="36"/>
        <v>6</v>
      </c>
      <c r="H195">
        <f t="shared" si="32"/>
        <v>6.6673863645209492E-10</v>
      </c>
      <c r="I195">
        <f t="shared" si="33"/>
        <v>0.12203105483025328</v>
      </c>
      <c r="J195">
        <f t="shared" si="34"/>
        <v>1.7295906611056538E-2</v>
      </c>
      <c r="K195">
        <f t="shared" si="37"/>
        <v>4.9552410328723767E-5</v>
      </c>
      <c r="L195">
        <f t="shared" si="38"/>
        <v>6.9732318285911505E-17</v>
      </c>
      <c r="M195">
        <f t="shared" si="39"/>
        <v>-37.201867786605483</v>
      </c>
    </row>
    <row r="196" spans="2:13" x14ac:dyDescent="0.2">
      <c r="B196">
        <f t="shared" si="40"/>
        <v>6</v>
      </c>
      <c r="C196">
        <f t="shared" si="41"/>
        <v>8</v>
      </c>
      <c r="D196">
        <f t="shared" si="42"/>
        <v>2</v>
      </c>
      <c r="E196">
        <f t="shared" si="43"/>
        <v>6</v>
      </c>
      <c r="F196">
        <f t="shared" si="35"/>
        <v>8</v>
      </c>
      <c r="G196">
        <f t="shared" si="36"/>
        <v>0</v>
      </c>
      <c r="H196">
        <f t="shared" si="32"/>
        <v>6.8961946344291788E-9</v>
      </c>
      <c r="I196">
        <f t="shared" si="33"/>
        <v>0.25292243130746955</v>
      </c>
      <c r="J196">
        <f t="shared" si="34"/>
        <v>0</v>
      </c>
      <c r="K196">
        <f t="shared" si="37"/>
        <v>0.27899334771514528</v>
      </c>
      <c r="L196">
        <f t="shared" si="38"/>
        <v>0</v>
      </c>
      <c r="M196" t="e">
        <f t="shared" si="39"/>
        <v>#NUM!</v>
      </c>
    </row>
    <row r="197" spans="2:13" x14ac:dyDescent="0.2">
      <c r="B197">
        <f t="shared" si="40"/>
        <v>6</v>
      </c>
      <c r="C197">
        <f t="shared" si="41"/>
        <v>8</v>
      </c>
      <c r="D197">
        <f t="shared" si="42"/>
        <v>2</v>
      </c>
      <c r="E197">
        <f t="shared" si="43"/>
        <v>5</v>
      </c>
      <c r="F197">
        <f t="shared" si="35"/>
        <v>7</v>
      </c>
      <c r="G197">
        <f t="shared" si="36"/>
        <v>1</v>
      </c>
      <c r="H197">
        <f t="shared" si="32"/>
        <v>6.8961946344291788E-9</v>
      </c>
      <c r="I197">
        <f t="shared" si="33"/>
        <v>0.25292243130746955</v>
      </c>
      <c r="J197">
        <f t="shared" si="34"/>
        <v>0</v>
      </c>
      <c r="K197">
        <f t="shared" si="37"/>
        <v>0.39687790471112455</v>
      </c>
      <c r="L197">
        <f t="shared" si="38"/>
        <v>0</v>
      </c>
      <c r="M197" t="e">
        <f t="shared" si="39"/>
        <v>#NUM!</v>
      </c>
    </row>
    <row r="198" spans="2:13" x14ac:dyDescent="0.2">
      <c r="B198">
        <f t="shared" si="40"/>
        <v>6</v>
      </c>
      <c r="C198">
        <f t="shared" si="41"/>
        <v>8</v>
      </c>
      <c r="D198">
        <f t="shared" si="42"/>
        <v>2</v>
      </c>
      <c r="E198">
        <f t="shared" si="43"/>
        <v>4</v>
      </c>
      <c r="F198">
        <f t="shared" si="35"/>
        <v>6</v>
      </c>
      <c r="G198">
        <f t="shared" si="36"/>
        <v>2</v>
      </c>
      <c r="H198">
        <f t="shared" si="32"/>
        <v>6.8961946344291788E-9</v>
      </c>
      <c r="I198">
        <f t="shared" si="33"/>
        <v>0.25292243130746955</v>
      </c>
      <c r="J198">
        <f t="shared" si="34"/>
        <v>0</v>
      </c>
      <c r="K198">
        <f t="shared" si="37"/>
        <v>0.2352386901842215</v>
      </c>
      <c r="L198">
        <f t="shared" si="38"/>
        <v>0</v>
      </c>
      <c r="M198" t="e">
        <f t="shared" si="39"/>
        <v>#NUM!</v>
      </c>
    </row>
    <row r="199" spans="2:13" x14ac:dyDescent="0.2">
      <c r="B199">
        <f t="shared" si="40"/>
        <v>6</v>
      </c>
      <c r="C199">
        <f t="shared" si="41"/>
        <v>8</v>
      </c>
      <c r="D199">
        <f t="shared" si="42"/>
        <v>2</v>
      </c>
      <c r="E199">
        <f t="shared" si="43"/>
        <v>3</v>
      </c>
      <c r="F199">
        <f t="shared" si="35"/>
        <v>5</v>
      </c>
      <c r="G199">
        <f t="shared" si="36"/>
        <v>3</v>
      </c>
      <c r="H199">
        <f t="shared" si="32"/>
        <v>6.8961946344291788E-9</v>
      </c>
      <c r="I199">
        <f t="shared" si="33"/>
        <v>0.25292243130746955</v>
      </c>
      <c r="J199">
        <f t="shared" si="34"/>
        <v>0</v>
      </c>
      <c r="K199">
        <f t="shared" si="37"/>
        <v>7.436341263004323E-2</v>
      </c>
      <c r="L199">
        <f t="shared" si="38"/>
        <v>0</v>
      </c>
      <c r="M199" t="e">
        <f t="shared" si="39"/>
        <v>#NUM!</v>
      </c>
    </row>
    <row r="200" spans="2:13" x14ac:dyDescent="0.2">
      <c r="B200">
        <f t="shared" si="40"/>
        <v>6</v>
      </c>
      <c r="C200">
        <f t="shared" si="41"/>
        <v>8</v>
      </c>
      <c r="D200">
        <f t="shared" si="42"/>
        <v>2</v>
      </c>
      <c r="E200">
        <f t="shared" si="43"/>
        <v>2</v>
      </c>
      <c r="F200">
        <f t="shared" si="35"/>
        <v>4</v>
      </c>
      <c r="G200">
        <f t="shared" si="36"/>
        <v>4</v>
      </c>
      <c r="H200">
        <f t="shared" si="32"/>
        <v>6.8961946344291788E-9</v>
      </c>
      <c r="I200">
        <f t="shared" si="33"/>
        <v>0.25292243130746955</v>
      </c>
      <c r="J200">
        <f t="shared" si="34"/>
        <v>5.6762886839486094E-4</v>
      </c>
      <c r="K200">
        <f t="shared" si="37"/>
        <v>1.3223073073911419E-2</v>
      </c>
      <c r="L200">
        <f t="shared" si="38"/>
        <v>1.3091630247684367E-14</v>
      </c>
      <c r="M200">
        <f t="shared" si="39"/>
        <v>-31.966803281285586</v>
      </c>
    </row>
    <row r="201" spans="2:13" x14ac:dyDescent="0.2">
      <c r="B201">
        <f t="shared" si="40"/>
        <v>6</v>
      </c>
      <c r="C201">
        <f t="shared" si="41"/>
        <v>8</v>
      </c>
      <c r="D201">
        <f t="shared" si="42"/>
        <v>2</v>
      </c>
      <c r="E201">
        <f t="shared" si="43"/>
        <v>1</v>
      </c>
      <c r="F201">
        <f t="shared" si="35"/>
        <v>3</v>
      </c>
      <c r="G201">
        <f t="shared" si="36"/>
        <v>5</v>
      </c>
      <c r="H201">
        <f t="shared" si="32"/>
        <v>6.8961946344291788E-9</v>
      </c>
      <c r="I201">
        <f t="shared" si="33"/>
        <v>0.25292243130746955</v>
      </c>
      <c r="J201">
        <f t="shared" si="34"/>
        <v>1.7295906611056538E-2</v>
      </c>
      <c r="K201">
        <f t="shared" si="37"/>
        <v>1.2540192752252162E-3</v>
      </c>
      <c r="L201">
        <f t="shared" si="38"/>
        <v>3.783070213871654E-14</v>
      </c>
      <c r="M201">
        <f t="shared" si="39"/>
        <v>-30.90565539607012</v>
      </c>
    </row>
    <row r="202" spans="2:13" x14ac:dyDescent="0.2">
      <c r="B202">
        <f t="shared" si="40"/>
        <v>6</v>
      </c>
      <c r="C202">
        <f t="shared" si="41"/>
        <v>8</v>
      </c>
      <c r="D202">
        <f t="shared" si="42"/>
        <v>2</v>
      </c>
      <c r="E202">
        <f t="shared" si="43"/>
        <v>0</v>
      </c>
      <c r="F202">
        <f t="shared" si="35"/>
        <v>2</v>
      </c>
      <c r="G202">
        <f t="shared" si="36"/>
        <v>6</v>
      </c>
      <c r="H202">
        <f t="shared" si="32"/>
        <v>6.8961946344291788E-9</v>
      </c>
      <c r="I202">
        <f t="shared" si="33"/>
        <v>0.25292243130746955</v>
      </c>
      <c r="J202">
        <f t="shared" si="34"/>
        <v>3.3330274544058326E-2</v>
      </c>
      <c r="K202">
        <f t="shared" si="37"/>
        <v>4.9552410328723767E-5</v>
      </c>
      <c r="L202">
        <f t="shared" si="38"/>
        <v>2.8807165887648188E-15</v>
      </c>
      <c r="M202">
        <f t="shared" si="39"/>
        <v>-33.480737316168941</v>
      </c>
    </row>
    <row r="203" spans="2:13" x14ac:dyDescent="0.2">
      <c r="B203">
        <f t="shared" si="40"/>
        <v>6</v>
      </c>
      <c r="C203">
        <f t="shared" si="41"/>
        <v>7</v>
      </c>
      <c r="D203">
        <f t="shared" si="42"/>
        <v>1</v>
      </c>
      <c r="E203">
        <f t="shared" si="43"/>
        <v>6</v>
      </c>
      <c r="F203">
        <f t="shared" si="35"/>
        <v>7</v>
      </c>
      <c r="G203">
        <f t="shared" si="36"/>
        <v>0</v>
      </c>
      <c r="H203">
        <f t="shared" si="32"/>
        <v>7.1328550403193558E-8</v>
      </c>
      <c r="I203">
        <f t="shared" si="33"/>
        <v>0.3931566211617058</v>
      </c>
      <c r="J203">
        <f t="shared" si="34"/>
        <v>0</v>
      </c>
      <c r="K203">
        <f t="shared" si="37"/>
        <v>0.27899334771514528</v>
      </c>
      <c r="L203">
        <f t="shared" si="38"/>
        <v>0</v>
      </c>
      <c r="M203" t="e">
        <f t="shared" si="39"/>
        <v>#NUM!</v>
      </c>
    </row>
    <row r="204" spans="2:13" x14ac:dyDescent="0.2">
      <c r="B204">
        <f t="shared" si="40"/>
        <v>6</v>
      </c>
      <c r="C204">
        <f t="shared" si="41"/>
        <v>7</v>
      </c>
      <c r="D204">
        <f t="shared" si="42"/>
        <v>1</v>
      </c>
      <c r="E204">
        <f t="shared" si="43"/>
        <v>5</v>
      </c>
      <c r="F204">
        <f t="shared" si="35"/>
        <v>6</v>
      </c>
      <c r="G204">
        <f t="shared" si="36"/>
        <v>1</v>
      </c>
      <c r="H204">
        <f t="shared" si="32"/>
        <v>7.1328550403193558E-8</v>
      </c>
      <c r="I204">
        <f t="shared" si="33"/>
        <v>0.3931566211617058</v>
      </c>
      <c r="J204">
        <f t="shared" si="34"/>
        <v>0</v>
      </c>
      <c r="K204">
        <f t="shared" si="37"/>
        <v>0.39687790471112455</v>
      </c>
      <c r="L204">
        <f t="shared" si="38"/>
        <v>0</v>
      </c>
      <c r="M204" t="e">
        <f t="shared" si="39"/>
        <v>#NUM!</v>
      </c>
    </row>
    <row r="205" spans="2:13" x14ac:dyDescent="0.2">
      <c r="B205">
        <f t="shared" si="40"/>
        <v>6</v>
      </c>
      <c r="C205">
        <f t="shared" si="41"/>
        <v>7</v>
      </c>
      <c r="D205">
        <f t="shared" si="42"/>
        <v>1</v>
      </c>
      <c r="E205">
        <f t="shared" si="43"/>
        <v>4</v>
      </c>
      <c r="F205">
        <f t="shared" si="35"/>
        <v>5</v>
      </c>
      <c r="G205">
        <f t="shared" si="36"/>
        <v>2</v>
      </c>
      <c r="H205">
        <f t="shared" si="32"/>
        <v>7.1328550403193558E-8</v>
      </c>
      <c r="I205">
        <f t="shared" si="33"/>
        <v>0.3931566211617058</v>
      </c>
      <c r="J205">
        <f t="shared" si="34"/>
        <v>0</v>
      </c>
      <c r="K205">
        <f t="shared" si="37"/>
        <v>0.2352386901842215</v>
      </c>
      <c r="L205">
        <f t="shared" si="38"/>
        <v>0</v>
      </c>
      <c r="M205" t="e">
        <f t="shared" si="39"/>
        <v>#NUM!</v>
      </c>
    </row>
    <row r="206" spans="2:13" x14ac:dyDescent="0.2">
      <c r="B206">
        <f t="shared" si="40"/>
        <v>6</v>
      </c>
      <c r="C206">
        <f t="shared" si="41"/>
        <v>7</v>
      </c>
      <c r="D206">
        <f t="shared" si="42"/>
        <v>1</v>
      </c>
      <c r="E206">
        <f t="shared" si="43"/>
        <v>3</v>
      </c>
      <c r="F206">
        <f t="shared" si="35"/>
        <v>4</v>
      </c>
      <c r="G206">
        <f t="shared" si="36"/>
        <v>3</v>
      </c>
      <c r="H206">
        <f t="shared" si="32"/>
        <v>7.1328550403193558E-8</v>
      </c>
      <c r="I206">
        <f t="shared" si="33"/>
        <v>0.3931566211617058</v>
      </c>
      <c r="J206">
        <f t="shared" si="34"/>
        <v>5.6762886839486094E-4</v>
      </c>
      <c r="K206">
        <f t="shared" si="37"/>
        <v>7.436341263004323E-2</v>
      </c>
      <c r="L206">
        <f t="shared" si="38"/>
        <v>1.1837303385873059E-12</v>
      </c>
      <c r="M206">
        <f t="shared" si="39"/>
        <v>-27.462350359978277</v>
      </c>
    </row>
    <row r="207" spans="2:13" x14ac:dyDescent="0.2">
      <c r="B207">
        <f t="shared" si="40"/>
        <v>6</v>
      </c>
      <c r="C207">
        <f t="shared" si="41"/>
        <v>7</v>
      </c>
      <c r="D207">
        <f t="shared" si="42"/>
        <v>1</v>
      </c>
      <c r="E207">
        <f t="shared" si="43"/>
        <v>2</v>
      </c>
      <c r="F207">
        <f t="shared" si="35"/>
        <v>3</v>
      </c>
      <c r="G207">
        <f t="shared" si="36"/>
        <v>4</v>
      </c>
      <c r="H207">
        <f t="shared" si="32"/>
        <v>7.1328550403193558E-8</v>
      </c>
      <c r="I207">
        <f t="shared" si="33"/>
        <v>0.3931566211617058</v>
      </c>
      <c r="J207">
        <f t="shared" si="34"/>
        <v>1.7295906611056538E-2</v>
      </c>
      <c r="K207">
        <f t="shared" si="37"/>
        <v>1.3223073073911419E-2</v>
      </c>
      <c r="L207">
        <f t="shared" si="38"/>
        <v>6.413642104405703E-12</v>
      </c>
      <c r="M207">
        <f t="shared" si="39"/>
        <v>-25.772593815340436</v>
      </c>
    </row>
    <row r="208" spans="2:13" x14ac:dyDescent="0.2">
      <c r="B208">
        <f t="shared" si="40"/>
        <v>6</v>
      </c>
      <c r="C208">
        <f t="shared" si="41"/>
        <v>7</v>
      </c>
      <c r="D208">
        <f t="shared" si="42"/>
        <v>1</v>
      </c>
      <c r="E208">
        <f t="shared" si="43"/>
        <v>1</v>
      </c>
      <c r="F208">
        <f t="shared" si="35"/>
        <v>2</v>
      </c>
      <c r="G208">
        <f t="shared" si="36"/>
        <v>5</v>
      </c>
      <c r="H208">
        <f t="shared" si="32"/>
        <v>7.1328550403193558E-8</v>
      </c>
      <c r="I208">
        <f t="shared" si="33"/>
        <v>0.3931566211617058</v>
      </c>
      <c r="J208">
        <f t="shared" si="34"/>
        <v>3.3330274544058326E-2</v>
      </c>
      <c r="K208">
        <f t="shared" si="37"/>
        <v>1.2540192752252162E-3</v>
      </c>
      <c r="L208">
        <f t="shared" si="38"/>
        <v>1.172120050226833E-12</v>
      </c>
      <c r="M208">
        <f t="shared" si="39"/>
        <v>-27.472206998085362</v>
      </c>
    </row>
    <row r="209" spans="2:13" x14ac:dyDescent="0.2">
      <c r="B209">
        <f t="shared" si="40"/>
        <v>6</v>
      </c>
      <c r="C209">
        <f t="shared" si="41"/>
        <v>7</v>
      </c>
      <c r="D209">
        <f t="shared" si="42"/>
        <v>1</v>
      </c>
      <c r="E209">
        <f t="shared" si="43"/>
        <v>0</v>
      </c>
      <c r="F209">
        <f t="shared" si="35"/>
        <v>1</v>
      </c>
      <c r="G209">
        <f t="shared" si="36"/>
        <v>6</v>
      </c>
      <c r="H209">
        <f t="shared" si="32"/>
        <v>7.1328550403193558E-8</v>
      </c>
      <c r="I209">
        <f t="shared" si="33"/>
        <v>0.3931566211617058</v>
      </c>
      <c r="J209">
        <f t="shared" si="34"/>
        <v>1.8312422236168475E-2</v>
      </c>
      <c r="K209">
        <f t="shared" si="37"/>
        <v>4.9552410328723767E-5</v>
      </c>
      <c r="L209">
        <f t="shared" si="38"/>
        <v>2.5447174610698934E-14</v>
      </c>
      <c r="M209">
        <f t="shared" si="39"/>
        <v>-31.302171675338364</v>
      </c>
    </row>
    <row r="210" spans="2:13" x14ac:dyDescent="0.2">
      <c r="B210">
        <f t="shared" si="40"/>
        <v>6</v>
      </c>
      <c r="C210">
        <f t="shared" si="41"/>
        <v>6</v>
      </c>
      <c r="D210">
        <f t="shared" si="42"/>
        <v>0</v>
      </c>
      <c r="E210">
        <f t="shared" si="43"/>
        <v>6</v>
      </c>
      <c r="F210">
        <f t="shared" si="35"/>
        <v>6</v>
      </c>
      <c r="G210">
        <f t="shared" si="36"/>
        <v>0</v>
      </c>
      <c r="H210">
        <f t="shared" si="32"/>
        <v>7.3776370481487089E-7</v>
      </c>
      <c r="I210">
        <f t="shared" si="33"/>
        <v>0.34922537421958938</v>
      </c>
      <c r="J210">
        <f t="shared" si="34"/>
        <v>0</v>
      </c>
      <c r="K210">
        <f t="shared" si="37"/>
        <v>0.27899334771514528</v>
      </c>
      <c r="L210">
        <f t="shared" si="38"/>
        <v>0</v>
      </c>
      <c r="M210" t="e">
        <f t="shared" si="39"/>
        <v>#NUM!</v>
      </c>
    </row>
    <row r="211" spans="2:13" x14ac:dyDescent="0.2">
      <c r="B211">
        <f t="shared" si="40"/>
        <v>6</v>
      </c>
      <c r="C211">
        <f t="shared" si="41"/>
        <v>6</v>
      </c>
      <c r="D211">
        <f t="shared" si="42"/>
        <v>0</v>
      </c>
      <c r="E211">
        <f t="shared" si="43"/>
        <v>5</v>
      </c>
      <c r="F211">
        <f t="shared" si="35"/>
        <v>5</v>
      </c>
      <c r="G211">
        <f t="shared" si="36"/>
        <v>1</v>
      </c>
      <c r="H211">
        <f t="shared" si="32"/>
        <v>7.3776370481487089E-7</v>
      </c>
      <c r="I211">
        <f t="shared" si="33"/>
        <v>0.34922537421958938</v>
      </c>
      <c r="J211">
        <f t="shared" si="34"/>
        <v>0</v>
      </c>
      <c r="K211">
        <f t="shared" si="37"/>
        <v>0.39687790471112455</v>
      </c>
      <c r="L211">
        <f t="shared" si="38"/>
        <v>0</v>
      </c>
      <c r="M211" t="e">
        <f t="shared" si="39"/>
        <v>#NUM!</v>
      </c>
    </row>
    <row r="212" spans="2:13" x14ac:dyDescent="0.2">
      <c r="B212">
        <f t="shared" si="40"/>
        <v>6</v>
      </c>
      <c r="C212">
        <f t="shared" si="41"/>
        <v>6</v>
      </c>
      <c r="D212">
        <f t="shared" si="42"/>
        <v>0</v>
      </c>
      <c r="E212">
        <f t="shared" si="43"/>
        <v>4</v>
      </c>
      <c r="F212">
        <f t="shared" si="35"/>
        <v>4</v>
      </c>
      <c r="G212">
        <f t="shared" si="36"/>
        <v>2</v>
      </c>
      <c r="H212">
        <f t="shared" si="32"/>
        <v>7.3776370481487089E-7</v>
      </c>
      <c r="I212">
        <f t="shared" si="33"/>
        <v>0.34922537421958938</v>
      </c>
      <c r="J212">
        <f t="shared" si="34"/>
        <v>5.6762886839486094E-4</v>
      </c>
      <c r="K212">
        <f t="shared" si="37"/>
        <v>0.2352386901842215</v>
      </c>
      <c r="L212">
        <f t="shared" si="38"/>
        <v>3.4402999124079785E-11</v>
      </c>
      <c r="M212">
        <f t="shared" si="39"/>
        <v>-24.092877371509957</v>
      </c>
    </row>
    <row r="213" spans="2:13" x14ac:dyDescent="0.2">
      <c r="B213">
        <f t="shared" si="40"/>
        <v>6</v>
      </c>
      <c r="C213">
        <f t="shared" si="41"/>
        <v>6</v>
      </c>
      <c r="D213">
        <f t="shared" si="42"/>
        <v>0</v>
      </c>
      <c r="E213">
        <f t="shared" si="43"/>
        <v>3</v>
      </c>
      <c r="F213">
        <f t="shared" si="35"/>
        <v>3</v>
      </c>
      <c r="G213">
        <f t="shared" si="36"/>
        <v>3</v>
      </c>
      <c r="H213">
        <f t="shared" ref="H213:H276" si="44">VLOOKUP(C213,K$6:M$16,2)</f>
        <v>7.3776370481487089E-7</v>
      </c>
      <c r="I213">
        <f t="shared" ref="I213:I276" si="45">_xlfn.BINOM.DIST(B213,C213,$H$2,FALSE)</f>
        <v>0.34922537421958938</v>
      </c>
      <c r="J213">
        <f t="shared" ref="J213:J276" si="46">VLOOKUP(F213,K$6:M$16,3)</f>
        <v>1.7295906611056538E-2</v>
      </c>
      <c r="K213">
        <f t="shared" si="37"/>
        <v>7.436341263004323E-2</v>
      </c>
      <c r="L213">
        <f t="shared" si="38"/>
        <v>3.3137956285003664E-10</v>
      </c>
      <c r="M213">
        <f t="shared" si="39"/>
        <v>-21.827756681968555</v>
      </c>
    </row>
    <row r="214" spans="2:13" x14ac:dyDescent="0.2">
      <c r="B214">
        <f t="shared" si="40"/>
        <v>6</v>
      </c>
      <c r="C214">
        <f t="shared" si="41"/>
        <v>6</v>
      </c>
      <c r="D214">
        <f t="shared" si="42"/>
        <v>0</v>
      </c>
      <c r="E214">
        <f t="shared" si="43"/>
        <v>2</v>
      </c>
      <c r="F214">
        <f t="shared" ref="F214:F277" si="47">D214+E214</f>
        <v>2</v>
      </c>
      <c r="G214">
        <f t="shared" ref="G214:G277" si="48">B214-E214</f>
        <v>4</v>
      </c>
      <c r="H214">
        <f t="shared" si="44"/>
        <v>7.3776370481487089E-7</v>
      </c>
      <c r="I214">
        <f t="shared" si="45"/>
        <v>0.34922537421958938</v>
      </c>
      <c r="J214">
        <f t="shared" si="46"/>
        <v>3.3330274544058326E-2</v>
      </c>
      <c r="K214">
        <f t="shared" ref="K214:K277" si="49">_xlfn.BINOM.DIST(G214,B214,$F$2,FALSE)</f>
        <v>1.3223073073911419E-2</v>
      </c>
      <c r="L214">
        <f t="shared" ref="L214:L277" si="50">H214*I214*J214*K214</f>
        <v>1.1355188972457563E-10</v>
      </c>
      <c r="M214">
        <f t="shared" ref="M214:M277" si="51">LN(L214)</f>
        <v>-22.898761205291105</v>
      </c>
    </row>
    <row r="215" spans="2:13" x14ac:dyDescent="0.2">
      <c r="B215">
        <f t="shared" ref="B215:B278" si="52">IF(E214=0,IF(C214=B214,B214+1,B214), B214)</f>
        <v>6</v>
      </c>
      <c r="C215">
        <f t="shared" ref="C215:C278" si="53">IF(E214=0,IF(C214=B214,10,C214-1),C214)</f>
        <v>6</v>
      </c>
      <c r="D215">
        <f t="shared" ref="D215:D278" si="54">C215-B215</f>
        <v>0</v>
      </c>
      <c r="E215">
        <f t="shared" ref="E215:E278" si="55">IF(E214=0,B215,E214-1)</f>
        <v>1</v>
      </c>
      <c r="F215">
        <f t="shared" si="47"/>
        <v>1</v>
      </c>
      <c r="G215">
        <f t="shared" si="48"/>
        <v>5</v>
      </c>
      <c r="H215">
        <f t="shared" si="44"/>
        <v>7.3776370481487089E-7</v>
      </c>
      <c r="I215">
        <f t="shared" si="45"/>
        <v>0.34922537421958938</v>
      </c>
      <c r="J215">
        <f t="shared" si="46"/>
        <v>1.8312422236168475E-2</v>
      </c>
      <c r="K215">
        <f t="shared" si="49"/>
        <v>1.2540192752252162E-3</v>
      </c>
      <c r="L215">
        <f t="shared" si="50"/>
        <v>5.916611899206542E-12</v>
      </c>
      <c r="M215">
        <f t="shared" si="51"/>
        <v>-25.853257145190209</v>
      </c>
    </row>
    <row r="216" spans="2:13" x14ac:dyDescent="0.2">
      <c r="B216">
        <f t="shared" si="52"/>
        <v>6</v>
      </c>
      <c r="C216">
        <f t="shared" si="53"/>
        <v>6</v>
      </c>
      <c r="D216">
        <f t="shared" si="54"/>
        <v>0</v>
      </c>
      <c r="E216">
        <f t="shared" si="55"/>
        <v>0</v>
      </c>
      <c r="F216">
        <f t="shared" si="47"/>
        <v>0</v>
      </c>
      <c r="G216">
        <f t="shared" si="48"/>
        <v>6</v>
      </c>
      <c r="H216">
        <f t="shared" si="44"/>
        <v>7.3776370481487089E-7</v>
      </c>
      <c r="I216">
        <f t="shared" si="45"/>
        <v>0.34922537421958938</v>
      </c>
      <c r="J216">
        <f t="shared" si="46"/>
        <v>1.6826273848964375E-3</v>
      </c>
      <c r="K216">
        <f t="shared" si="49"/>
        <v>4.9552410328723767E-5</v>
      </c>
      <c r="L216">
        <f t="shared" si="50"/>
        <v>2.1482054510905112E-14</v>
      </c>
      <c r="M216">
        <f t="shared" si="51"/>
        <v>-31.471558482222683</v>
      </c>
    </row>
    <row r="217" spans="2:13" x14ac:dyDescent="0.2">
      <c r="B217">
        <f t="shared" si="52"/>
        <v>7</v>
      </c>
      <c r="C217">
        <f t="shared" si="53"/>
        <v>10</v>
      </c>
      <c r="D217">
        <f t="shared" si="54"/>
        <v>3</v>
      </c>
      <c r="E217">
        <f t="shared" si="55"/>
        <v>7</v>
      </c>
      <c r="F217">
        <f t="shared" si="47"/>
        <v>10</v>
      </c>
      <c r="G217">
        <f t="shared" si="48"/>
        <v>0</v>
      </c>
      <c r="H217">
        <f t="shared" si="44"/>
        <v>6.4461697052260619E-11</v>
      </c>
      <c r="I217">
        <f t="shared" si="45"/>
        <v>0.1462929139472858</v>
      </c>
      <c r="J217">
        <f t="shared" si="46"/>
        <v>0</v>
      </c>
      <c r="K217">
        <f t="shared" si="49"/>
        <v>0.22552402961752194</v>
      </c>
      <c r="L217">
        <f t="shared" si="50"/>
        <v>0</v>
      </c>
      <c r="M217" t="e">
        <f t="shared" si="51"/>
        <v>#NUM!</v>
      </c>
    </row>
    <row r="218" spans="2:13" x14ac:dyDescent="0.2">
      <c r="B218">
        <f t="shared" si="52"/>
        <v>7</v>
      </c>
      <c r="C218">
        <f t="shared" si="53"/>
        <v>10</v>
      </c>
      <c r="D218">
        <f t="shared" si="54"/>
        <v>3</v>
      </c>
      <c r="E218">
        <f t="shared" si="55"/>
        <v>6</v>
      </c>
      <c r="F218">
        <f t="shared" si="47"/>
        <v>9</v>
      </c>
      <c r="G218">
        <f t="shared" si="48"/>
        <v>1</v>
      </c>
      <c r="H218">
        <f t="shared" si="44"/>
        <v>6.4461697052260619E-11</v>
      </c>
      <c r="I218">
        <f t="shared" si="45"/>
        <v>0.1462929139472858</v>
      </c>
      <c r="J218">
        <f t="shared" si="46"/>
        <v>0</v>
      </c>
      <c r="K218">
        <f t="shared" si="49"/>
        <v>0.37428522668336361</v>
      </c>
      <c r="L218">
        <f t="shared" si="50"/>
        <v>0</v>
      </c>
      <c r="M218" t="e">
        <f t="shared" si="51"/>
        <v>#NUM!</v>
      </c>
    </row>
    <row r="219" spans="2:13" x14ac:dyDescent="0.2">
      <c r="B219">
        <f t="shared" si="52"/>
        <v>7</v>
      </c>
      <c r="C219">
        <f t="shared" si="53"/>
        <v>10</v>
      </c>
      <c r="D219">
        <f t="shared" si="54"/>
        <v>3</v>
      </c>
      <c r="E219">
        <f t="shared" si="55"/>
        <v>5</v>
      </c>
      <c r="F219">
        <f t="shared" si="47"/>
        <v>8</v>
      </c>
      <c r="G219">
        <f t="shared" si="48"/>
        <v>2</v>
      </c>
      <c r="H219">
        <f t="shared" si="44"/>
        <v>6.4461697052260619E-11</v>
      </c>
      <c r="I219">
        <f t="shared" si="45"/>
        <v>0.1462929139472858</v>
      </c>
      <c r="J219">
        <f t="shared" si="46"/>
        <v>0</v>
      </c>
      <c r="K219">
        <f t="shared" si="49"/>
        <v>0.26621698643884506</v>
      </c>
      <c r="L219">
        <f t="shared" si="50"/>
        <v>0</v>
      </c>
      <c r="M219" t="e">
        <f t="shared" si="51"/>
        <v>#NUM!</v>
      </c>
    </row>
    <row r="220" spans="2:13" x14ac:dyDescent="0.2">
      <c r="B220">
        <f t="shared" si="52"/>
        <v>7</v>
      </c>
      <c r="C220">
        <f t="shared" si="53"/>
        <v>10</v>
      </c>
      <c r="D220">
        <f t="shared" si="54"/>
        <v>3</v>
      </c>
      <c r="E220">
        <f t="shared" si="55"/>
        <v>4</v>
      </c>
      <c r="F220">
        <f t="shared" si="47"/>
        <v>7</v>
      </c>
      <c r="G220">
        <f t="shared" si="48"/>
        <v>3</v>
      </c>
      <c r="H220">
        <f t="shared" si="44"/>
        <v>6.4461697052260619E-11</v>
      </c>
      <c r="I220">
        <f t="shared" si="45"/>
        <v>0.1462929139472858</v>
      </c>
      <c r="J220">
        <f t="shared" si="46"/>
        <v>0</v>
      </c>
      <c r="K220">
        <f t="shared" si="49"/>
        <v>0.10519529969844184</v>
      </c>
      <c r="L220">
        <f t="shared" si="50"/>
        <v>0</v>
      </c>
      <c r="M220" t="e">
        <f t="shared" si="51"/>
        <v>#NUM!</v>
      </c>
    </row>
    <row r="221" spans="2:13" x14ac:dyDescent="0.2">
      <c r="B221">
        <f t="shared" si="52"/>
        <v>7</v>
      </c>
      <c r="C221">
        <f t="shared" si="53"/>
        <v>10</v>
      </c>
      <c r="D221">
        <f t="shared" si="54"/>
        <v>3</v>
      </c>
      <c r="E221">
        <f t="shared" si="55"/>
        <v>3</v>
      </c>
      <c r="F221">
        <f t="shared" si="47"/>
        <v>6</v>
      </c>
      <c r="G221">
        <f t="shared" si="48"/>
        <v>4</v>
      </c>
      <c r="H221">
        <f t="shared" si="44"/>
        <v>6.4461697052260619E-11</v>
      </c>
      <c r="I221">
        <f t="shared" si="45"/>
        <v>0.1462929139472858</v>
      </c>
      <c r="J221">
        <f t="shared" si="46"/>
        <v>0</v>
      </c>
      <c r="K221">
        <f t="shared" si="49"/>
        <v>2.4940672404133907E-2</v>
      </c>
      <c r="L221">
        <f t="shared" si="50"/>
        <v>0</v>
      </c>
      <c r="M221" t="e">
        <f t="shared" si="51"/>
        <v>#NUM!</v>
      </c>
    </row>
    <row r="222" spans="2:13" x14ac:dyDescent="0.2">
      <c r="B222">
        <f t="shared" si="52"/>
        <v>7</v>
      </c>
      <c r="C222">
        <f t="shared" si="53"/>
        <v>10</v>
      </c>
      <c r="D222">
        <f t="shared" si="54"/>
        <v>3</v>
      </c>
      <c r="E222">
        <f t="shared" si="55"/>
        <v>2</v>
      </c>
      <c r="F222">
        <f t="shared" si="47"/>
        <v>5</v>
      </c>
      <c r="G222">
        <f t="shared" si="48"/>
        <v>5</v>
      </c>
      <c r="H222">
        <f t="shared" si="44"/>
        <v>6.4461697052260619E-11</v>
      </c>
      <c r="I222">
        <f t="shared" si="45"/>
        <v>0.1462929139472858</v>
      </c>
      <c r="J222">
        <f t="shared" si="46"/>
        <v>0</v>
      </c>
      <c r="K222">
        <f t="shared" si="49"/>
        <v>3.547898860995634E-3</v>
      </c>
      <c r="L222">
        <f t="shared" si="50"/>
        <v>0</v>
      </c>
      <c r="M222" t="e">
        <f t="shared" si="51"/>
        <v>#NUM!</v>
      </c>
    </row>
    <row r="223" spans="2:13" x14ac:dyDescent="0.2">
      <c r="B223">
        <f t="shared" si="52"/>
        <v>7</v>
      </c>
      <c r="C223">
        <f t="shared" si="53"/>
        <v>10</v>
      </c>
      <c r="D223">
        <f t="shared" si="54"/>
        <v>3</v>
      </c>
      <c r="E223">
        <f t="shared" si="55"/>
        <v>1</v>
      </c>
      <c r="F223">
        <f t="shared" si="47"/>
        <v>4</v>
      </c>
      <c r="G223">
        <f t="shared" si="48"/>
        <v>6</v>
      </c>
      <c r="H223">
        <f t="shared" si="44"/>
        <v>6.4461697052260619E-11</v>
      </c>
      <c r="I223">
        <f t="shared" si="45"/>
        <v>0.1462929139472858</v>
      </c>
      <c r="J223">
        <f t="shared" si="46"/>
        <v>5.6762886839486094E-4</v>
      </c>
      <c r="K223">
        <f t="shared" si="49"/>
        <v>2.8038953409754129E-4</v>
      </c>
      <c r="L223">
        <f t="shared" si="50"/>
        <v>1.5008984149140808E-18</v>
      </c>
      <c r="M223">
        <f t="shared" si="51"/>
        <v>-41.040467801803537</v>
      </c>
    </row>
    <row r="224" spans="2:13" x14ac:dyDescent="0.2">
      <c r="B224">
        <f t="shared" si="52"/>
        <v>7</v>
      </c>
      <c r="C224">
        <f t="shared" si="53"/>
        <v>10</v>
      </c>
      <c r="D224">
        <f t="shared" si="54"/>
        <v>3</v>
      </c>
      <c r="E224">
        <f t="shared" si="55"/>
        <v>0</v>
      </c>
      <c r="F224">
        <f t="shared" si="47"/>
        <v>3</v>
      </c>
      <c r="G224">
        <f t="shared" si="48"/>
        <v>7</v>
      </c>
      <c r="H224">
        <f t="shared" si="44"/>
        <v>6.4461697052260619E-11</v>
      </c>
      <c r="I224">
        <f t="shared" si="45"/>
        <v>0.1462929139472858</v>
      </c>
      <c r="J224">
        <f t="shared" si="46"/>
        <v>1.7295906611056538E-2</v>
      </c>
      <c r="K224">
        <f t="shared" si="49"/>
        <v>9.4967626005036129E-6</v>
      </c>
      <c r="L224">
        <f t="shared" si="50"/>
        <v>1.5489733244187404E-18</v>
      </c>
      <c r="M224">
        <f t="shared" si="51"/>
        <v>-41.008939333769227</v>
      </c>
    </row>
    <row r="225" spans="2:13" x14ac:dyDescent="0.2">
      <c r="B225">
        <f t="shared" si="52"/>
        <v>7</v>
      </c>
      <c r="C225">
        <f t="shared" si="53"/>
        <v>9</v>
      </c>
      <c r="D225">
        <f t="shared" si="54"/>
        <v>2</v>
      </c>
      <c r="E225">
        <f t="shared" si="55"/>
        <v>7</v>
      </c>
      <c r="F225">
        <f t="shared" si="47"/>
        <v>9</v>
      </c>
      <c r="G225">
        <f t="shared" si="48"/>
        <v>0</v>
      </c>
      <c r="H225">
        <f t="shared" si="44"/>
        <v>6.6673863645209492E-10</v>
      </c>
      <c r="I225">
        <f t="shared" si="45"/>
        <v>0.27288695961092374</v>
      </c>
      <c r="J225">
        <f t="shared" si="46"/>
        <v>0</v>
      </c>
      <c r="K225">
        <f t="shared" si="49"/>
        <v>0.22552402961752194</v>
      </c>
      <c r="L225">
        <f t="shared" si="50"/>
        <v>0</v>
      </c>
      <c r="M225" t="e">
        <f t="shared" si="51"/>
        <v>#NUM!</v>
      </c>
    </row>
    <row r="226" spans="2:13" x14ac:dyDescent="0.2">
      <c r="B226">
        <f t="shared" si="52"/>
        <v>7</v>
      </c>
      <c r="C226">
        <f t="shared" si="53"/>
        <v>9</v>
      </c>
      <c r="D226">
        <f t="shared" si="54"/>
        <v>2</v>
      </c>
      <c r="E226">
        <f t="shared" si="55"/>
        <v>6</v>
      </c>
      <c r="F226">
        <f t="shared" si="47"/>
        <v>8</v>
      </c>
      <c r="G226">
        <f t="shared" si="48"/>
        <v>1</v>
      </c>
      <c r="H226">
        <f t="shared" si="44"/>
        <v>6.6673863645209492E-10</v>
      </c>
      <c r="I226">
        <f t="shared" si="45"/>
        <v>0.27288695961092374</v>
      </c>
      <c r="J226">
        <f t="shared" si="46"/>
        <v>0</v>
      </c>
      <c r="K226">
        <f t="shared" si="49"/>
        <v>0.37428522668336361</v>
      </c>
      <c r="L226">
        <f t="shared" si="50"/>
        <v>0</v>
      </c>
      <c r="M226" t="e">
        <f t="shared" si="51"/>
        <v>#NUM!</v>
      </c>
    </row>
    <row r="227" spans="2:13" x14ac:dyDescent="0.2">
      <c r="B227">
        <f t="shared" si="52"/>
        <v>7</v>
      </c>
      <c r="C227">
        <f t="shared" si="53"/>
        <v>9</v>
      </c>
      <c r="D227">
        <f t="shared" si="54"/>
        <v>2</v>
      </c>
      <c r="E227">
        <f t="shared" si="55"/>
        <v>5</v>
      </c>
      <c r="F227">
        <f t="shared" si="47"/>
        <v>7</v>
      </c>
      <c r="G227">
        <f t="shared" si="48"/>
        <v>2</v>
      </c>
      <c r="H227">
        <f t="shared" si="44"/>
        <v>6.6673863645209492E-10</v>
      </c>
      <c r="I227">
        <f t="shared" si="45"/>
        <v>0.27288695961092374</v>
      </c>
      <c r="J227">
        <f t="shared" si="46"/>
        <v>0</v>
      </c>
      <c r="K227">
        <f t="shared" si="49"/>
        <v>0.26621698643884506</v>
      </c>
      <c r="L227">
        <f t="shared" si="50"/>
        <v>0</v>
      </c>
      <c r="M227" t="e">
        <f t="shared" si="51"/>
        <v>#NUM!</v>
      </c>
    </row>
    <row r="228" spans="2:13" x14ac:dyDescent="0.2">
      <c r="B228">
        <f t="shared" si="52"/>
        <v>7</v>
      </c>
      <c r="C228">
        <f t="shared" si="53"/>
        <v>9</v>
      </c>
      <c r="D228">
        <f t="shared" si="54"/>
        <v>2</v>
      </c>
      <c r="E228">
        <f t="shared" si="55"/>
        <v>4</v>
      </c>
      <c r="F228">
        <f t="shared" si="47"/>
        <v>6</v>
      </c>
      <c r="G228">
        <f t="shared" si="48"/>
        <v>3</v>
      </c>
      <c r="H228">
        <f t="shared" si="44"/>
        <v>6.6673863645209492E-10</v>
      </c>
      <c r="I228">
        <f t="shared" si="45"/>
        <v>0.27288695961092374</v>
      </c>
      <c r="J228">
        <f t="shared" si="46"/>
        <v>0</v>
      </c>
      <c r="K228">
        <f t="shared" si="49"/>
        <v>0.10519529969844184</v>
      </c>
      <c r="L228">
        <f t="shared" si="50"/>
        <v>0</v>
      </c>
      <c r="M228" t="e">
        <f t="shared" si="51"/>
        <v>#NUM!</v>
      </c>
    </row>
    <row r="229" spans="2:13" x14ac:dyDescent="0.2">
      <c r="B229">
        <f t="shared" si="52"/>
        <v>7</v>
      </c>
      <c r="C229">
        <f t="shared" si="53"/>
        <v>9</v>
      </c>
      <c r="D229">
        <f t="shared" si="54"/>
        <v>2</v>
      </c>
      <c r="E229">
        <f t="shared" si="55"/>
        <v>3</v>
      </c>
      <c r="F229">
        <f t="shared" si="47"/>
        <v>5</v>
      </c>
      <c r="G229">
        <f t="shared" si="48"/>
        <v>4</v>
      </c>
      <c r="H229">
        <f t="shared" si="44"/>
        <v>6.6673863645209492E-10</v>
      </c>
      <c r="I229">
        <f t="shared" si="45"/>
        <v>0.27288695961092374</v>
      </c>
      <c r="J229">
        <f t="shared" si="46"/>
        <v>0</v>
      </c>
      <c r="K229">
        <f t="shared" si="49"/>
        <v>2.4940672404133907E-2</v>
      </c>
      <c r="L229">
        <f t="shared" si="50"/>
        <v>0</v>
      </c>
      <c r="M229" t="e">
        <f t="shared" si="51"/>
        <v>#NUM!</v>
      </c>
    </row>
    <row r="230" spans="2:13" x14ac:dyDescent="0.2">
      <c r="B230">
        <f t="shared" si="52"/>
        <v>7</v>
      </c>
      <c r="C230">
        <f t="shared" si="53"/>
        <v>9</v>
      </c>
      <c r="D230">
        <f t="shared" si="54"/>
        <v>2</v>
      </c>
      <c r="E230">
        <f t="shared" si="55"/>
        <v>2</v>
      </c>
      <c r="F230">
        <f t="shared" si="47"/>
        <v>4</v>
      </c>
      <c r="G230">
        <f t="shared" si="48"/>
        <v>5</v>
      </c>
      <c r="H230">
        <f t="shared" si="44"/>
        <v>6.6673863645209492E-10</v>
      </c>
      <c r="I230">
        <f t="shared" si="45"/>
        <v>0.27288695961092374</v>
      </c>
      <c r="J230">
        <f t="shared" si="46"/>
        <v>5.6762886839486094E-4</v>
      </c>
      <c r="K230">
        <f t="shared" si="49"/>
        <v>3.547898860995634E-3</v>
      </c>
      <c r="L230">
        <f t="shared" si="50"/>
        <v>3.6641573121126405E-16</v>
      </c>
      <c r="M230">
        <f t="shared" si="51"/>
        <v>-35.542763107485946</v>
      </c>
    </row>
    <row r="231" spans="2:13" x14ac:dyDescent="0.2">
      <c r="B231">
        <f t="shared" si="52"/>
        <v>7</v>
      </c>
      <c r="C231">
        <f t="shared" si="53"/>
        <v>9</v>
      </c>
      <c r="D231">
        <f t="shared" si="54"/>
        <v>2</v>
      </c>
      <c r="E231">
        <f t="shared" si="55"/>
        <v>1</v>
      </c>
      <c r="F231">
        <f t="shared" si="47"/>
        <v>3</v>
      </c>
      <c r="G231">
        <f t="shared" si="48"/>
        <v>6</v>
      </c>
      <c r="H231">
        <f t="shared" si="44"/>
        <v>6.6673863645209492E-10</v>
      </c>
      <c r="I231">
        <f t="shared" si="45"/>
        <v>0.27288695961092374</v>
      </c>
      <c r="J231">
        <f t="shared" si="46"/>
        <v>1.7295906611056538E-2</v>
      </c>
      <c r="K231">
        <f t="shared" si="49"/>
        <v>2.8038953409754129E-4</v>
      </c>
      <c r="L231">
        <f t="shared" si="50"/>
        <v>8.8235537541534843E-16</v>
      </c>
      <c r="M231">
        <f t="shared" si="51"/>
        <v>-34.663936779064436</v>
      </c>
    </row>
    <row r="232" spans="2:13" x14ac:dyDescent="0.2">
      <c r="B232">
        <f t="shared" si="52"/>
        <v>7</v>
      </c>
      <c r="C232">
        <f t="shared" si="53"/>
        <v>9</v>
      </c>
      <c r="D232">
        <f t="shared" si="54"/>
        <v>2</v>
      </c>
      <c r="E232">
        <f t="shared" si="55"/>
        <v>0</v>
      </c>
      <c r="F232">
        <f t="shared" si="47"/>
        <v>2</v>
      </c>
      <c r="G232">
        <f t="shared" si="48"/>
        <v>7</v>
      </c>
      <c r="H232">
        <f t="shared" si="44"/>
        <v>6.6673863645209492E-10</v>
      </c>
      <c r="I232">
        <f t="shared" si="45"/>
        <v>0.27288695961092374</v>
      </c>
      <c r="J232">
        <f t="shared" si="46"/>
        <v>3.3330274544058326E-2</v>
      </c>
      <c r="K232">
        <f t="shared" si="49"/>
        <v>9.4967626005036129E-6</v>
      </c>
      <c r="L232">
        <f t="shared" si="50"/>
        <v>5.7590769026503118E-17</v>
      </c>
      <c r="M232">
        <f t="shared" si="51"/>
        <v>-37.393169378990521</v>
      </c>
    </row>
    <row r="233" spans="2:13" x14ac:dyDescent="0.2">
      <c r="B233">
        <f t="shared" si="52"/>
        <v>7</v>
      </c>
      <c r="C233">
        <f t="shared" si="53"/>
        <v>8</v>
      </c>
      <c r="D233">
        <f t="shared" si="54"/>
        <v>1</v>
      </c>
      <c r="E233">
        <f t="shared" si="55"/>
        <v>7</v>
      </c>
      <c r="F233">
        <f t="shared" si="47"/>
        <v>8</v>
      </c>
      <c r="G233">
        <f t="shared" si="48"/>
        <v>0</v>
      </c>
      <c r="H233">
        <f t="shared" si="44"/>
        <v>6.8961946344291788E-9</v>
      </c>
      <c r="I233">
        <f t="shared" si="45"/>
        <v>0.37705830095410103</v>
      </c>
      <c r="J233">
        <f t="shared" si="46"/>
        <v>0</v>
      </c>
      <c r="K233">
        <f t="shared" si="49"/>
        <v>0.22552402961752194</v>
      </c>
      <c r="L233">
        <f t="shared" si="50"/>
        <v>0</v>
      </c>
      <c r="M233" t="e">
        <f t="shared" si="51"/>
        <v>#NUM!</v>
      </c>
    </row>
    <row r="234" spans="2:13" x14ac:dyDescent="0.2">
      <c r="B234">
        <f t="shared" si="52"/>
        <v>7</v>
      </c>
      <c r="C234">
        <f t="shared" si="53"/>
        <v>8</v>
      </c>
      <c r="D234">
        <f t="shared" si="54"/>
        <v>1</v>
      </c>
      <c r="E234">
        <f t="shared" si="55"/>
        <v>6</v>
      </c>
      <c r="F234">
        <f t="shared" si="47"/>
        <v>7</v>
      </c>
      <c r="G234">
        <f t="shared" si="48"/>
        <v>1</v>
      </c>
      <c r="H234">
        <f t="shared" si="44"/>
        <v>6.8961946344291788E-9</v>
      </c>
      <c r="I234">
        <f t="shared" si="45"/>
        <v>0.37705830095410103</v>
      </c>
      <c r="J234">
        <f t="shared" si="46"/>
        <v>0</v>
      </c>
      <c r="K234">
        <f t="shared" si="49"/>
        <v>0.37428522668336361</v>
      </c>
      <c r="L234">
        <f t="shared" si="50"/>
        <v>0</v>
      </c>
      <c r="M234" t="e">
        <f t="shared" si="51"/>
        <v>#NUM!</v>
      </c>
    </row>
    <row r="235" spans="2:13" x14ac:dyDescent="0.2">
      <c r="B235">
        <f t="shared" si="52"/>
        <v>7</v>
      </c>
      <c r="C235">
        <f t="shared" si="53"/>
        <v>8</v>
      </c>
      <c r="D235">
        <f t="shared" si="54"/>
        <v>1</v>
      </c>
      <c r="E235">
        <f t="shared" si="55"/>
        <v>5</v>
      </c>
      <c r="F235">
        <f t="shared" si="47"/>
        <v>6</v>
      </c>
      <c r="G235">
        <f t="shared" si="48"/>
        <v>2</v>
      </c>
      <c r="H235">
        <f t="shared" si="44"/>
        <v>6.8961946344291788E-9</v>
      </c>
      <c r="I235">
        <f t="shared" si="45"/>
        <v>0.37705830095410103</v>
      </c>
      <c r="J235">
        <f t="shared" si="46"/>
        <v>0</v>
      </c>
      <c r="K235">
        <f t="shared" si="49"/>
        <v>0.26621698643884506</v>
      </c>
      <c r="L235">
        <f t="shared" si="50"/>
        <v>0</v>
      </c>
      <c r="M235" t="e">
        <f t="shared" si="51"/>
        <v>#NUM!</v>
      </c>
    </row>
    <row r="236" spans="2:13" x14ac:dyDescent="0.2">
      <c r="B236">
        <f t="shared" si="52"/>
        <v>7</v>
      </c>
      <c r="C236">
        <f t="shared" si="53"/>
        <v>8</v>
      </c>
      <c r="D236">
        <f t="shared" si="54"/>
        <v>1</v>
      </c>
      <c r="E236">
        <f t="shared" si="55"/>
        <v>4</v>
      </c>
      <c r="F236">
        <f t="shared" si="47"/>
        <v>5</v>
      </c>
      <c r="G236">
        <f t="shared" si="48"/>
        <v>3</v>
      </c>
      <c r="H236">
        <f t="shared" si="44"/>
        <v>6.8961946344291788E-9</v>
      </c>
      <c r="I236">
        <f t="shared" si="45"/>
        <v>0.37705830095410103</v>
      </c>
      <c r="J236">
        <f t="shared" si="46"/>
        <v>0</v>
      </c>
      <c r="K236">
        <f t="shared" si="49"/>
        <v>0.10519529969844184</v>
      </c>
      <c r="L236">
        <f t="shared" si="50"/>
        <v>0</v>
      </c>
      <c r="M236" t="e">
        <f t="shared" si="51"/>
        <v>#NUM!</v>
      </c>
    </row>
    <row r="237" spans="2:13" x14ac:dyDescent="0.2">
      <c r="B237">
        <f t="shared" si="52"/>
        <v>7</v>
      </c>
      <c r="C237">
        <f t="shared" si="53"/>
        <v>8</v>
      </c>
      <c r="D237">
        <f t="shared" si="54"/>
        <v>1</v>
      </c>
      <c r="E237">
        <f t="shared" si="55"/>
        <v>3</v>
      </c>
      <c r="F237">
        <f t="shared" si="47"/>
        <v>4</v>
      </c>
      <c r="G237">
        <f t="shared" si="48"/>
        <v>4</v>
      </c>
      <c r="H237">
        <f t="shared" si="44"/>
        <v>6.8961946344291788E-9</v>
      </c>
      <c r="I237">
        <f t="shared" si="45"/>
        <v>0.37705830095410103</v>
      </c>
      <c r="J237">
        <f t="shared" si="46"/>
        <v>5.6762886839486094E-4</v>
      </c>
      <c r="K237">
        <f t="shared" si="49"/>
        <v>2.4940672404133907E-2</v>
      </c>
      <c r="L237">
        <f t="shared" si="50"/>
        <v>3.6812104745501982E-14</v>
      </c>
      <c r="M237">
        <f t="shared" si="51"/>
        <v>-30.932949670520813</v>
      </c>
    </row>
    <row r="238" spans="2:13" x14ac:dyDescent="0.2">
      <c r="B238">
        <f t="shared" si="52"/>
        <v>7</v>
      </c>
      <c r="C238">
        <f t="shared" si="53"/>
        <v>8</v>
      </c>
      <c r="D238">
        <f t="shared" si="54"/>
        <v>1</v>
      </c>
      <c r="E238">
        <f t="shared" si="55"/>
        <v>2</v>
      </c>
      <c r="F238">
        <f t="shared" si="47"/>
        <v>3</v>
      </c>
      <c r="G238">
        <f t="shared" si="48"/>
        <v>5</v>
      </c>
      <c r="H238">
        <f t="shared" si="44"/>
        <v>6.8961946344291788E-9</v>
      </c>
      <c r="I238">
        <f t="shared" si="45"/>
        <v>0.37705830095410103</v>
      </c>
      <c r="J238">
        <f t="shared" si="46"/>
        <v>1.7295906611056538E-2</v>
      </c>
      <c r="K238">
        <f t="shared" si="49"/>
        <v>3.547898860995634E-3</v>
      </c>
      <c r="L238">
        <f t="shared" si="50"/>
        <v>1.5956314187524275E-13</v>
      </c>
      <c r="M238">
        <f t="shared" si="51"/>
        <v>-29.46633667719718</v>
      </c>
    </row>
    <row r="239" spans="2:13" x14ac:dyDescent="0.2">
      <c r="B239">
        <f t="shared" si="52"/>
        <v>7</v>
      </c>
      <c r="C239">
        <f t="shared" si="53"/>
        <v>8</v>
      </c>
      <c r="D239">
        <f t="shared" si="54"/>
        <v>1</v>
      </c>
      <c r="E239">
        <f t="shared" si="55"/>
        <v>1</v>
      </c>
      <c r="F239">
        <f t="shared" si="47"/>
        <v>2</v>
      </c>
      <c r="G239">
        <f t="shared" si="48"/>
        <v>6</v>
      </c>
      <c r="H239">
        <f t="shared" si="44"/>
        <v>6.8961946344291788E-9</v>
      </c>
      <c r="I239">
        <f t="shared" si="45"/>
        <v>0.37705830095410103</v>
      </c>
      <c r="J239">
        <f t="shared" si="46"/>
        <v>3.3330274544058326E-2</v>
      </c>
      <c r="K239">
        <f t="shared" si="49"/>
        <v>2.8038953409754129E-4</v>
      </c>
      <c r="L239">
        <f t="shared" si="50"/>
        <v>2.4300695666180974E-14</v>
      </c>
      <c r="M239">
        <f t="shared" si="51"/>
        <v>-31.348271416736061</v>
      </c>
    </row>
    <row r="240" spans="2:13" x14ac:dyDescent="0.2">
      <c r="B240">
        <f t="shared" si="52"/>
        <v>7</v>
      </c>
      <c r="C240">
        <f t="shared" si="53"/>
        <v>8</v>
      </c>
      <c r="D240">
        <f t="shared" si="54"/>
        <v>1</v>
      </c>
      <c r="E240">
        <f t="shared" si="55"/>
        <v>0</v>
      </c>
      <c r="F240">
        <f t="shared" si="47"/>
        <v>1</v>
      </c>
      <c r="G240">
        <f t="shared" si="48"/>
        <v>7</v>
      </c>
      <c r="H240">
        <f t="shared" si="44"/>
        <v>6.8961946344291788E-9</v>
      </c>
      <c r="I240">
        <f t="shared" si="45"/>
        <v>0.37705830095410103</v>
      </c>
      <c r="J240">
        <f t="shared" si="46"/>
        <v>1.8312422236168475E-2</v>
      </c>
      <c r="K240">
        <f t="shared" si="49"/>
        <v>9.4967626005036129E-6</v>
      </c>
      <c r="L240">
        <f t="shared" si="50"/>
        <v>4.5220919794673928E-16</v>
      </c>
      <c r="M240">
        <f t="shared" si="51"/>
        <v>-35.332386773816324</v>
      </c>
    </row>
    <row r="241" spans="2:13" x14ac:dyDescent="0.2">
      <c r="B241">
        <f t="shared" si="52"/>
        <v>7</v>
      </c>
      <c r="C241">
        <f t="shared" si="53"/>
        <v>7</v>
      </c>
      <c r="D241">
        <f t="shared" si="54"/>
        <v>0</v>
      </c>
      <c r="E241">
        <f t="shared" si="55"/>
        <v>7</v>
      </c>
      <c r="F241">
        <f t="shared" si="47"/>
        <v>7</v>
      </c>
      <c r="G241">
        <f t="shared" si="48"/>
        <v>0</v>
      </c>
      <c r="H241">
        <f t="shared" si="44"/>
        <v>7.1328550403193558E-8</v>
      </c>
      <c r="I241">
        <f t="shared" si="45"/>
        <v>0.29306014262506003</v>
      </c>
      <c r="J241">
        <f t="shared" si="46"/>
        <v>0</v>
      </c>
      <c r="K241">
        <f t="shared" si="49"/>
        <v>0.22552402961752194</v>
      </c>
      <c r="L241">
        <f t="shared" si="50"/>
        <v>0</v>
      </c>
      <c r="M241" t="e">
        <f t="shared" si="51"/>
        <v>#NUM!</v>
      </c>
    </row>
    <row r="242" spans="2:13" x14ac:dyDescent="0.2">
      <c r="B242">
        <f t="shared" si="52"/>
        <v>7</v>
      </c>
      <c r="C242">
        <f t="shared" si="53"/>
        <v>7</v>
      </c>
      <c r="D242">
        <f t="shared" si="54"/>
        <v>0</v>
      </c>
      <c r="E242">
        <f t="shared" si="55"/>
        <v>6</v>
      </c>
      <c r="F242">
        <f t="shared" si="47"/>
        <v>6</v>
      </c>
      <c r="G242">
        <f t="shared" si="48"/>
        <v>1</v>
      </c>
      <c r="H242">
        <f t="shared" si="44"/>
        <v>7.1328550403193558E-8</v>
      </c>
      <c r="I242">
        <f t="shared" si="45"/>
        <v>0.29306014262506003</v>
      </c>
      <c r="J242">
        <f t="shared" si="46"/>
        <v>0</v>
      </c>
      <c r="K242">
        <f t="shared" si="49"/>
        <v>0.37428522668336361</v>
      </c>
      <c r="L242">
        <f t="shared" si="50"/>
        <v>0</v>
      </c>
      <c r="M242" t="e">
        <f t="shared" si="51"/>
        <v>#NUM!</v>
      </c>
    </row>
    <row r="243" spans="2:13" x14ac:dyDescent="0.2">
      <c r="B243">
        <f t="shared" si="52"/>
        <v>7</v>
      </c>
      <c r="C243">
        <f t="shared" si="53"/>
        <v>7</v>
      </c>
      <c r="D243">
        <f t="shared" si="54"/>
        <v>0</v>
      </c>
      <c r="E243">
        <f t="shared" si="55"/>
        <v>5</v>
      </c>
      <c r="F243">
        <f t="shared" si="47"/>
        <v>5</v>
      </c>
      <c r="G243">
        <f t="shared" si="48"/>
        <v>2</v>
      </c>
      <c r="H243">
        <f t="shared" si="44"/>
        <v>7.1328550403193558E-8</v>
      </c>
      <c r="I243">
        <f t="shared" si="45"/>
        <v>0.29306014262506003</v>
      </c>
      <c r="J243">
        <f t="shared" si="46"/>
        <v>0</v>
      </c>
      <c r="K243">
        <f t="shared" si="49"/>
        <v>0.26621698643884506</v>
      </c>
      <c r="L243">
        <f t="shared" si="50"/>
        <v>0</v>
      </c>
      <c r="M243" t="e">
        <f t="shared" si="51"/>
        <v>#NUM!</v>
      </c>
    </row>
    <row r="244" spans="2:13" x14ac:dyDescent="0.2">
      <c r="B244">
        <f t="shared" si="52"/>
        <v>7</v>
      </c>
      <c r="C244">
        <f t="shared" si="53"/>
        <v>7</v>
      </c>
      <c r="D244">
        <f t="shared" si="54"/>
        <v>0</v>
      </c>
      <c r="E244">
        <f t="shared" si="55"/>
        <v>4</v>
      </c>
      <c r="F244">
        <f t="shared" si="47"/>
        <v>4</v>
      </c>
      <c r="G244">
        <f t="shared" si="48"/>
        <v>3</v>
      </c>
      <c r="H244">
        <f t="shared" si="44"/>
        <v>7.1328550403193558E-8</v>
      </c>
      <c r="I244">
        <f t="shared" si="45"/>
        <v>0.29306014262506003</v>
      </c>
      <c r="J244">
        <f t="shared" si="46"/>
        <v>5.6762886839486094E-4</v>
      </c>
      <c r="K244">
        <f t="shared" si="49"/>
        <v>0.10519529969844184</v>
      </c>
      <c r="L244">
        <f t="shared" si="50"/>
        <v>1.2481907635857297E-12</v>
      </c>
      <c r="M244">
        <f t="shared" si="51"/>
        <v>-27.409326002225232</v>
      </c>
    </row>
    <row r="245" spans="2:13" x14ac:dyDescent="0.2">
      <c r="B245">
        <f t="shared" si="52"/>
        <v>7</v>
      </c>
      <c r="C245">
        <f t="shared" si="53"/>
        <v>7</v>
      </c>
      <c r="D245">
        <f t="shared" si="54"/>
        <v>0</v>
      </c>
      <c r="E245">
        <f t="shared" si="55"/>
        <v>3</v>
      </c>
      <c r="F245">
        <f t="shared" si="47"/>
        <v>3</v>
      </c>
      <c r="G245">
        <f t="shared" si="48"/>
        <v>4</v>
      </c>
      <c r="H245">
        <f t="shared" si="44"/>
        <v>7.1328550403193558E-8</v>
      </c>
      <c r="I245">
        <f t="shared" si="45"/>
        <v>0.29306014262506003</v>
      </c>
      <c r="J245">
        <f t="shared" si="46"/>
        <v>1.7295906611056538E-2</v>
      </c>
      <c r="K245">
        <f t="shared" si="49"/>
        <v>2.4940672404133907E-2</v>
      </c>
      <c r="L245">
        <f t="shared" si="50"/>
        <v>9.0171987934545248E-12</v>
      </c>
      <c r="M245">
        <f t="shared" si="51"/>
        <v>-25.43188738513561</v>
      </c>
    </row>
    <row r="246" spans="2:13" x14ac:dyDescent="0.2">
      <c r="B246">
        <f t="shared" si="52"/>
        <v>7</v>
      </c>
      <c r="C246">
        <f t="shared" si="53"/>
        <v>7</v>
      </c>
      <c r="D246">
        <f t="shared" si="54"/>
        <v>0</v>
      </c>
      <c r="E246">
        <f t="shared" si="55"/>
        <v>2</v>
      </c>
      <c r="F246">
        <f t="shared" si="47"/>
        <v>2</v>
      </c>
      <c r="G246">
        <f t="shared" si="48"/>
        <v>5</v>
      </c>
      <c r="H246">
        <f t="shared" si="44"/>
        <v>7.1328550403193558E-8</v>
      </c>
      <c r="I246">
        <f t="shared" si="45"/>
        <v>0.29306014262506003</v>
      </c>
      <c r="J246">
        <f t="shared" si="46"/>
        <v>3.3330274544058326E-2</v>
      </c>
      <c r="K246">
        <f t="shared" si="49"/>
        <v>3.547898860995634E-3</v>
      </c>
      <c r="L246">
        <f t="shared" si="50"/>
        <v>2.4718964663063212E-12</v>
      </c>
      <c r="M246">
        <f t="shared" si="51"/>
        <v>-26.726035459772369</v>
      </c>
    </row>
    <row r="247" spans="2:13" x14ac:dyDescent="0.2">
      <c r="B247">
        <f t="shared" si="52"/>
        <v>7</v>
      </c>
      <c r="C247">
        <f t="shared" si="53"/>
        <v>7</v>
      </c>
      <c r="D247">
        <f t="shared" si="54"/>
        <v>0</v>
      </c>
      <c r="E247">
        <f t="shared" si="55"/>
        <v>1</v>
      </c>
      <c r="F247">
        <f t="shared" si="47"/>
        <v>1</v>
      </c>
      <c r="G247">
        <f t="shared" si="48"/>
        <v>6</v>
      </c>
      <c r="H247">
        <f t="shared" si="44"/>
        <v>7.1328550403193558E-8</v>
      </c>
      <c r="I247">
        <f t="shared" si="45"/>
        <v>0.29306014262506003</v>
      </c>
      <c r="J247">
        <f t="shared" si="46"/>
        <v>1.8312422236168475E-2</v>
      </c>
      <c r="K247">
        <f t="shared" si="49"/>
        <v>2.8038953409754129E-4</v>
      </c>
      <c r="L247">
        <f t="shared" si="50"/>
        <v>1.0733163550183016E-13</v>
      </c>
      <c r="M247">
        <f t="shared" si="51"/>
        <v>-29.862852956465428</v>
      </c>
    </row>
    <row r="248" spans="2:13" x14ac:dyDescent="0.2">
      <c r="B248">
        <f t="shared" si="52"/>
        <v>7</v>
      </c>
      <c r="C248">
        <f t="shared" si="53"/>
        <v>7</v>
      </c>
      <c r="D248">
        <f t="shared" si="54"/>
        <v>0</v>
      </c>
      <c r="E248">
        <f t="shared" si="55"/>
        <v>0</v>
      </c>
      <c r="F248">
        <f t="shared" si="47"/>
        <v>0</v>
      </c>
      <c r="G248">
        <f t="shared" si="48"/>
        <v>7</v>
      </c>
      <c r="H248">
        <f t="shared" si="44"/>
        <v>7.1328550403193558E-8</v>
      </c>
      <c r="I248">
        <f t="shared" si="45"/>
        <v>0.29306014262506003</v>
      </c>
      <c r="J248">
        <f t="shared" si="46"/>
        <v>1.6826273848964375E-3</v>
      </c>
      <c r="K248">
        <f t="shared" si="49"/>
        <v>9.4967626005036129E-6</v>
      </c>
      <c r="L248">
        <f t="shared" si="50"/>
        <v>3.3402862756216365E-16</v>
      </c>
      <c r="M248">
        <f t="shared" si="51"/>
        <v>-35.635304973325162</v>
      </c>
    </row>
    <row r="249" spans="2:13" x14ac:dyDescent="0.2">
      <c r="B249">
        <f t="shared" si="52"/>
        <v>8</v>
      </c>
      <c r="C249">
        <f t="shared" si="53"/>
        <v>10</v>
      </c>
      <c r="D249">
        <f t="shared" si="54"/>
        <v>2</v>
      </c>
      <c r="E249">
        <f t="shared" si="55"/>
        <v>8</v>
      </c>
      <c r="F249">
        <f t="shared" si="47"/>
        <v>10</v>
      </c>
      <c r="G249">
        <f t="shared" si="48"/>
        <v>0</v>
      </c>
      <c r="H249">
        <f t="shared" si="44"/>
        <v>6.4461697052260619E-11</v>
      </c>
      <c r="I249">
        <f t="shared" si="45"/>
        <v>0.28624885678342255</v>
      </c>
      <c r="J249">
        <f t="shared" si="46"/>
        <v>0</v>
      </c>
      <c r="K249">
        <f t="shared" si="49"/>
        <v>0.18230215290600596</v>
      </c>
      <c r="L249">
        <f t="shared" si="50"/>
        <v>0</v>
      </c>
      <c r="M249" t="e">
        <f t="shared" si="51"/>
        <v>#NUM!</v>
      </c>
    </row>
    <row r="250" spans="2:13" x14ac:dyDescent="0.2">
      <c r="B250">
        <f t="shared" si="52"/>
        <v>8</v>
      </c>
      <c r="C250">
        <f t="shared" si="53"/>
        <v>10</v>
      </c>
      <c r="D250">
        <f t="shared" si="54"/>
        <v>2</v>
      </c>
      <c r="E250">
        <f t="shared" si="55"/>
        <v>7</v>
      </c>
      <c r="F250">
        <f t="shared" si="47"/>
        <v>9</v>
      </c>
      <c r="G250">
        <f t="shared" si="48"/>
        <v>1</v>
      </c>
      <c r="H250">
        <f t="shared" si="44"/>
        <v>6.4461697052260619E-11</v>
      </c>
      <c r="I250">
        <f t="shared" si="45"/>
        <v>0.28624885678342255</v>
      </c>
      <c r="J250">
        <f t="shared" si="46"/>
        <v>0</v>
      </c>
      <c r="K250">
        <f t="shared" si="49"/>
        <v>0.34577501369212771</v>
      </c>
      <c r="L250">
        <f t="shared" si="50"/>
        <v>0</v>
      </c>
      <c r="M250" t="e">
        <f t="shared" si="51"/>
        <v>#NUM!</v>
      </c>
    </row>
    <row r="251" spans="2:13" x14ac:dyDescent="0.2">
      <c r="B251">
        <f t="shared" si="52"/>
        <v>8</v>
      </c>
      <c r="C251">
        <f t="shared" si="53"/>
        <v>10</v>
      </c>
      <c r="D251">
        <f t="shared" si="54"/>
        <v>2</v>
      </c>
      <c r="E251">
        <f t="shared" si="55"/>
        <v>6</v>
      </c>
      <c r="F251">
        <f t="shared" si="47"/>
        <v>8</v>
      </c>
      <c r="G251">
        <f t="shared" si="48"/>
        <v>2</v>
      </c>
      <c r="H251">
        <f t="shared" si="44"/>
        <v>6.4461697052260619E-11</v>
      </c>
      <c r="I251">
        <f t="shared" si="45"/>
        <v>0.28624885678342255</v>
      </c>
      <c r="J251">
        <f t="shared" si="46"/>
        <v>0</v>
      </c>
      <c r="K251">
        <f t="shared" si="49"/>
        <v>0.28692835881100737</v>
      </c>
      <c r="L251">
        <f t="shared" si="50"/>
        <v>0</v>
      </c>
      <c r="M251" t="e">
        <f t="shared" si="51"/>
        <v>#NUM!</v>
      </c>
    </row>
    <row r="252" spans="2:13" x14ac:dyDescent="0.2">
      <c r="B252">
        <f t="shared" si="52"/>
        <v>8</v>
      </c>
      <c r="C252">
        <f t="shared" si="53"/>
        <v>10</v>
      </c>
      <c r="D252">
        <f t="shared" si="54"/>
        <v>2</v>
      </c>
      <c r="E252">
        <f t="shared" si="55"/>
        <v>5</v>
      </c>
      <c r="F252">
        <f t="shared" si="47"/>
        <v>7</v>
      </c>
      <c r="G252">
        <f t="shared" si="48"/>
        <v>3</v>
      </c>
      <c r="H252">
        <f t="shared" si="44"/>
        <v>6.4461697052260619E-11</v>
      </c>
      <c r="I252">
        <f t="shared" si="45"/>
        <v>0.28624885678342255</v>
      </c>
      <c r="J252">
        <f t="shared" si="46"/>
        <v>0</v>
      </c>
      <c r="K252">
        <f t="shared" si="49"/>
        <v>0.13605524621490531</v>
      </c>
      <c r="L252">
        <f t="shared" si="50"/>
        <v>0</v>
      </c>
      <c r="M252" t="e">
        <f t="shared" si="51"/>
        <v>#NUM!</v>
      </c>
    </row>
    <row r="253" spans="2:13" x14ac:dyDescent="0.2">
      <c r="B253">
        <f t="shared" si="52"/>
        <v>8</v>
      </c>
      <c r="C253">
        <f t="shared" si="53"/>
        <v>10</v>
      </c>
      <c r="D253">
        <f t="shared" si="54"/>
        <v>2</v>
      </c>
      <c r="E253">
        <f t="shared" si="55"/>
        <v>4</v>
      </c>
      <c r="F253">
        <f t="shared" si="47"/>
        <v>6</v>
      </c>
      <c r="G253">
        <f t="shared" si="48"/>
        <v>4</v>
      </c>
      <c r="H253">
        <f t="shared" si="44"/>
        <v>6.4461697052260619E-11</v>
      </c>
      <c r="I253">
        <f t="shared" si="45"/>
        <v>0.28624885678342255</v>
      </c>
      <c r="J253">
        <f t="shared" si="46"/>
        <v>0</v>
      </c>
      <c r="K253">
        <f t="shared" si="49"/>
        <v>4.0321541628251995E-2</v>
      </c>
      <c r="L253">
        <f t="shared" si="50"/>
        <v>0</v>
      </c>
      <c r="M253" t="e">
        <f t="shared" si="51"/>
        <v>#NUM!</v>
      </c>
    </row>
    <row r="254" spans="2:13" x14ac:dyDescent="0.2">
      <c r="B254">
        <f t="shared" si="52"/>
        <v>8</v>
      </c>
      <c r="C254">
        <f t="shared" si="53"/>
        <v>10</v>
      </c>
      <c r="D254">
        <f t="shared" si="54"/>
        <v>2</v>
      </c>
      <c r="E254">
        <f t="shared" si="55"/>
        <v>3</v>
      </c>
      <c r="F254">
        <f t="shared" si="47"/>
        <v>5</v>
      </c>
      <c r="G254">
        <f t="shared" si="48"/>
        <v>5</v>
      </c>
      <c r="H254">
        <f t="shared" si="44"/>
        <v>6.4461697052260619E-11</v>
      </c>
      <c r="I254">
        <f t="shared" si="45"/>
        <v>0.28624885678342255</v>
      </c>
      <c r="J254">
        <f t="shared" si="46"/>
        <v>0</v>
      </c>
      <c r="K254">
        <f t="shared" si="49"/>
        <v>7.6478425440126598E-3</v>
      </c>
      <c r="L254">
        <f t="shared" si="50"/>
        <v>0</v>
      </c>
      <c r="M254" t="e">
        <f t="shared" si="51"/>
        <v>#NUM!</v>
      </c>
    </row>
    <row r="255" spans="2:13" x14ac:dyDescent="0.2">
      <c r="B255">
        <f t="shared" si="52"/>
        <v>8</v>
      </c>
      <c r="C255">
        <f t="shared" si="53"/>
        <v>10</v>
      </c>
      <c r="D255">
        <f t="shared" si="54"/>
        <v>2</v>
      </c>
      <c r="E255">
        <f t="shared" si="55"/>
        <v>2</v>
      </c>
      <c r="F255">
        <f t="shared" si="47"/>
        <v>4</v>
      </c>
      <c r="G255">
        <f t="shared" si="48"/>
        <v>6</v>
      </c>
      <c r="H255">
        <f t="shared" si="44"/>
        <v>6.4461697052260619E-11</v>
      </c>
      <c r="I255">
        <f t="shared" si="45"/>
        <v>0.28624885678342255</v>
      </c>
      <c r="J255">
        <f t="shared" si="46"/>
        <v>5.6762886839486094E-4</v>
      </c>
      <c r="K255">
        <f t="shared" si="49"/>
        <v>9.0661054265451721E-4</v>
      </c>
      <c r="L255">
        <f t="shared" si="50"/>
        <v>9.4957819910841611E-18</v>
      </c>
      <c r="M255">
        <f t="shared" si="51"/>
        <v>-39.195683974822437</v>
      </c>
    </row>
    <row r="256" spans="2:13" x14ac:dyDescent="0.2">
      <c r="B256">
        <f t="shared" si="52"/>
        <v>8</v>
      </c>
      <c r="C256">
        <f t="shared" si="53"/>
        <v>10</v>
      </c>
      <c r="D256">
        <f t="shared" si="54"/>
        <v>2</v>
      </c>
      <c r="E256">
        <f t="shared" si="55"/>
        <v>1</v>
      </c>
      <c r="F256">
        <f t="shared" si="47"/>
        <v>3</v>
      </c>
      <c r="G256">
        <f t="shared" si="48"/>
        <v>7</v>
      </c>
      <c r="H256">
        <f t="shared" si="44"/>
        <v>6.4461697052260619E-11</v>
      </c>
      <c r="I256">
        <f t="shared" si="45"/>
        <v>0.28624885678342255</v>
      </c>
      <c r="J256">
        <f t="shared" si="46"/>
        <v>1.7295906611056538E-2</v>
      </c>
      <c r="K256">
        <f t="shared" si="49"/>
        <v>6.1413598210185207E-5</v>
      </c>
      <c r="L256">
        <f t="shared" si="50"/>
        <v>1.9599878116371064E-17</v>
      </c>
      <c r="M256">
        <f t="shared" si="51"/>
        <v>-38.47100832622818</v>
      </c>
    </row>
    <row r="257" spans="2:13" x14ac:dyDescent="0.2">
      <c r="B257">
        <f t="shared" si="52"/>
        <v>8</v>
      </c>
      <c r="C257">
        <f t="shared" si="53"/>
        <v>10</v>
      </c>
      <c r="D257">
        <f t="shared" si="54"/>
        <v>2</v>
      </c>
      <c r="E257">
        <f t="shared" si="55"/>
        <v>0</v>
      </c>
      <c r="F257">
        <f t="shared" si="47"/>
        <v>2</v>
      </c>
      <c r="G257">
        <f t="shared" si="48"/>
        <v>8</v>
      </c>
      <c r="H257">
        <f t="shared" si="44"/>
        <v>6.4461697052260619E-11</v>
      </c>
      <c r="I257">
        <f t="shared" si="45"/>
        <v>0.28624885678342255</v>
      </c>
      <c r="J257">
        <f t="shared" si="46"/>
        <v>3.3330274544058326E-2</v>
      </c>
      <c r="K257">
        <f t="shared" si="49"/>
        <v>1.8200628242304675E-6</v>
      </c>
      <c r="L257">
        <f t="shared" si="50"/>
        <v>1.1193625316660747E-18</v>
      </c>
      <c r="M257">
        <f t="shared" si="51"/>
        <v>-41.333772318778792</v>
      </c>
    </row>
    <row r="258" spans="2:13" x14ac:dyDescent="0.2">
      <c r="B258">
        <f t="shared" si="52"/>
        <v>8</v>
      </c>
      <c r="C258">
        <f t="shared" si="53"/>
        <v>9</v>
      </c>
      <c r="D258">
        <f t="shared" si="54"/>
        <v>1</v>
      </c>
      <c r="E258">
        <f t="shared" si="55"/>
        <v>8</v>
      </c>
      <c r="F258">
        <f t="shared" si="47"/>
        <v>9</v>
      </c>
      <c r="G258">
        <f t="shared" si="48"/>
        <v>0</v>
      </c>
      <c r="H258">
        <f t="shared" si="44"/>
        <v>6.6673863645209492E-10</v>
      </c>
      <c r="I258">
        <f t="shared" si="45"/>
        <v>0.35596884867063283</v>
      </c>
      <c r="J258">
        <f t="shared" si="46"/>
        <v>0</v>
      </c>
      <c r="K258">
        <f t="shared" si="49"/>
        <v>0.18230215290600596</v>
      </c>
      <c r="L258">
        <f t="shared" si="50"/>
        <v>0</v>
      </c>
      <c r="M258" t="e">
        <f t="shared" si="51"/>
        <v>#NUM!</v>
      </c>
    </row>
    <row r="259" spans="2:13" x14ac:dyDescent="0.2">
      <c r="B259">
        <f t="shared" si="52"/>
        <v>8</v>
      </c>
      <c r="C259">
        <f t="shared" si="53"/>
        <v>9</v>
      </c>
      <c r="D259">
        <f t="shared" si="54"/>
        <v>1</v>
      </c>
      <c r="E259">
        <f t="shared" si="55"/>
        <v>7</v>
      </c>
      <c r="F259">
        <f t="shared" si="47"/>
        <v>8</v>
      </c>
      <c r="G259">
        <f t="shared" si="48"/>
        <v>1</v>
      </c>
      <c r="H259">
        <f t="shared" si="44"/>
        <v>6.6673863645209492E-10</v>
      </c>
      <c r="I259">
        <f t="shared" si="45"/>
        <v>0.35596884867063283</v>
      </c>
      <c r="J259">
        <f t="shared" si="46"/>
        <v>0</v>
      </c>
      <c r="K259">
        <f t="shared" si="49"/>
        <v>0.34577501369212771</v>
      </c>
      <c r="L259">
        <f t="shared" si="50"/>
        <v>0</v>
      </c>
      <c r="M259" t="e">
        <f t="shared" si="51"/>
        <v>#NUM!</v>
      </c>
    </row>
    <row r="260" spans="2:13" x14ac:dyDescent="0.2">
      <c r="B260">
        <f t="shared" si="52"/>
        <v>8</v>
      </c>
      <c r="C260">
        <f t="shared" si="53"/>
        <v>9</v>
      </c>
      <c r="D260">
        <f t="shared" si="54"/>
        <v>1</v>
      </c>
      <c r="E260">
        <f t="shared" si="55"/>
        <v>6</v>
      </c>
      <c r="F260">
        <f t="shared" si="47"/>
        <v>7</v>
      </c>
      <c r="G260">
        <f t="shared" si="48"/>
        <v>2</v>
      </c>
      <c r="H260">
        <f t="shared" si="44"/>
        <v>6.6673863645209492E-10</v>
      </c>
      <c r="I260">
        <f t="shared" si="45"/>
        <v>0.35596884867063283</v>
      </c>
      <c r="J260">
        <f t="shared" si="46"/>
        <v>0</v>
      </c>
      <c r="K260">
        <f t="shared" si="49"/>
        <v>0.28692835881100737</v>
      </c>
      <c r="L260">
        <f t="shared" si="50"/>
        <v>0</v>
      </c>
      <c r="M260" t="e">
        <f t="shared" si="51"/>
        <v>#NUM!</v>
      </c>
    </row>
    <row r="261" spans="2:13" x14ac:dyDescent="0.2">
      <c r="B261">
        <f t="shared" si="52"/>
        <v>8</v>
      </c>
      <c r="C261">
        <f t="shared" si="53"/>
        <v>9</v>
      </c>
      <c r="D261">
        <f t="shared" si="54"/>
        <v>1</v>
      </c>
      <c r="E261">
        <f t="shared" si="55"/>
        <v>5</v>
      </c>
      <c r="F261">
        <f t="shared" si="47"/>
        <v>6</v>
      </c>
      <c r="G261">
        <f t="shared" si="48"/>
        <v>3</v>
      </c>
      <c r="H261">
        <f t="shared" si="44"/>
        <v>6.6673863645209492E-10</v>
      </c>
      <c r="I261">
        <f t="shared" si="45"/>
        <v>0.35596884867063283</v>
      </c>
      <c r="J261">
        <f t="shared" si="46"/>
        <v>0</v>
      </c>
      <c r="K261">
        <f t="shared" si="49"/>
        <v>0.13605524621490531</v>
      </c>
      <c r="L261">
        <f t="shared" si="50"/>
        <v>0</v>
      </c>
      <c r="M261" t="e">
        <f t="shared" si="51"/>
        <v>#NUM!</v>
      </c>
    </row>
    <row r="262" spans="2:13" x14ac:dyDescent="0.2">
      <c r="B262">
        <f t="shared" si="52"/>
        <v>8</v>
      </c>
      <c r="C262">
        <f t="shared" si="53"/>
        <v>9</v>
      </c>
      <c r="D262">
        <f t="shared" si="54"/>
        <v>1</v>
      </c>
      <c r="E262">
        <f t="shared" si="55"/>
        <v>4</v>
      </c>
      <c r="F262">
        <f t="shared" si="47"/>
        <v>5</v>
      </c>
      <c r="G262">
        <f t="shared" si="48"/>
        <v>4</v>
      </c>
      <c r="H262">
        <f t="shared" si="44"/>
        <v>6.6673863645209492E-10</v>
      </c>
      <c r="I262">
        <f t="shared" si="45"/>
        <v>0.35596884867063283</v>
      </c>
      <c r="J262">
        <f t="shared" si="46"/>
        <v>0</v>
      </c>
      <c r="K262">
        <f t="shared" si="49"/>
        <v>4.0321541628251995E-2</v>
      </c>
      <c r="L262">
        <f t="shared" si="50"/>
        <v>0</v>
      </c>
      <c r="M262" t="e">
        <f t="shared" si="51"/>
        <v>#NUM!</v>
      </c>
    </row>
    <row r="263" spans="2:13" x14ac:dyDescent="0.2">
      <c r="B263">
        <f t="shared" si="52"/>
        <v>8</v>
      </c>
      <c r="C263">
        <f t="shared" si="53"/>
        <v>9</v>
      </c>
      <c r="D263">
        <f t="shared" si="54"/>
        <v>1</v>
      </c>
      <c r="E263">
        <f t="shared" si="55"/>
        <v>3</v>
      </c>
      <c r="F263">
        <f t="shared" si="47"/>
        <v>4</v>
      </c>
      <c r="G263">
        <f t="shared" si="48"/>
        <v>5</v>
      </c>
      <c r="H263">
        <f t="shared" si="44"/>
        <v>6.6673863645209492E-10</v>
      </c>
      <c r="I263">
        <f t="shared" si="45"/>
        <v>0.35596884867063283</v>
      </c>
      <c r="J263">
        <f t="shared" si="46"/>
        <v>5.6762886839486094E-4</v>
      </c>
      <c r="K263">
        <f t="shared" si="49"/>
        <v>7.6478425440126598E-3</v>
      </c>
      <c r="L263">
        <f t="shared" si="50"/>
        <v>1.0303173877168279E-15</v>
      </c>
      <c r="M263">
        <f t="shared" si="51"/>
        <v>-34.508909496721174</v>
      </c>
    </row>
    <row r="264" spans="2:13" x14ac:dyDescent="0.2">
      <c r="B264">
        <f t="shared" si="52"/>
        <v>8</v>
      </c>
      <c r="C264">
        <f t="shared" si="53"/>
        <v>9</v>
      </c>
      <c r="D264">
        <f t="shared" si="54"/>
        <v>1</v>
      </c>
      <c r="E264">
        <f t="shared" si="55"/>
        <v>2</v>
      </c>
      <c r="F264">
        <f t="shared" si="47"/>
        <v>3</v>
      </c>
      <c r="G264">
        <f t="shared" si="48"/>
        <v>6</v>
      </c>
      <c r="H264">
        <f t="shared" si="44"/>
        <v>6.6673863645209492E-10</v>
      </c>
      <c r="I264">
        <f t="shared" si="45"/>
        <v>0.35596884867063283</v>
      </c>
      <c r="J264">
        <f t="shared" si="46"/>
        <v>1.7295906611056538E-2</v>
      </c>
      <c r="K264">
        <f t="shared" si="49"/>
        <v>9.0661054265451721E-4</v>
      </c>
      <c r="L264">
        <f t="shared" si="50"/>
        <v>3.7216173106048208E-15</v>
      </c>
      <c r="M264">
        <f t="shared" si="51"/>
        <v>-33.224618060191496</v>
      </c>
    </row>
    <row r="265" spans="2:13" x14ac:dyDescent="0.2">
      <c r="B265">
        <f t="shared" si="52"/>
        <v>8</v>
      </c>
      <c r="C265">
        <f t="shared" si="53"/>
        <v>9</v>
      </c>
      <c r="D265">
        <f t="shared" si="54"/>
        <v>1</v>
      </c>
      <c r="E265">
        <f t="shared" si="55"/>
        <v>1</v>
      </c>
      <c r="F265">
        <f t="shared" si="47"/>
        <v>2</v>
      </c>
      <c r="G265">
        <f t="shared" si="48"/>
        <v>7</v>
      </c>
      <c r="H265">
        <f t="shared" si="44"/>
        <v>6.6673863645209492E-10</v>
      </c>
      <c r="I265">
        <f t="shared" si="45"/>
        <v>0.35596884867063283</v>
      </c>
      <c r="J265">
        <f t="shared" si="46"/>
        <v>3.3330274544058326E-2</v>
      </c>
      <c r="K265">
        <f t="shared" si="49"/>
        <v>6.1413598210185207E-5</v>
      </c>
      <c r="L265">
        <f t="shared" si="50"/>
        <v>4.8581514639537815E-16</v>
      </c>
      <c r="M265">
        <f t="shared" si="51"/>
        <v>-35.260703479557634</v>
      </c>
    </row>
    <row r="266" spans="2:13" x14ac:dyDescent="0.2">
      <c r="B266">
        <f t="shared" si="52"/>
        <v>8</v>
      </c>
      <c r="C266">
        <f t="shared" si="53"/>
        <v>9</v>
      </c>
      <c r="D266">
        <f t="shared" si="54"/>
        <v>1</v>
      </c>
      <c r="E266">
        <f t="shared" si="55"/>
        <v>0</v>
      </c>
      <c r="F266">
        <f t="shared" si="47"/>
        <v>1</v>
      </c>
      <c r="G266">
        <f t="shared" si="48"/>
        <v>8</v>
      </c>
      <c r="H266">
        <f t="shared" si="44"/>
        <v>6.6673863645209492E-10</v>
      </c>
      <c r="I266">
        <f t="shared" si="45"/>
        <v>0.35596884867063283</v>
      </c>
      <c r="J266">
        <f t="shared" si="46"/>
        <v>1.8312422236168475E-2</v>
      </c>
      <c r="K266">
        <f t="shared" si="49"/>
        <v>1.8200628242304675E-6</v>
      </c>
      <c r="L266">
        <f t="shared" si="50"/>
        <v>7.910424484539556E-18</v>
      </c>
      <c r="M266">
        <f t="shared" si="51"/>
        <v>-39.378350229262423</v>
      </c>
    </row>
    <row r="267" spans="2:13" x14ac:dyDescent="0.2">
      <c r="B267">
        <f t="shared" si="52"/>
        <v>8</v>
      </c>
      <c r="C267">
        <f t="shared" si="53"/>
        <v>8</v>
      </c>
      <c r="D267">
        <f t="shared" si="54"/>
        <v>0</v>
      </c>
      <c r="E267">
        <f t="shared" si="55"/>
        <v>8</v>
      </c>
      <c r="F267">
        <f t="shared" si="47"/>
        <v>8</v>
      </c>
      <c r="G267">
        <f t="shared" si="48"/>
        <v>0</v>
      </c>
      <c r="H267">
        <f t="shared" si="44"/>
        <v>6.8961946344291788E-9</v>
      </c>
      <c r="I267">
        <f t="shared" si="45"/>
        <v>0.24592785500579742</v>
      </c>
      <c r="J267">
        <f t="shared" si="46"/>
        <v>0</v>
      </c>
      <c r="K267">
        <f t="shared" si="49"/>
        <v>0.18230215290600596</v>
      </c>
      <c r="L267">
        <f t="shared" si="50"/>
        <v>0</v>
      </c>
      <c r="M267" t="e">
        <f t="shared" si="51"/>
        <v>#NUM!</v>
      </c>
    </row>
    <row r="268" spans="2:13" x14ac:dyDescent="0.2">
      <c r="B268">
        <f t="shared" si="52"/>
        <v>8</v>
      </c>
      <c r="C268">
        <f t="shared" si="53"/>
        <v>8</v>
      </c>
      <c r="D268">
        <f t="shared" si="54"/>
        <v>0</v>
      </c>
      <c r="E268">
        <f t="shared" si="55"/>
        <v>7</v>
      </c>
      <c r="F268">
        <f t="shared" si="47"/>
        <v>7</v>
      </c>
      <c r="G268">
        <f t="shared" si="48"/>
        <v>1</v>
      </c>
      <c r="H268">
        <f t="shared" si="44"/>
        <v>6.8961946344291788E-9</v>
      </c>
      <c r="I268">
        <f t="shared" si="45"/>
        <v>0.24592785500579742</v>
      </c>
      <c r="J268">
        <f t="shared" si="46"/>
        <v>0</v>
      </c>
      <c r="K268">
        <f t="shared" si="49"/>
        <v>0.34577501369212771</v>
      </c>
      <c r="L268">
        <f t="shared" si="50"/>
        <v>0</v>
      </c>
      <c r="M268" t="e">
        <f t="shared" si="51"/>
        <v>#NUM!</v>
      </c>
    </row>
    <row r="269" spans="2:13" x14ac:dyDescent="0.2">
      <c r="B269">
        <f t="shared" si="52"/>
        <v>8</v>
      </c>
      <c r="C269">
        <f t="shared" si="53"/>
        <v>8</v>
      </c>
      <c r="D269">
        <f t="shared" si="54"/>
        <v>0</v>
      </c>
      <c r="E269">
        <f t="shared" si="55"/>
        <v>6</v>
      </c>
      <c r="F269">
        <f t="shared" si="47"/>
        <v>6</v>
      </c>
      <c r="G269">
        <f t="shared" si="48"/>
        <v>2</v>
      </c>
      <c r="H269">
        <f t="shared" si="44"/>
        <v>6.8961946344291788E-9</v>
      </c>
      <c r="I269">
        <f t="shared" si="45"/>
        <v>0.24592785500579742</v>
      </c>
      <c r="J269">
        <f t="shared" si="46"/>
        <v>0</v>
      </c>
      <c r="K269">
        <f t="shared" si="49"/>
        <v>0.28692835881100737</v>
      </c>
      <c r="L269">
        <f t="shared" si="50"/>
        <v>0</v>
      </c>
      <c r="M269" t="e">
        <f t="shared" si="51"/>
        <v>#NUM!</v>
      </c>
    </row>
    <row r="270" spans="2:13" x14ac:dyDescent="0.2">
      <c r="B270">
        <f t="shared" si="52"/>
        <v>8</v>
      </c>
      <c r="C270">
        <f t="shared" si="53"/>
        <v>8</v>
      </c>
      <c r="D270">
        <f t="shared" si="54"/>
        <v>0</v>
      </c>
      <c r="E270">
        <f t="shared" si="55"/>
        <v>5</v>
      </c>
      <c r="F270">
        <f t="shared" si="47"/>
        <v>5</v>
      </c>
      <c r="G270">
        <f t="shared" si="48"/>
        <v>3</v>
      </c>
      <c r="H270">
        <f t="shared" si="44"/>
        <v>6.8961946344291788E-9</v>
      </c>
      <c r="I270">
        <f t="shared" si="45"/>
        <v>0.24592785500579742</v>
      </c>
      <c r="J270">
        <f t="shared" si="46"/>
        <v>0</v>
      </c>
      <c r="K270">
        <f t="shared" si="49"/>
        <v>0.13605524621490531</v>
      </c>
      <c r="L270">
        <f t="shared" si="50"/>
        <v>0</v>
      </c>
      <c r="M270" t="e">
        <f t="shared" si="51"/>
        <v>#NUM!</v>
      </c>
    </row>
    <row r="271" spans="2:13" x14ac:dyDescent="0.2">
      <c r="B271">
        <f t="shared" si="52"/>
        <v>8</v>
      </c>
      <c r="C271">
        <f t="shared" si="53"/>
        <v>8</v>
      </c>
      <c r="D271">
        <f t="shared" si="54"/>
        <v>0</v>
      </c>
      <c r="E271">
        <f t="shared" si="55"/>
        <v>4</v>
      </c>
      <c r="F271">
        <f t="shared" si="47"/>
        <v>4</v>
      </c>
      <c r="G271">
        <f t="shared" si="48"/>
        <v>4</v>
      </c>
      <c r="H271">
        <f t="shared" si="44"/>
        <v>6.8961946344291788E-9</v>
      </c>
      <c r="I271">
        <f t="shared" si="45"/>
        <v>0.24592785500579742</v>
      </c>
      <c r="J271">
        <f t="shared" si="46"/>
        <v>5.6762886839486094E-4</v>
      </c>
      <c r="K271">
        <f t="shared" si="49"/>
        <v>4.0321541628251995E-2</v>
      </c>
      <c r="L271">
        <f t="shared" si="50"/>
        <v>3.8816720019461605E-14</v>
      </c>
      <c r="M271">
        <f t="shared" si="51"/>
        <v>-30.879925312767767</v>
      </c>
    </row>
    <row r="272" spans="2:13" x14ac:dyDescent="0.2">
      <c r="B272">
        <f t="shared" si="52"/>
        <v>8</v>
      </c>
      <c r="C272">
        <f t="shared" si="53"/>
        <v>8</v>
      </c>
      <c r="D272">
        <f t="shared" si="54"/>
        <v>0</v>
      </c>
      <c r="E272">
        <f t="shared" si="55"/>
        <v>3</v>
      </c>
      <c r="F272">
        <f t="shared" si="47"/>
        <v>3</v>
      </c>
      <c r="G272">
        <f t="shared" si="48"/>
        <v>5</v>
      </c>
      <c r="H272">
        <f t="shared" si="44"/>
        <v>6.8961946344291788E-9</v>
      </c>
      <c r="I272">
        <f t="shared" si="45"/>
        <v>0.24592785500579742</v>
      </c>
      <c r="J272">
        <f t="shared" si="46"/>
        <v>1.7295906611056538E-2</v>
      </c>
      <c r="K272">
        <f t="shared" si="49"/>
        <v>7.6478425440126598E-3</v>
      </c>
      <c r="L272">
        <f t="shared" si="50"/>
        <v>2.2433627367652693E-13</v>
      </c>
      <c r="M272">
        <f t="shared" si="51"/>
        <v>-29.125630246992355</v>
      </c>
    </row>
    <row r="273" spans="2:13" x14ac:dyDescent="0.2">
      <c r="B273">
        <f t="shared" si="52"/>
        <v>8</v>
      </c>
      <c r="C273">
        <f t="shared" si="53"/>
        <v>8</v>
      </c>
      <c r="D273">
        <f t="shared" si="54"/>
        <v>0</v>
      </c>
      <c r="E273">
        <f t="shared" si="55"/>
        <v>2</v>
      </c>
      <c r="F273">
        <f t="shared" si="47"/>
        <v>2</v>
      </c>
      <c r="G273">
        <f t="shared" si="48"/>
        <v>6</v>
      </c>
      <c r="H273">
        <f t="shared" si="44"/>
        <v>6.8961946344291788E-9</v>
      </c>
      <c r="I273">
        <f t="shared" si="45"/>
        <v>0.24592785500579742</v>
      </c>
      <c r="J273">
        <f t="shared" si="46"/>
        <v>3.3330274544058326E-2</v>
      </c>
      <c r="K273">
        <f t="shared" si="49"/>
        <v>9.0661054265451721E-4</v>
      </c>
      <c r="L273">
        <f t="shared" si="50"/>
        <v>5.1247996085719498E-14</v>
      </c>
      <c r="M273">
        <f t="shared" si="51"/>
        <v>-30.602099878423072</v>
      </c>
    </row>
    <row r="274" spans="2:13" x14ac:dyDescent="0.2">
      <c r="B274">
        <f t="shared" si="52"/>
        <v>8</v>
      </c>
      <c r="C274">
        <f t="shared" si="53"/>
        <v>8</v>
      </c>
      <c r="D274">
        <f t="shared" si="54"/>
        <v>0</v>
      </c>
      <c r="E274">
        <f t="shared" si="55"/>
        <v>1</v>
      </c>
      <c r="F274">
        <f t="shared" si="47"/>
        <v>1</v>
      </c>
      <c r="G274">
        <f t="shared" si="48"/>
        <v>7</v>
      </c>
      <c r="H274">
        <f t="shared" si="44"/>
        <v>6.8961946344291788E-9</v>
      </c>
      <c r="I274">
        <f t="shared" si="45"/>
        <v>0.24592785500579742</v>
      </c>
      <c r="J274">
        <f t="shared" si="46"/>
        <v>1.8312422236168475E-2</v>
      </c>
      <c r="K274">
        <f t="shared" si="49"/>
        <v>6.1413598210185207E-5</v>
      </c>
      <c r="L274">
        <f t="shared" si="50"/>
        <v>1.9073375943350478E-15</v>
      </c>
      <c r="M274">
        <f t="shared" si="51"/>
        <v>-33.893068054943384</v>
      </c>
    </row>
    <row r="275" spans="2:13" x14ac:dyDescent="0.2">
      <c r="B275">
        <f t="shared" si="52"/>
        <v>8</v>
      </c>
      <c r="C275">
        <f t="shared" si="53"/>
        <v>8</v>
      </c>
      <c r="D275">
        <f t="shared" si="54"/>
        <v>0</v>
      </c>
      <c r="E275">
        <f t="shared" si="55"/>
        <v>0</v>
      </c>
      <c r="F275">
        <f t="shared" si="47"/>
        <v>0</v>
      </c>
      <c r="G275">
        <f t="shared" si="48"/>
        <v>8</v>
      </c>
      <c r="H275">
        <f t="shared" si="44"/>
        <v>6.8961946344291788E-9</v>
      </c>
      <c r="I275">
        <f t="shared" si="45"/>
        <v>0.24592785500579742</v>
      </c>
      <c r="J275">
        <f t="shared" si="46"/>
        <v>1.6826273848964375E-3</v>
      </c>
      <c r="K275">
        <f t="shared" si="49"/>
        <v>1.8200628242304675E-6</v>
      </c>
      <c r="L275">
        <f t="shared" si="50"/>
        <v>5.1938758452745838E-18</v>
      </c>
      <c r="M275">
        <f t="shared" si="51"/>
        <v>-39.799051464427642</v>
      </c>
    </row>
    <row r="276" spans="2:13" x14ac:dyDescent="0.2">
      <c r="B276">
        <f t="shared" si="52"/>
        <v>9</v>
      </c>
      <c r="C276">
        <f t="shared" si="53"/>
        <v>10</v>
      </c>
      <c r="D276">
        <f t="shared" si="54"/>
        <v>1</v>
      </c>
      <c r="E276">
        <f t="shared" si="55"/>
        <v>9</v>
      </c>
      <c r="F276">
        <f t="shared" si="47"/>
        <v>10</v>
      </c>
      <c r="G276">
        <f t="shared" si="48"/>
        <v>0</v>
      </c>
      <c r="H276">
        <f t="shared" si="44"/>
        <v>6.4461697052260619E-11</v>
      </c>
      <c r="I276">
        <f t="shared" si="45"/>
        <v>0.33191008590438692</v>
      </c>
      <c r="J276">
        <f t="shared" si="46"/>
        <v>0</v>
      </c>
      <c r="K276">
        <f t="shared" si="49"/>
        <v>0.14736378651325183</v>
      </c>
      <c r="L276">
        <f t="shared" si="50"/>
        <v>0</v>
      </c>
      <c r="M276" t="e">
        <f t="shared" si="51"/>
        <v>#NUM!</v>
      </c>
    </row>
    <row r="277" spans="2:13" x14ac:dyDescent="0.2">
      <c r="B277">
        <f t="shared" si="52"/>
        <v>9</v>
      </c>
      <c r="C277">
        <f t="shared" si="53"/>
        <v>10</v>
      </c>
      <c r="D277">
        <f t="shared" si="54"/>
        <v>1</v>
      </c>
      <c r="E277">
        <f t="shared" si="55"/>
        <v>8</v>
      </c>
      <c r="F277">
        <f t="shared" si="47"/>
        <v>9</v>
      </c>
      <c r="G277">
        <f t="shared" si="48"/>
        <v>1</v>
      </c>
      <c r="H277">
        <f t="shared" ref="H277:H306" si="56">VLOOKUP(C277,K$6:M$16,2)</f>
        <v>6.4461697052260619E-11</v>
      </c>
      <c r="I277">
        <f t="shared" ref="I277:I306" si="57">_xlfn.BINOM.DIST(B277,C277,$H$2,FALSE)</f>
        <v>0.33191008590438692</v>
      </c>
      <c r="J277">
        <f t="shared" ref="J277:J306" si="58">VLOOKUP(F277,K$6:M$16,3)</f>
        <v>0</v>
      </c>
      <c r="K277">
        <f t="shared" si="49"/>
        <v>0.31444529753478756</v>
      </c>
      <c r="L277">
        <f t="shared" si="50"/>
        <v>0</v>
      </c>
      <c r="M277" t="e">
        <f t="shared" si="51"/>
        <v>#NUM!</v>
      </c>
    </row>
    <row r="278" spans="2:13" x14ac:dyDescent="0.2">
      <c r="B278">
        <f t="shared" si="52"/>
        <v>9</v>
      </c>
      <c r="C278">
        <f t="shared" si="53"/>
        <v>10</v>
      </c>
      <c r="D278">
        <f t="shared" si="54"/>
        <v>1</v>
      </c>
      <c r="E278">
        <f t="shared" si="55"/>
        <v>7</v>
      </c>
      <c r="F278">
        <f t="shared" ref="F278:F306" si="59">D278+E278</f>
        <v>8</v>
      </c>
      <c r="G278">
        <f t="shared" ref="G278:G306" si="60">B278-E278</f>
        <v>2</v>
      </c>
      <c r="H278">
        <f t="shared" si="56"/>
        <v>6.4461697052260619E-11</v>
      </c>
      <c r="I278">
        <f t="shared" si="57"/>
        <v>0.33191008590438692</v>
      </c>
      <c r="J278">
        <f t="shared" si="58"/>
        <v>0</v>
      </c>
      <c r="K278">
        <f t="shared" ref="K278:K306" si="61">_xlfn.BINOM.DIST(G278,B278,$F$2,FALSE)</f>
        <v>0.29820637147542511</v>
      </c>
      <c r="L278">
        <f t="shared" ref="L278:L306" si="62">H278*I278*J278*K278</f>
        <v>0</v>
      </c>
      <c r="M278" t="e">
        <f t="shared" ref="M278:M306" si="63">LN(L278)</f>
        <v>#NUM!</v>
      </c>
    </row>
    <row r="279" spans="2:13" x14ac:dyDescent="0.2">
      <c r="B279">
        <f t="shared" ref="B279:B306" si="64">IF(E278=0,IF(C278=B278,B278+1,B278), B278)</f>
        <v>9</v>
      </c>
      <c r="C279">
        <f t="shared" ref="C279:C306" si="65">IF(E278=0,IF(C278=B278,10,C278-1),C278)</f>
        <v>10</v>
      </c>
      <c r="D279">
        <f t="shared" ref="D279:D306" si="66">C279-B279</f>
        <v>1</v>
      </c>
      <c r="E279">
        <f t="shared" ref="E279:E306" si="67">IF(E278=0,B279,E278-1)</f>
        <v>6</v>
      </c>
      <c r="F279">
        <f t="shared" si="59"/>
        <v>7</v>
      </c>
      <c r="G279">
        <f t="shared" si="60"/>
        <v>3</v>
      </c>
      <c r="H279">
        <f t="shared" si="56"/>
        <v>6.4461697052260619E-11</v>
      </c>
      <c r="I279">
        <f t="shared" si="57"/>
        <v>0.33191008590438692</v>
      </c>
      <c r="J279">
        <f t="shared" si="58"/>
        <v>0</v>
      </c>
      <c r="K279">
        <f t="shared" si="61"/>
        <v>0.16497020965703038</v>
      </c>
      <c r="L279">
        <f t="shared" si="62"/>
        <v>0</v>
      </c>
      <c r="M279" t="e">
        <f t="shared" si="63"/>
        <v>#NUM!</v>
      </c>
    </row>
    <row r="280" spans="2:13" x14ac:dyDescent="0.2">
      <c r="B280">
        <f t="shared" si="64"/>
        <v>9</v>
      </c>
      <c r="C280">
        <f t="shared" si="65"/>
        <v>10</v>
      </c>
      <c r="D280">
        <f t="shared" si="66"/>
        <v>1</v>
      </c>
      <c r="E280">
        <f t="shared" si="67"/>
        <v>5</v>
      </c>
      <c r="F280">
        <f t="shared" si="59"/>
        <v>6</v>
      </c>
      <c r="G280">
        <f t="shared" si="60"/>
        <v>4</v>
      </c>
      <c r="H280">
        <f t="shared" si="56"/>
        <v>6.4461697052260619E-11</v>
      </c>
      <c r="I280">
        <f t="shared" si="57"/>
        <v>0.33191008590438692</v>
      </c>
      <c r="J280">
        <f t="shared" si="58"/>
        <v>0</v>
      </c>
      <c r="K280">
        <f t="shared" si="61"/>
        <v>5.8668989497991271E-2</v>
      </c>
      <c r="L280">
        <f t="shared" si="62"/>
        <v>0</v>
      </c>
      <c r="M280" t="e">
        <f t="shared" si="63"/>
        <v>#NUM!</v>
      </c>
    </row>
    <row r="281" spans="2:13" x14ac:dyDescent="0.2">
      <c r="B281">
        <f t="shared" si="64"/>
        <v>9</v>
      </c>
      <c r="C281">
        <f t="shared" si="65"/>
        <v>10</v>
      </c>
      <c r="D281">
        <f t="shared" si="66"/>
        <v>1</v>
      </c>
      <c r="E281">
        <f t="shared" si="67"/>
        <v>4</v>
      </c>
      <c r="F281">
        <f t="shared" si="59"/>
        <v>5</v>
      </c>
      <c r="G281">
        <f t="shared" si="60"/>
        <v>5</v>
      </c>
      <c r="H281">
        <f t="shared" si="56"/>
        <v>6.4461697052260619E-11</v>
      </c>
      <c r="I281">
        <f t="shared" si="57"/>
        <v>0.33191008590438692</v>
      </c>
      <c r="J281">
        <f t="shared" si="58"/>
        <v>0</v>
      </c>
      <c r="K281">
        <f t="shared" si="61"/>
        <v>1.3909785432862335E-2</v>
      </c>
      <c r="L281">
        <f t="shared" si="62"/>
        <v>0</v>
      </c>
      <c r="M281" t="e">
        <f t="shared" si="63"/>
        <v>#NUM!</v>
      </c>
    </row>
    <row r="282" spans="2:13" x14ac:dyDescent="0.2">
      <c r="B282">
        <f t="shared" si="64"/>
        <v>9</v>
      </c>
      <c r="C282">
        <f t="shared" si="65"/>
        <v>10</v>
      </c>
      <c r="D282">
        <f t="shared" si="66"/>
        <v>1</v>
      </c>
      <c r="E282">
        <f t="shared" si="67"/>
        <v>3</v>
      </c>
      <c r="F282">
        <f t="shared" si="59"/>
        <v>4</v>
      </c>
      <c r="G282">
        <f t="shared" si="60"/>
        <v>6</v>
      </c>
      <c r="H282">
        <f t="shared" si="56"/>
        <v>6.4461697052260619E-11</v>
      </c>
      <c r="I282">
        <f t="shared" si="57"/>
        <v>0.33191008590438692</v>
      </c>
      <c r="J282">
        <f t="shared" si="58"/>
        <v>5.6762886839486094E-4</v>
      </c>
      <c r="K282">
        <f t="shared" si="61"/>
        <v>2.1985735274440972E-3</v>
      </c>
      <c r="L282">
        <f t="shared" si="62"/>
        <v>2.6701007795272182E-17</v>
      </c>
      <c r="M282">
        <f t="shared" si="63"/>
        <v>-38.161830364057671</v>
      </c>
    </row>
    <row r="283" spans="2:13" x14ac:dyDescent="0.2">
      <c r="B283">
        <f t="shared" si="64"/>
        <v>9</v>
      </c>
      <c r="C283">
        <f t="shared" si="65"/>
        <v>10</v>
      </c>
      <c r="D283">
        <f t="shared" si="66"/>
        <v>1</v>
      </c>
      <c r="E283">
        <f t="shared" si="67"/>
        <v>2</v>
      </c>
      <c r="F283">
        <f t="shared" si="59"/>
        <v>3</v>
      </c>
      <c r="G283">
        <f t="shared" si="60"/>
        <v>7</v>
      </c>
      <c r="H283">
        <f t="shared" si="56"/>
        <v>6.4461697052260619E-11</v>
      </c>
      <c r="I283">
        <f t="shared" si="57"/>
        <v>0.33191008590438692</v>
      </c>
      <c r="J283">
        <f t="shared" si="58"/>
        <v>1.7295906611056538E-2</v>
      </c>
      <c r="K283">
        <f t="shared" si="61"/>
        <v>2.2339632879405137E-4</v>
      </c>
      <c r="L283">
        <f t="shared" si="62"/>
        <v>8.2668783707805561E-17</v>
      </c>
      <c r="M283">
        <f t="shared" si="63"/>
        <v>-37.031689607355247</v>
      </c>
    </row>
    <row r="284" spans="2:13" x14ac:dyDescent="0.2">
      <c r="B284">
        <f t="shared" si="64"/>
        <v>9</v>
      </c>
      <c r="C284">
        <f t="shared" si="65"/>
        <v>10</v>
      </c>
      <c r="D284">
        <f t="shared" si="66"/>
        <v>1</v>
      </c>
      <c r="E284">
        <f t="shared" si="67"/>
        <v>1</v>
      </c>
      <c r="F284">
        <f t="shared" si="59"/>
        <v>2</v>
      </c>
      <c r="G284">
        <f t="shared" si="60"/>
        <v>8</v>
      </c>
      <c r="H284">
        <f t="shared" si="56"/>
        <v>6.4461697052260619E-11</v>
      </c>
      <c r="I284">
        <f t="shared" si="57"/>
        <v>0.33191008590438692</v>
      </c>
      <c r="J284">
        <f t="shared" si="58"/>
        <v>3.3330274544058326E-2</v>
      </c>
      <c r="K284">
        <f t="shared" si="61"/>
        <v>1.3241215787945374E-5</v>
      </c>
      <c r="L284">
        <f t="shared" si="62"/>
        <v>9.4425422925086591E-18</v>
      </c>
      <c r="M284">
        <f t="shared" si="63"/>
        <v>-39.201306419345912</v>
      </c>
    </row>
    <row r="285" spans="2:13" x14ac:dyDescent="0.2">
      <c r="B285">
        <f t="shared" si="64"/>
        <v>9</v>
      </c>
      <c r="C285">
        <f t="shared" si="65"/>
        <v>10</v>
      </c>
      <c r="D285">
        <f t="shared" si="66"/>
        <v>1</v>
      </c>
      <c r="E285">
        <f t="shared" si="67"/>
        <v>0</v>
      </c>
      <c r="F285">
        <f t="shared" si="59"/>
        <v>1</v>
      </c>
      <c r="G285">
        <f t="shared" si="60"/>
        <v>9</v>
      </c>
      <c r="H285">
        <f t="shared" si="56"/>
        <v>6.4461697052260619E-11</v>
      </c>
      <c r="I285">
        <f t="shared" si="57"/>
        <v>0.33191008590438692</v>
      </c>
      <c r="J285">
        <f t="shared" si="58"/>
        <v>1.8312422236168475E-2</v>
      </c>
      <c r="K285">
        <f t="shared" si="61"/>
        <v>3.488166255698671E-7</v>
      </c>
      <c r="L285">
        <f t="shared" si="62"/>
        <v>1.3666746987783746E-19</v>
      </c>
      <c r="M285">
        <f t="shared" si="63"/>
        <v>-43.436736204707074</v>
      </c>
    </row>
    <row r="286" spans="2:13" x14ac:dyDescent="0.2">
      <c r="B286">
        <f t="shared" si="64"/>
        <v>9</v>
      </c>
      <c r="C286">
        <f t="shared" si="65"/>
        <v>9</v>
      </c>
      <c r="D286">
        <f t="shared" si="66"/>
        <v>0</v>
      </c>
      <c r="E286">
        <f t="shared" si="67"/>
        <v>9</v>
      </c>
      <c r="F286">
        <f t="shared" si="59"/>
        <v>9</v>
      </c>
      <c r="G286">
        <f t="shared" si="60"/>
        <v>0</v>
      </c>
      <c r="H286">
        <f t="shared" si="56"/>
        <v>6.6673863645209492E-10</v>
      </c>
      <c r="I286">
        <f t="shared" si="57"/>
        <v>0.20637576070906044</v>
      </c>
      <c r="J286">
        <f t="shared" si="58"/>
        <v>0</v>
      </c>
      <c r="K286">
        <f t="shared" si="61"/>
        <v>0.14736378651325183</v>
      </c>
      <c r="L286">
        <f t="shared" si="62"/>
        <v>0</v>
      </c>
      <c r="M286" t="e">
        <f t="shared" si="63"/>
        <v>#NUM!</v>
      </c>
    </row>
    <row r="287" spans="2:13" x14ac:dyDescent="0.2">
      <c r="B287">
        <f t="shared" si="64"/>
        <v>9</v>
      </c>
      <c r="C287">
        <f t="shared" si="65"/>
        <v>9</v>
      </c>
      <c r="D287">
        <f t="shared" si="66"/>
        <v>0</v>
      </c>
      <c r="E287">
        <f t="shared" si="67"/>
        <v>8</v>
      </c>
      <c r="F287">
        <f t="shared" si="59"/>
        <v>8</v>
      </c>
      <c r="G287">
        <f t="shared" si="60"/>
        <v>1</v>
      </c>
      <c r="H287">
        <f t="shared" si="56"/>
        <v>6.6673863645209492E-10</v>
      </c>
      <c r="I287">
        <f t="shared" si="57"/>
        <v>0.20637576070906044</v>
      </c>
      <c r="J287">
        <f t="shared" si="58"/>
        <v>0</v>
      </c>
      <c r="K287">
        <f t="shared" si="61"/>
        <v>0.31444529753478756</v>
      </c>
      <c r="L287">
        <f t="shared" si="62"/>
        <v>0</v>
      </c>
      <c r="M287" t="e">
        <f t="shared" si="63"/>
        <v>#NUM!</v>
      </c>
    </row>
    <row r="288" spans="2:13" x14ac:dyDescent="0.2">
      <c r="B288">
        <f t="shared" si="64"/>
        <v>9</v>
      </c>
      <c r="C288">
        <f t="shared" si="65"/>
        <v>9</v>
      </c>
      <c r="D288">
        <f t="shared" si="66"/>
        <v>0</v>
      </c>
      <c r="E288">
        <f t="shared" si="67"/>
        <v>7</v>
      </c>
      <c r="F288">
        <f t="shared" si="59"/>
        <v>7</v>
      </c>
      <c r="G288">
        <f t="shared" si="60"/>
        <v>2</v>
      </c>
      <c r="H288">
        <f t="shared" si="56"/>
        <v>6.6673863645209492E-10</v>
      </c>
      <c r="I288">
        <f t="shared" si="57"/>
        <v>0.20637576070906044</v>
      </c>
      <c r="J288">
        <f t="shared" si="58"/>
        <v>0</v>
      </c>
      <c r="K288">
        <f t="shared" si="61"/>
        <v>0.29820637147542511</v>
      </c>
      <c r="L288">
        <f t="shared" si="62"/>
        <v>0</v>
      </c>
      <c r="M288" t="e">
        <f t="shared" si="63"/>
        <v>#NUM!</v>
      </c>
    </row>
    <row r="289" spans="2:13" x14ac:dyDescent="0.2">
      <c r="B289">
        <f t="shared" si="64"/>
        <v>9</v>
      </c>
      <c r="C289">
        <f t="shared" si="65"/>
        <v>9</v>
      </c>
      <c r="D289">
        <f t="shared" si="66"/>
        <v>0</v>
      </c>
      <c r="E289">
        <f t="shared" si="67"/>
        <v>6</v>
      </c>
      <c r="F289">
        <f t="shared" si="59"/>
        <v>6</v>
      </c>
      <c r="G289">
        <f t="shared" si="60"/>
        <v>3</v>
      </c>
      <c r="H289">
        <f t="shared" si="56"/>
        <v>6.6673863645209492E-10</v>
      </c>
      <c r="I289">
        <f t="shared" si="57"/>
        <v>0.20637576070906044</v>
      </c>
      <c r="J289">
        <f t="shared" si="58"/>
        <v>0</v>
      </c>
      <c r="K289">
        <f t="shared" si="61"/>
        <v>0.16497020965703038</v>
      </c>
      <c r="L289">
        <f t="shared" si="62"/>
        <v>0</v>
      </c>
      <c r="M289" t="e">
        <f t="shared" si="63"/>
        <v>#NUM!</v>
      </c>
    </row>
    <row r="290" spans="2:13" x14ac:dyDescent="0.2">
      <c r="B290">
        <f t="shared" si="64"/>
        <v>9</v>
      </c>
      <c r="C290">
        <f t="shared" si="65"/>
        <v>9</v>
      </c>
      <c r="D290">
        <f t="shared" si="66"/>
        <v>0</v>
      </c>
      <c r="E290">
        <f t="shared" si="67"/>
        <v>5</v>
      </c>
      <c r="F290">
        <f t="shared" si="59"/>
        <v>5</v>
      </c>
      <c r="G290">
        <f t="shared" si="60"/>
        <v>4</v>
      </c>
      <c r="H290">
        <f t="shared" si="56"/>
        <v>6.6673863645209492E-10</v>
      </c>
      <c r="I290">
        <f t="shared" si="57"/>
        <v>0.20637576070906044</v>
      </c>
      <c r="J290">
        <f t="shared" si="58"/>
        <v>0</v>
      </c>
      <c r="K290">
        <f t="shared" si="61"/>
        <v>5.8668989497991271E-2</v>
      </c>
      <c r="L290">
        <f t="shared" si="62"/>
        <v>0</v>
      </c>
      <c r="M290" t="e">
        <f t="shared" si="63"/>
        <v>#NUM!</v>
      </c>
    </row>
    <row r="291" spans="2:13" x14ac:dyDescent="0.2">
      <c r="B291">
        <f t="shared" si="64"/>
        <v>9</v>
      </c>
      <c r="C291">
        <f t="shared" si="65"/>
        <v>9</v>
      </c>
      <c r="D291">
        <f t="shared" si="66"/>
        <v>0</v>
      </c>
      <c r="E291">
        <f t="shared" si="67"/>
        <v>4</v>
      </c>
      <c r="F291">
        <f t="shared" si="59"/>
        <v>4</v>
      </c>
      <c r="G291">
        <f t="shared" si="60"/>
        <v>5</v>
      </c>
      <c r="H291">
        <f t="shared" si="56"/>
        <v>6.6673863645209492E-10</v>
      </c>
      <c r="I291">
        <f t="shared" si="57"/>
        <v>0.20637576070906044</v>
      </c>
      <c r="J291">
        <f t="shared" si="58"/>
        <v>5.6762886839486094E-4</v>
      </c>
      <c r="K291">
        <f t="shared" si="61"/>
        <v>1.3909785432862335E-2</v>
      </c>
      <c r="L291">
        <f t="shared" si="62"/>
        <v>1.0864236600074849E-15</v>
      </c>
      <c r="M291">
        <f t="shared" si="63"/>
        <v>-34.455885138968128</v>
      </c>
    </row>
    <row r="292" spans="2:13" x14ac:dyDescent="0.2">
      <c r="B292">
        <f t="shared" si="64"/>
        <v>9</v>
      </c>
      <c r="C292">
        <f t="shared" si="65"/>
        <v>9</v>
      </c>
      <c r="D292">
        <f t="shared" si="66"/>
        <v>0</v>
      </c>
      <c r="E292">
        <f t="shared" si="67"/>
        <v>3</v>
      </c>
      <c r="F292">
        <f t="shared" si="59"/>
        <v>3</v>
      </c>
      <c r="G292">
        <f t="shared" si="60"/>
        <v>6</v>
      </c>
      <c r="H292">
        <f t="shared" si="56"/>
        <v>6.6673863645209492E-10</v>
      </c>
      <c r="I292">
        <f t="shared" si="57"/>
        <v>0.20637576070906044</v>
      </c>
      <c r="J292">
        <f t="shared" si="58"/>
        <v>1.7295906611056538E-2</v>
      </c>
      <c r="K292">
        <f t="shared" si="61"/>
        <v>2.1985735274440972E-3</v>
      </c>
      <c r="L292">
        <f t="shared" si="62"/>
        <v>5.2323722740676436E-15</v>
      </c>
      <c r="M292">
        <f t="shared" si="63"/>
        <v>-32.88391162998667</v>
      </c>
    </row>
    <row r="293" spans="2:13" x14ac:dyDescent="0.2">
      <c r="B293">
        <f t="shared" si="64"/>
        <v>9</v>
      </c>
      <c r="C293">
        <f t="shared" si="65"/>
        <v>9</v>
      </c>
      <c r="D293">
        <f t="shared" si="66"/>
        <v>0</v>
      </c>
      <c r="E293">
        <f t="shared" si="67"/>
        <v>2</v>
      </c>
      <c r="F293">
        <f t="shared" si="59"/>
        <v>2</v>
      </c>
      <c r="G293">
        <f t="shared" si="60"/>
        <v>7</v>
      </c>
      <c r="H293">
        <f t="shared" si="56"/>
        <v>6.6673863645209492E-10</v>
      </c>
      <c r="I293">
        <f t="shared" si="57"/>
        <v>0.20637576070906044</v>
      </c>
      <c r="J293">
        <f t="shared" si="58"/>
        <v>3.3330274544058326E-2</v>
      </c>
      <c r="K293">
        <f t="shared" si="61"/>
        <v>2.2339632879405137E-4</v>
      </c>
      <c r="L293">
        <f t="shared" si="62"/>
        <v>1.024540740020974E-15</v>
      </c>
      <c r="M293">
        <f t="shared" si="63"/>
        <v>-34.514531941244648</v>
      </c>
    </row>
    <row r="294" spans="2:13" x14ac:dyDescent="0.2">
      <c r="B294">
        <f t="shared" si="64"/>
        <v>9</v>
      </c>
      <c r="C294">
        <f t="shared" si="65"/>
        <v>9</v>
      </c>
      <c r="D294">
        <f t="shared" si="66"/>
        <v>0</v>
      </c>
      <c r="E294">
        <f t="shared" si="67"/>
        <v>1</v>
      </c>
      <c r="F294">
        <f t="shared" si="59"/>
        <v>1</v>
      </c>
      <c r="G294">
        <f t="shared" si="60"/>
        <v>8</v>
      </c>
      <c r="H294">
        <f t="shared" si="56"/>
        <v>6.6673863645209492E-10</v>
      </c>
      <c r="I294">
        <f t="shared" si="57"/>
        <v>0.20637576070906044</v>
      </c>
      <c r="J294">
        <f t="shared" si="58"/>
        <v>1.8312422236168475E-2</v>
      </c>
      <c r="K294">
        <f t="shared" si="61"/>
        <v>1.3241215787945374E-5</v>
      </c>
      <c r="L294">
        <f t="shared" si="62"/>
        <v>3.3364757008520016E-17</v>
      </c>
      <c r="M294">
        <f t="shared" si="63"/>
        <v>-37.939031510389491</v>
      </c>
    </row>
    <row r="295" spans="2:13" x14ac:dyDescent="0.2">
      <c r="B295">
        <f t="shared" si="64"/>
        <v>9</v>
      </c>
      <c r="C295">
        <f t="shared" si="65"/>
        <v>9</v>
      </c>
      <c r="D295">
        <f t="shared" si="66"/>
        <v>0</v>
      </c>
      <c r="E295">
        <f t="shared" si="67"/>
        <v>0</v>
      </c>
      <c r="F295">
        <f t="shared" si="59"/>
        <v>0</v>
      </c>
      <c r="G295">
        <f t="shared" si="60"/>
        <v>9</v>
      </c>
      <c r="H295">
        <f t="shared" si="56"/>
        <v>6.6673863645209492E-10</v>
      </c>
      <c r="I295">
        <f t="shared" si="57"/>
        <v>0.20637576070906044</v>
      </c>
      <c r="J295">
        <f t="shared" si="58"/>
        <v>1.6826273848964375E-3</v>
      </c>
      <c r="K295">
        <f t="shared" si="61"/>
        <v>3.488166255698671E-7</v>
      </c>
      <c r="L295">
        <f t="shared" si="62"/>
        <v>8.0760581789075564E-20</v>
      </c>
      <c r="M295">
        <f t="shared" si="63"/>
        <v>-43.962797955530128</v>
      </c>
    </row>
    <row r="296" spans="2:13" x14ac:dyDescent="0.2">
      <c r="B296">
        <f t="shared" si="64"/>
        <v>10</v>
      </c>
      <c r="C296">
        <f t="shared" si="65"/>
        <v>10</v>
      </c>
      <c r="D296">
        <f t="shared" si="66"/>
        <v>0</v>
      </c>
      <c r="E296">
        <f t="shared" si="67"/>
        <v>10</v>
      </c>
      <c r="F296">
        <f t="shared" si="59"/>
        <v>10</v>
      </c>
      <c r="G296">
        <f t="shared" si="60"/>
        <v>0</v>
      </c>
      <c r="H296">
        <f t="shared" si="56"/>
        <v>6.4461697052260619E-11</v>
      </c>
      <c r="I296">
        <f t="shared" si="57"/>
        <v>0.17318475211862178</v>
      </c>
      <c r="J296">
        <f t="shared" si="58"/>
        <v>0</v>
      </c>
      <c r="K296">
        <f t="shared" si="61"/>
        <v>0.11912138847158844</v>
      </c>
      <c r="L296">
        <f t="shared" si="62"/>
        <v>0</v>
      </c>
      <c r="M296" t="e">
        <f t="shared" si="63"/>
        <v>#NUM!</v>
      </c>
    </row>
    <row r="297" spans="2:13" x14ac:dyDescent="0.2">
      <c r="B297">
        <f t="shared" si="64"/>
        <v>10</v>
      </c>
      <c r="C297">
        <f t="shared" si="65"/>
        <v>10</v>
      </c>
      <c r="D297">
        <f t="shared" si="66"/>
        <v>0</v>
      </c>
      <c r="E297">
        <f t="shared" si="67"/>
        <v>9</v>
      </c>
      <c r="F297">
        <f t="shared" si="59"/>
        <v>9</v>
      </c>
      <c r="G297">
        <f t="shared" si="60"/>
        <v>1</v>
      </c>
      <c r="H297">
        <f t="shared" si="56"/>
        <v>6.4461697052260619E-11</v>
      </c>
      <c r="I297">
        <f t="shared" si="57"/>
        <v>0.17318475211862178</v>
      </c>
      <c r="J297">
        <f t="shared" si="58"/>
        <v>0</v>
      </c>
      <c r="K297">
        <f t="shared" si="61"/>
        <v>0.28242398041663364</v>
      </c>
      <c r="L297">
        <f t="shared" si="62"/>
        <v>0</v>
      </c>
      <c r="M297" t="e">
        <f t="shared" si="63"/>
        <v>#NUM!</v>
      </c>
    </row>
    <row r="298" spans="2:13" x14ac:dyDescent="0.2">
      <c r="B298">
        <f t="shared" si="64"/>
        <v>10</v>
      </c>
      <c r="C298">
        <f t="shared" si="65"/>
        <v>10</v>
      </c>
      <c r="D298">
        <f t="shared" si="66"/>
        <v>0</v>
      </c>
      <c r="E298">
        <f t="shared" si="67"/>
        <v>8</v>
      </c>
      <c r="F298">
        <f t="shared" si="59"/>
        <v>8</v>
      </c>
      <c r="G298">
        <f t="shared" si="60"/>
        <v>2</v>
      </c>
      <c r="H298">
        <f t="shared" si="56"/>
        <v>6.4461697052260619E-11</v>
      </c>
      <c r="I298">
        <f t="shared" si="57"/>
        <v>0.17318475211862178</v>
      </c>
      <c r="J298">
        <f t="shared" si="58"/>
        <v>0</v>
      </c>
      <c r="K298">
        <f t="shared" si="61"/>
        <v>0.30131857579908644</v>
      </c>
      <c r="L298">
        <f t="shared" si="62"/>
        <v>0</v>
      </c>
      <c r="M298" t="e">
        <f t="shared" si="63"/>
        <v>#NUM!</v>
      </c>
    </row>
    <row r="299" spans="2:13" x14ac:dyDescent="0.2">
      <c r="B299">
        <f t="shared" si="64"/>
        <v>10</v>
      </c>
      <c r="C299">
        <f t="shared" si="65"/>
        <v>10</v>
      </c>
      <c r="D299">
        <f t="shared" si="66"/>
        <v>0</v>
      </c>
      <c r="E299">
        <f t="shared" si="67"/>
        <v>7</v>
      </c>
      <c r="F299">
        <f t="shared" si="59"/>
        <v>7</v>
      </c>
      <c r="G299">
        <f t="shared" si="60"/>
        <v>3</v>
      </c>
      <c r="H299">
        <f t="shared" si="56"/>
        <v>6.4461697052260619E-11</v>
      </c>
      <c r="I299">
        <f t="shared" si="57"/>
        <v>0.17318475211862178</v>
      </c>
      <c r="J299">
        <f t="shared" si="58"/>
        <v>0</v>
      </c>
      <c r="K299">
        <f t="shared" si="61"/>
        <v>0.19050503612051964</v>
      </c>
      <c r="L299">
        <f t="shared" si="62"/>
        <v>0</v>
      </c>
      <c r="M299" t="e">
        <f t="shared" si="63"/>
        <v>#NUM!</v>
      </c>
    </row>
    <row r="300" spans="2:13" x14ac:dyDescent="0.2">
      <c r="B300">
        <f t="shared" si="64"/>
        <v>10</v>
      </c>
      <c r="C300">
        <f t="shared" si="65"/>
        <v>10</v>
      </c>
      <c r="D300">
        <f t="shared" si="66"/>
        <v>0</v>
      </c>
      <c r="E300">
        <f t="shared" si="67"/>
        <v>6</v>
      </c>
      <c r="F300">
        <f t="shared" si="59"/>
        <v>6</v>
      </c>
      <c r="G300">
        <f t="shared" si="60"/>
        <v>4</v>
      </c>
      <c r="H300">
        <f t="shared" si="56"/>
        <v>6.4461697052260619E-11</v>
      </c>
      <c r="I300">
        <f t="shared" si="57"/>
        <v>0.17318475211862178</v>
      </c>
      <c r="J300">
        <f t="shared" si="58"/>
        <v>0</v>
      </c>
      <c r="K300">
        <f t="shared" si="61"/>
        <v>7.9041710931666578E-2</v>
      </c>
      <c r="L300">
        <f t="shared" si="62"/>
        <v>0</v>
      </c>
      <c r="M300" t="e">
        <f t="shared" si="63"/>
        <v>#NUM!</v>
      </c>
    </row>
    <row r="301" spans="2:13" x14ac:dyDescent="0.2">
      <c r="B301">
        <f t="shared" si="64"/>
        <v>10</v>
      </c>
      <c r="C301">
        <f t="shared" si="65"/>
        <v>10</v>
      </c>
      <c r="D301">
        <f t="shared" si="66"/>
        <v>0</v>
      </c>
      <c r="E301">
        <f t="shared" si="67"/>
        <v>5</v>
      </c>
      <c r="F301">
        <f t="shared" si="59"/>
        <v>5</v>
      </c>
      <c r="G301">
        <f t="shared" si="60"/>
        <v>5</v>
      </c>
      <c r="H301">
        <f t="shared" si="56"/>
        <v>6.4461697052260619E-11</v>
      </c>
      <c r="I301">
        <f t="shared" si="57"/>
        <v>0.17318475211862178</v>
      </c>
      <c r="J301">
        <f t="shared" si="58"/>
        <v>0</v>
      </c>
      <c r="K301">
        <f t="shared" si="61"/>
        <v>2.2487925877982692E-2</v>
      </c>
      <c r="L301">
        <f t="shared" si="62"/>
        <v>0</v>
      </c>
      <c r="M301" t="e">
        <f t="shared" si="63"/>
        <v>#NUM!</v>
      </c>
    </row>
    <row r="302" spans="2:13" x14ac:dyDescent="0.2">
      <c r="B302">
        <f t="shared" si="64"/>
        <v>10</v>
      </c>
      <c r="C302">
        <f t="shared" si="65"/>
        <v>10</v>
      </c>
      <c r="D302">
        <f t="shared" si="66"/>
        <v>0</v>
      </c>
      <c r="E302">
        <f t="shared" si="67"/>
        <v>4</v>
      </c>
      <c r="F302">
        <f t="shared" si="59"/>
        <v>4</v>
      </c>
      <c r="G302">
        <f t="shared" si="60"/>
        <v>6</v>
      </c>
      <c r="H302">
        <f t="shared" si="56"/>
        <v>6.4461697052260619E-11</v>
      </c>
      <c r="I302">
        <f t="shared" si="57"/>
        <v>0.17318475211862178</v>
      </c>
      <c r="J302">
        <f t="shared" si="58"/>
        <v>5.6762886839486094E-4</v>
      </c>
      <c r="K302">
        <f t="shared" si="61"/>
        <v>4.4430374897849725E-3</v>
      </c>
      <c r="L302">
        <f t="shared" si="62"/>
        <v>2.8155019958569026E-17</v>
      </c>
      <c r="M302">
        <f t="shared" si="63"/>
        <v>-38.108806006304626</v>
      </c>
    </row>
    <row r="303" spans="2:13" x14ac:dyDescent="0.2">
      <c r="B303">
        <f t="shared" si="64"/>
        <v>10</v>
      </c>
      <c r="C303">
        <f t="shared" si="65"/>
        <v>10</v>
      </c>
      <c r="D303">
        <f t="shared" si="66"/>
        <v>0</v>
      </c>
      <c r="E303">
        <f t="shared" si="67"/>
        <v>3</v>
      </c>
      <c r="F303">
        <f t="shared" si="59"/>
        <v>3</v>
      </c>
      <c r="G303">
        <f t="shared" si="60"/>
        <v>7</v>
      </c>
      <c r="H303">
        <f t="shared" si="56"/>
        <v>6.4461697052260619E-11</v>
      </c>
      <c r="I303">
        <f t="shared" si="57"/>
        <v>0.17318475211862178</v>
      </c>
      <c r="J303">
        <f t="shared" si="58"/>
        <v>1.7295906611056538E-2</v>
      </c>
      <c r="K303">
        <f t="shared" si="61"/>
        <v>6.0194075932872525E-4</v>
      </c>
      <c r="L303">
        <f t="shared" si="62"/>
        <v>1.16227386026781E-16</v>
      </c>
      <c r="M303">
        <f t="shared" si="63"/>
        <v>-36.690983177150422</v>
      </c>
    </row>
    <row r="304" spans="2:13" x14ac:dyDescent="0.2">
      <c r="B304">
        <f t="shared" si="64"/>
        <v>10</v>
      </c>
      <c r="C304">
        <f t="shared" si="65"/>
        <v>10</v>
      </c>
      <c r="D304">
        <f t="shared" si="66"/>
        <v>0</v>
      </c>
      <c r="E304">
        <f t="shared" si="67"/>
        <v>2</v>
      </c>
      <c r="F304">
        <f t="shared" si="59"/>
        <v>2</v>
      </c>
      <c r="G304">
        <f t="shared" si="60"/>
        <v>8</v>
      </c>
      <c r="H304">
        <f t="shared" si="56"/>
        <v>6.4461697052260619E-11</v>
      </c>
      <c r="I304">
        <f t="shared" si="57"/>
        <v>0.17318475211862178</v>
      </c>
      <c r="J304">
        <f t="shared" si="58"/>
        <v>3.3330274544058326E-2</v>
      </c>
      <c r="K304">
        <f t="shared" si="61"/>
        <v>5.3517626244292171E-5</v>
      </c>
      <c r="L304">
        <f t="shared" si="62"/>
        <v>1.9913478078702911E-17</v>
      </c>
      <c r="M304">
        <f t="shared" si="63"/>
        <v>-38.455134881032919</v>
      </c>
    </row>
    <row r="305" spans="2:13" x14ac:dyDescent="0.2">
      <c r="B305">
        <f t="shared" si="64"/>
        <v>10</v>
      </c>
      <c r="C305">
        <f t="shared" si="65"/>
        <v>10</v>
      </c>
      <c r="D305">
        <f t="shared" si="66"/>
        <v>0</v>
      </c>
      <c r="E305">
        <f t="shared" si="67"/>
        <v>1</v>
      </c>
      <c r="F305">
        <f t="shared" si="59"/>
        <v>1</v>
      </c>
      <c r="G305">
        <f t="shared" si="60"/>
        <v>9</v>
      </c>
      <c r="H305">
        <f t="shared" si="56"/>
        <v>6.4461697052260619E-11</v>
      </c>
      <c r="I305">
        <f t="shared" si="57"/>
        <v>0.17318475211862178</v>
      </c>
      <c r="J305">
        <f t="shared" si="58"/>
        <v>1.8312422236168475E-2</v>
      </c>
      <c r="K305">
        <f t="shared" si="61"/>
        <v>2.8196561545410722E-6</v>
      </c>
      <c r="L305">
        <f t="shared" si="62"/>
        <v>5.7643896763761365E-19</v>
      </c>
      <c r="M305">
        <f t="shared" si="63"/>
        <v>-41.997417485834141</v>
      </c>
    </row>
    <row r="306" spans="2:13" x14ac:dyDescent="0.2">
      <c r="B306">
        <f t="shared" si="64"/>
        <v>10</v>
      </c>
      <c r="C306">
        <f t="shared" si="65"/>
        <v>10</v>
      </c>
      <c r="D306">
        <f t="shared" si="66"/>
        <v>0</v>
      </c>
      <c r="E306">
        <f t="shared" si="67"/>
        <v>0</v>
      </c>
      <c r="F306">
        <f t="shared" si="59"/>
        <v>0</v>
      </c>
      <c r="G306">
        <f t="shared" si="60"/>
        <v>10</v>
      </c>
      <c r="H306">
        <f t="shared" si="56"/>
        <v>6.4461697052260619E-11</v>
      </c>
      <c r="I306">
        <f t="shared" si="57"/>
        <v>0.17318475211862178</v>
      </c>
      <c r="J306">
        <f t="shared" si="58"/>
        <v>1.6826273848964375E-3</v>
      </c>
      <c r="K306">
        <f t="shared" si="61"/>
        <v>6.6851010115759656E-8</v>
      </c>
      <c r="L306">
        <f t="shared" si="62"/>
        <v>1.2557619329395361E-21</v>
      </c>
      <c r="M306">
        <f t="shared" si="63"/>
        <v>-48.126544446632607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2602-7F5A-964C-85BE-C089A2AF5014}">
  <dimension ref="A1:P85"/>
  <sheetViews>
    <sheetView workbookViewId="0">
      <selection activeCell="K19" sqref="K19:O33"/>
    </sheetView>
  </sheetViews>
  <sheetFormatPr baseColWidth="10" defaultRowHeight="16" x14ac:dyDescent="0.2"/>
  <cols>
    <col min="2" max="2" width="12.1640625" bestFit="1" customWidth="1"/>
    <col min="4" max="4" width="11.1640625" bestFit="1" customWidth="1"/>
    <col min="9" max="9" width="12.1640625" bestFit="1" customWidth="1"/>
  </cols>
  <sheetData>
    <row r="1" spans="1:16" x14ac:dyDescent="0.2">
      <c r="B1" s="17" t="s">
        <v>17</v>
      </c>
      <c r="C1" s="23" t="s">
        <v>21</v>
      </c>
      <c r="D1" s="18" t="s">
        <v>20</v>
      </c>
      <c r="E1" s="19" t="s">
        <v>26</v>
      </c>
      <c r="F1" s="19" t="s">
        <v>25</v>
      </c>
      <c r="G1" s="19" t="s">
        <v>27</v>
      </c>
    </row>
    <row r="2" spans="1:16" x14ac:dyDescent="0.2">
      <c r="B2" s="20">
        <f>L!A7</f>
        <v>4</v>
      </c>
      <c r="C2" s="24">
        <f>L!Q7</f>
        <v>1</v>
      </c>
      <c r="D2" s="21">
        <f>L!P7</f>
        <v>9.7391461323224307E-2</v>
      </c>
      <c r="E2" s="48">
        <f>LN(D2)</f>
        <v>-2.3290167382625362</v>
      </c>
      <c r="F2" s="48">
        <f>LN(1-D2)</f>
        <v>-0.10246633154449035</v>
      </c>
      <c r="G2" s="48">
        <f>LN(C2)</f>
        <v>0</v>
      </c>
    </row>
    <row r="3" spans="1:16" x14ac:dyDescent="0.2">
      <c r="N3" s="58"/>
      <c r="O3" s="59" t="s">
        <v>28</v>
      </c>
      <c r="P3" s="58"/>
    </row>
    <row r="4" spans="1:16" x14ac:dyDescent="0.2">
      <c r="F4" s="19">
        <f>SUM(F6:F16)</f>
        <v>2.3870309550440232</v>
      </c>
      <c r="N4" s="58"/>
      <c r="O4" s="58">
        <f>C2</f>
        <v>1</v>
      </c>
      <c r="P4" s="58">
        <v>1</v>
      </c>
    </row>
    <row r="5" spans="1:16" x14ac:dyDescent="0.2">
      <c r="A5" s="44" t="s">
        <v>18</v>
      </c>
      <c r="B5" s="45" t="s">
        <v>76</v>
      </c>
      <c r="C5" t="s">
        <v>77</v>
      </c>
      <c r="D5" s="44" t="s">
        <v>78</v>
      </c>
      <c r="E5" s="45" t="s">
        <v>79</v>
      </c>
      <c r="F5" s="66" t="s">
        <v>94</v>
      </c>
      <c r="G5" s="66" t="s">
        <v>95</v>
      </c>
      <c r="J5" s="19" t="s">
        <v>18</v>
      </c>
      <c r="K5" s="19" t="s">
        <v>19</v>
      </c>
      <c r="L5" s="52" t="s">
        <v>22</v>
      </c>
      <c r="M5" s="52" t="s">
        <v>74</v>
      </c>
      <c r="N5" s="58" t="s">
        <v>66</v>
      </c>
      <c r="O5" s="58">
        <v>1</v>
      </c>
      <c r="P5" s="58" t="s">
        <v>67</v>
      </c>
    </row>
    <row r="6" spans="1:16" x14ac:dyDescent="0.2">
      <c r="A6" s="46">
        <v>0</v>
      </c>
      <c r="B6" s="47">
        <f>H20</f>
        <v>1.6107043881078689E-3</v>
      </c>
      <c r="C6">
        <f>LN(B6)</f>
        <v>-6.4310836875230128</v>
      </c>
      <c r="D6" s="46">
        <f t="shared" ref="D6:D16" si="0">B6*K6</f>
        <v>1.3046705543673885E-9</v>
      </c>
      <c r="E6" s="47">
        <f t="shared" ref="E6:E16" si="1">D6/D$17</f>
        <v>1.2765701849409833E-4</v>
      </c>
      <c r="F6">
        <f>E6*A6</f>
        <v>0</v>
      </c>
      <c r="G6" s="19">
        <f t="shared" ref="G6:G15" si="2">G7+E7</f>
        <v>0.99987234298150574</v>
      </c>
      <c r="J6" s="19">
        <f>L6</f>
        <v>0</v>
      </c>
      <c r="K6" s="19">
        <f>'C4'!B6</f>
        <v>8.1000000000000908E-7</v>
      </c>
      <c r="L6" s="49">
        <v>0</v>
      </c>
      <c r="M6" s="49">
        <f>'J4'!B6</f>
        <v>1.7844993915847084E-3</v>
      </c>
      <c r="N6" s="58">
        <v>0</v>
      </c>
      <c r="O6" s="58">
        <v>1</v>
      </c>
      <c r="P6" s="58">
        <v>1</v>
      </c>
    </row>
    <row r="7" spans="1:16" x14ac:dyDescent="0.2">
      <c r="A7" s="46">
        <f>A6+1</f>
        <v>1</v>
      </c>
      <c r="B7" s="47">
        <f>SUM(H21:H22)</f>
        <v>1.1174093118151208E-3</v>
      </c>
      <c r="C7">
        <f t="shared" ref="C7:C17" si="3">LN(B7)</f>
        <v>-6.7967423875077584</v>
      </c>
      <c r="D7" s="46">
        <f t="shared" si="0"/>
        <v>4.2316978274938477E-7</v>
      </c>
      <c r="E7" s="47">
        <f t="shared" si="1"/>
        <v>4.1405543032873464E-2</v>
      </c>
      <c r="F7">
        <f t="shared" ref="F7:F16" si="4">E7*A7</f>
        <v>4.1405543032873464E-2</v>
      </c>
      <c r="G7" s="19">
        <f t="shared" si="2"/>
        <v>0.95846679994863226</v>
      </c>
      <c r="J7" s="19">
        <f t="shared" ref="J7:J16" si="5">L7</f>
        <v>1</v>
      </c>
      <c r="K7" s="19">
        <f>'C4'!B7</f>
        <v>3.7870615384615628E-4</v>
      </c>
      <c r="L7" s="49">
        <f>L6+1</f>
        <v>1</v>
      </c>
      <c r="M7" s="49">
        <f>'J4'!B7</f>
        <v>1.1790080942988032E-3</v>
      </c>
      <c r="N7" s="58">
        <v>1</v>
      </c>
      <c r="O7" s="58">
        <f t="shared" ref="O7:O16" si="6">O6*(O$4+($N7-1))</f>
        <v>1</v>
      </c>
      <c r="P7" s="58">
        <f t="shared" ref="P7:P16" si="7">P6*(P$4+($N7-1))</f>
        <v>1</v>
      </c>
    </row>
    <row r="8" spans="1:16" x14ac:dyDescent="0.2">
      <c r="A8" s="46">
        <f t="shared" ref="A8:A15" si="8">A7+1</f>
        <v>2</v>
      </c>
      <c r="B8" s="47">
        <f>SUM(H23:H25)</f>
        <v>3.2727649810130059E-4</v>
      </c>
      <c r="C8">
        <f t="shared" si="3"/>
        <v>-8.0247051844086243</v>
      </c>
      <c r="D8" s="46">
        <f t="shared" si="0"/>
        <v>5.8996253731613232E-6</v>
      </c>
      <c r="E8" s="47">
        <f t="shared" si="1"/>
        <v>0.57725575460318823</v>
      </c>
      <c r="F8">
        <f t="shared" si="4"/>
        <v>1.1545115092063765</v>
      </c>
      <c r="G8" s="19">
        <f t="shared" si="2"/>
        <v>0.38121104534544409</v>
      </c>
      <c r="J8" s="19">
        <f t="shared" si="5"/>
        <v>2</v>
      </c>
      <c r="K8" s="19">
        <f>'C4'!B8</f>
        <v>1.8026425384615415E-2</v>
      </c>
      <c r="L8" s="49">
        <f t="shared" ref="L8:L16" si="9">L7+1</f>
        <v>2</v>
      </c>
      <c r="M8" s="49">
        <f>'J4'!B8</f>
        <v>1.6985207173431105E-4</v>
      </c>
      <c r="N8" s="58">
        <v>2</v>
      </c>
      <c r="O8" s="58">
        <f t="shared" si="6"/>
        <v>2</v>
      </c>
      <c r="P8" s="58">
        <f t="shared" si="7"/>
        <v>2</v>
      </c>
    </row>
    <row r="9" spans="1:16" x14ac:dyDescent="0.2">
      <c r="A9" s="46">
        <f t="shared" si="8"/>
        <v>3</v>
      </c>
      <c r="B9" s="47">
        <f>SUM(H26:H29)</f>
        <v>7.2973100007762848E-5</v>
      </c>
      <c r="C9">
        <f t="shared" si="3"/>
        <v>-9.525419677770472</v>
      </c>
      <c r="D9" s="46">
        <f t="shared" si="0"/>
        <v>3.4179529368495445E-6</v>
      </c>
      <c r="E9" s="47">
        <f t="shared" si="1"/>
        <v>0.33443360840080166</v>
      </c>
      <c r="F9">
        <f t="shared" si="4"/>
        <v>1.0033008252024049</v>
      </c>
      <c r="G9" s="19">
        <f t="shared" si="2"/>
        <v>4.6777436944642432E-2</v>
      </c>
      <c r="J9" s="19">
        <f t="shared" si="5"/>
        <v>3</v>
      </c>
      <c r="K9" s="19">
        <f>'C4'!B9</f>
        <v>4.6838532781065131E-2</v>
      </c>
      <c r="L9" s="49">
        <f t="shared" si="9"/>
        <v>3</v>
      </c>
      <c r="M9" s="49">
        <f>'J4'!B9</f>
        <v>1.1540038312831438E-5</v>
      </c>
      <c r="N9" s="58">
        <v>3</v>
      </c>
      <c r="O9" s="58">
        <f t="shared" si="6"/>
        <v>6</v>
      </c>
      <c r="P9" s="58">
        <f t="shared" si="7"/>
        <v>6</v>
      </c>
    </row>
    <row r="10" spans="1:16" x14ac:dyDescent="0.2">
      <c r="A10" s="46">
        <f t="shared" si="8"/>
        <v>4</v>
      </c>
      <c r="B10" s="47">
        <f>SUM(H30:H34)</f>
        <v>1.4085040846249339E-5</v>
      </c>
      <c r="C10">
        <f t="shared" si="3"/>
        <v>-11.170397256657939</v>
      </c>
      <c r="D10" s="46">
        <f t="shared" si="0"/>
        <v>4.7090799911630034E-7</v>
      </c>
      <c r="E10" s="47">
        <f t="shared" si="1"/>
        <v>4.6076544726922991E-2</v>
      </c>
      <c r="F10">
        <f t="shared" si="4"/>
        <v>0.18430617890769196</v>
      </c>
      <c r="G10" s="19">
        <f t="shared" si="2"/>
        <v>7.0089221771944268E-4</v>
      </c>
      <c r="J10" s="19">
        <f t="shared" si="5"/>
        <v>4</v>
      </c>
      <c r="K10" s="19">
        <f>'C4'!B10</f>
        <v>3.343320081614793E-2</v>
      </c>
      <c r="L10" s="49">
        <f t="shared" si="9"/>
        <v>4</v>
      </c>
      <c r="M10" s="49">
        <f>'J4'!B10</f>
        <v>4.9860692496883078E-7</v>
      </c>
      <c r="N10" s="58">
        <v>4</v>
      </c>
      <c r="O10" s="58">
        <f t="shared" si="6"/>
        <v>24</v>
      </c>
      <c r="P10" s="58">
        <f t="shared" si="7"/>
        <v>24</v>
      </c>
    </row>
    <row r="11" spans="1:16" x14ac:dyDescent="0.2">
      <c r="A11" s="46">
        <f t="shared" si="8"/>
        <v>5</v>
      </c>
      <c r="B11" s="47">
        <f>SUM(H35:H40)</f>
        <v>2.4811229164759444E-6</v>
      </c>
      <c r="C11">
        <f t="shared" si="3"/>
        <v>-12.906799311363756</v>
      </c>
      <c r="D11" s="46">
        <f t="shared" si="0"/>
        <v>7.1382927168345976E-9</v>
      </c>
      <c r="E11" s="47">
        <f t="shared" si="1"/>
        <v>6.984546116403248E-4</v>
      </c>
      <c r="F11">
        <f t="shared" si="4"/>
        <v>3.4922730582016238E-3</v>
      </c>
      <c r="G11" s="19">
        <f t="shared" si="2"/>
        <v>2.4376060791179128E-6</v>
      </c>
      <c r="J11" s="19">
        <f t="shared" si="5"/>
        <v>5</v>
      </c>
      <c r="K11" s="19">
        <f>'C4'!B11</f>
        <v>2.8770411451333701E-3</v>
      </c>
      <c r="L11" s="49">
        <f t="shared" si="9"/>
        <v>5</v>
      </c>
      <c r="M11" s="49">
        <f>'J4'!B11</f>
        <v>1.6905984003333506E-8</v>
      </c>
      <c r="N11" s="58">
        <v>5</v>
      </c>
      <c r="O11" s="58">
        <f t="shared" si="6"/>
        <v>120</v>
      </c>
      <c r="P11" s="58">
        <f t="shared" si="7"/>
        <v>120</v>
      </c>
    </row>
    <row r="12" spans="1:16" x14ac:dyDescent="0.2">
      <c r="A12" s="46">
        <f t="shared" si="8"/>
        <v>6</v>
      </c>
      <c r="B12" s="47">
        <f>SUM(H41:H47)</f>
        <v>4.1002467746687952E-7</v>
      </c>
      <c r="C12">
        <f t="shared" si="3"/>
        <v>-14.707048490115731</v>
      </c>
      <c r="D12" s="46">
        <f t="shared" si="0"/>
        <v>2.4912636313209129E-11</v>
      </c>
      <c r="E12" s="47">
        <f t="shared" si="1"/>
        <v>2.4376060791179128E-6</v>
      </c>
      <c r="F12">
        <f t="shared" si="4"/>
        <v>1.4625636474707477E-5</v>
      </c>
      <c r="G12" s="19">
        <f t="shared" si="2"/>
        <v>0</v>
      </c>
      <c r="J12" s="19">
        <f t="shared" si="5"/>
        <v>6</v>
      </c>
      <c r="K12" s="19">
        <f>'C4'!B12</f>
        <v>6.0758870580957879E-5</v>
      </c>
      <c r="L12" s="49">
        <f t="shared" si="9"/>
        <v>6</v>
      </c>
      <c r="M12" s="49">
        <f>'J4'!B12</f>
        <v>4.9412141610597713E-10</v>
      </c>
      <c r="N12" s="58">
        <v>6</v>
      </c>
      <c r="O12" s="58">
        <f t="shared" si="6"/>
        <v>720</v>
      </c>
      <c r="P12" s="58">
        <f t="shared" si="7"/>
        <v>720</v>
      </c>
    </row>
    <row r="13" spans="1:16" x14ac:dyDescent="0.2">
      <c r="A13" s="46">
        <f t="shared" si="8"/>
        <v>7</v>
      </c>
      <c r="B13" s="47">
        <f>SUM(H48:H55)</f>
        <v>6.462179713240901E-8</v>
      </c>
      <c r="C13">
        <f t="shared" si="3"/>
        <v>-16.554714066159782</v>
      </c>
      <c r="D13" s="46">
        <f t="shared" si="0"/>
        <v>0</v>
      </c>
      <c r="E13" s="47">
        <f t="shared" si="1"/>
        <v>0</v>
      </c>
      <c r="F13">
        <f t="shared" si="4"/>
        <v>0</v>
      </c>
      <c r="G13" s="19">
        <f t="shared" si="2"/>
        <v>0</v>
      </c>
      <c r="J13" s="19">
        <f t="shared" si="5"/>
        <v>7</v>
      </c>
      <c r="K13" s="19">
        <f>'C4'!B13</f>
        <v>0</v>
      </c>
      <c r="L13" s="49">
        <f t="shared" si="9"/>
        <v>7</v>
      </c>
      <c r="M13" s="49">
        <f>'J4'!B13</f>
        <v>1.3067389250708233E-11</v>
      </c>
      <c r="N13" s="58">
        <v>7</v>
      </c>
      <c r="O13" s="58">
        <f t="shared" si="6"/>
        <v>5040</v>
      </c>
      <c r="P13" s="58">
        <f t="shared" si="7"/>
        <v>5040</v>
      </c>
    </row>
    <row r="14" spans="1:16" x14ac:dyDescent="0.2">
      <c r="A14" s="46">
        <f t="shared" si="8"/>
        <v>8</v>
      </c>
      <c r="B14" s="47">
        <f>SUM(H56:H64)</f>
        <v>9.8171854000453021E-9</v>
      </c>
      <c r="C14">
        <f t="shared" si="3"/>
        <v>-18.439131374803143</v>
      </c>
      <c r="D14" s="46">
        <f t="shared" si="0"/>
        <v>0</v>
      </c>
      <c r="E14" s="47">
        <f t="shared" si="1"/>
        <v>0</v>
      </c>
      <c r="F14">
        <f t="shared" si="4"/>
        <v>0</v>
      </c>
      <c r="G14" s="19">
        <f t="shared" si="2"/>
        <v>0</v>
      </c>
      <c r="J14" s="19">
        <f t="shared" si="5"/>
        <v>8</v>
      </c>
      <c r="K14" s="19">
        <f>'C4'!B14</f>
        <v>0</v>
      </c>
      <c r="L14" s="49">
        <f t="shared" si="9"/>
        <v>8</v>
      </c>
      <c r="M14" s="49">
        <f>'J4'!B14</f>
        <v>3.2158939654372906E-13</v>
      </c>
      <c r="N14" s="58">
        <v>8</v>
      </c>
      <c r="O14" s="58">
        <f t="shared" si="6"/>
        <v>40320</v>
      </c>
      <c r="P14" s="58">
        <f t="shared" si="7"/>
        <v>40320</v>
      </c>
    </row>
    <row r="15" spans="1:16" x14ac:dyDescent="0.2">
      <c r="A15" s="46">
        <f t="shared" si="8"/>
        <v>9</v>
      </c>
      <c r="B15" s="47">
        <f>SUM(H65:H74)</f>
        <v>1.448195164879543E-9</v>
      </c>
      <c r="C15">
        <f t="shared" si="3"/>
        <v>-20.352947769689841</v>
      </c>
      <c r="D15" s="46">
        <f t="shared" si="0"/>
        <v>0</v>
      </c>
      <c r="E15" s="47">
        <f t="shared" si="1"/>
        <v>0</v>
      </c>
      <c r="F15">
        <f t="shared" si="4"/>
        <v>0</v>
      </c>
      <c r="G15" s="19">
        <f t="shared" si="2"/>
        <v>0</v>
      </c>
      <c r="J15" s="19">
        <f t="shared" si="5"/>
        <v>9</v>
      </c>
      <c r="K15" s="19">
        <f>'C4'!B15</f>
        <v>0</v>
      </c>
      <c r="L15" s="49">
        <f t="shared" si="9"/>
        <v>9</v>
      </c>
      <c r="M15" s="49">
        <f>'J4'!B15</f>
        <v>7.4957311929518763E-15</v>
      </c>
      <c r="N15" s="58">
        <v>9</v>
      </c>
      <c r="O15" s="58">
        <f t="shared" si="6"/>
        <v>362880</v>
      </c>
      <c r="P15" s="58">
        <f t="shared" si="7"/>
        <v>362880</v>
      </c>
    </row>
    <row r="16" spans="1:16" x14ac:dyDescent="0.2">
      <c r="A16" s="20">
        <f>A15+1</f>
        <v>10</v>
      </c>
      <c r="B16" s="21">
        <f>SUM(H75:H85)</f>
        <v>2.0854614659203225E-10</v>
      </c>
      <c r="C16">
        <f t="shared" si="3"/>
        <v>-22.290860772598315</v>
      </c>
      <c r="D16" s="20">
        <f t="shared" si="0"/>
        <v>0</v>
      </c>
      <c r="E16" s="21">
        <f t="shared" si="1"/>
        <v>0</v>
      </c>
      <c r="F16">
        <f t="shared" si="4"/>
        <v>0</v>
      </c>
      <c r="G16" s="19">
        <v>0</v>
      </c>
      <c r="J16" s="19">
        <f t="shared" si="5"/>
        <v>10</v>
      </c>
      <c r="K16" s="19">
        <f>'C4'!B16</f>
        <v>0</v>
      </c>
      <c r="L16" s="49">
        <f t="shared" si="9"/>
        <v>10</v>
      </c>
      <c r="M16" s="49">
        <f>'J4'!B16</f>
        <v>1.6487357879362349E-16</v>
      </c>
      <c r="N16" s="58">
        <v>10</v>
      </c>
      <c r="O16" s="58">
        <f t="shared" si="6"/>
        <v>3628800</v>
      </c>
      <c r="P16" s="58">
        <f t="shared" si="7"/>
        <v>3628800</v>
      </c>
    </row>
    <row r="17" spans="1:15" x14ac:dyDescent="0.2">
      <c r="A17" s="19" t="s">
        <v>56</v>
      </c>
      <c r="B17" s="19">
        <f>D17</f>
        <v>1.0220123967784069E-5</v>
      </c>
      <c r="C17">
        <f t="shared" si="3"/>
        <v>-11.49115184334212</v>
      </c>
      <c r="D17">
        <f>SUM(D6:D16)</f>
        <v>1.0220123967784069E-5</v>
      </c>
      <c r="E17">
        <f>SUM(E6:E16)</f>
        <v>0.99999999999999989</v>
      </c>
    </row>
    <row r="19" spans="1:15" x14ac:dyDescent="0.2">
      <c r="B19" t="s">
        <v>18</v>
      </c>
      <c r="C19" t="s">
        <v>22</v>
      </c>
      <c r="D19" t="s">
        <v>23</v>
      </c>
      <c r="E19" t="s">
        <v>74</v>
      </c>
      <c r="F19" t="s">
        <v>65</v>
      </c>
      <c r="G19" t="s">
        <v>75</v>
      </c>
      <c r="H19" t="s">
        <v>36</v>
      </c>
      <c r="I19" t="s">
        <v>63</v>
      </c>
      <c r="K19" s="17" t="s">
        <v>96</v>
      </c>
      <c r="L19" s="18"/>
      <c r="M19" s="49" t="s">
        <v>102</v>
      </c>
      <c r="N19" s="49" t="s">
        <v>100</v>
      </c>
      <c r="O19" s="56" t="s">
        <v>101</v>
      </c>
    </row>
    <row r="20" spans="1:15" x14ac:dyDescent="0.2">
      <c r="B20">
        <v>0</v>
      </c>
      <c r="C20">
        <v>0</v>
      </c>
      <c r="D20">
        <f>B20-C20</f>
        <v>0</v>
      </c>
      <c r="E20">
        <f t="shared" ref="E20:E51" si="10">VLOOKUP(C20,L$6:M$16,2)</f>
        <v>1.7844993915847084E-3</v>
      </c>
      <c r="F20">
        <f t="shared" ref="F20:F51" si="11">IF($D$2&gt;0,VLOOKUP(B20,$N$5:$P$16,2)/VLOOKUP(C20,$N$5:$P$16,2)/VLOOKUP(D20,$N$5:$P$16,3),EXP(-$C$2)/VLOOKUP(D20,$N$5:$P$16,3))</f>
        <v>1</v>
      </c>
      <c r="G20">
        <f>IF($D$2&gt;0, EXP(($C$2+C20)*$F$2+D20*$E$2), EXP($E$2*D20))</f>
        <v>0.90260853867677571</v>
      </c>
      <c r="H20">
        <f t="shared" ref="H20:H51" si="12">E20*F20*G20</f>
        <v>1.6107043881078689E-3</v>
      </c>
      <c r="I20">
        <f>LN(H20)</f>
        <v>-6.4310836875230128</v>
      </c>
      <c r="K20" s="46" t="s">
        <v>98</v>
      </c>
      <c r="L20" s="47">
        <f>IF(D2=0,0,($F$4-$N$20)/$D$2-($N$20+$C$2/(1-$O$20))/(1-$D$2))</f>
        <v>5.7115358202122017</v>
      </c>
      <c r="M20" s="49">
        <f>'J4'!G6</f>
        <v>0.95981543139919356</v>
      </c>
      <c r="N20" s="49">
        <f>'J4'!F4</f>
        <v>1.4641518403135096</v>
      </c>
      <c r="O20" s="56">
        <f>L!$B$13</f>
        <v>0.48284698648247354</v>
      </c>
    </row>
    <row r="21" spans="1:15" x14ac:dyDescent="0.2">
      <c r="B21">
        <f>IF(C20=0,B20+1,B20)</f>
        <v>1</v>
      </c>
      <c r="C21">
        <f>IF(C20=0,B21,C20-1)</f>
        <v>1</v>
      </c>
      <c r="D21">
        <f t="shared" ref="D21:D84" si="13">B21-C21</f>
        <v>0</v>
      </c>
      <c r="E21">
        <f t="shared" si="10"/>
        <v>1.1790080942988032E-3</v>
      </c>
      <c r="F21">
        <f t="shared" si="11"/>
        <v>1</v>
      </c>
      <c r="G21">
        <f t="shared" ref="G21:G84" si="14">IF($D$2&gt;0, EXP(($C$2+C21)*$F$2+D21*$E$2), EXP($E$2*D21))</f>
        <v>0.81470217409222456</v>
      </c>
      <c r="H21">
        <f t="shared" si="12"/>
        <v>9.6054045769756546E-4</v>
      </c>
      <c r="I21">
        <f t="shared" ref="I21:I84" si="15">LN(H21)</f>
        <v>-6.9480144551460636</v>
      </c>
      <c r="K21" s="20" t="s">
        <v>99</v>
      </c>
      <c r="L21" s="21">
        <f>IF(D2&gt;0,SUM(L23:L33)+F2/(1-O20), (F4-N20)/C2-1/(1-O20))</f>
        <v>2.588846306754411</v>
      </c>
      <c r="M21" s="49">
        <f>'J4'!G7</f>
        <v>0.45722151383743054</v>
      </c>
    </row>
    <row r="22" spans="1:15" x14ac:dyDescent="0.2">
      <c r="B22">
        <f t="shared" ref="B22:B60" si="16">IF(C21=0,B21+1,B21)</f>
        <v>1</v>
      </c>
      <c r="C22">
        <f t="shared" ref="C22:C60" si="17">IF(C21=0,B22,C21-1)</f>
        <v>0</v>
      </c>
      <c r="D22">
        <f t="shared" si="13"/>
        <v>1</v>
      </c>
      <c r="E22">
        <f t="shared" si="10"/>
        <v>1.7844993915847084E-3</v>
      </c>
      <c r="F22">
        <f t="shared" si="11"/>
        <v>1</v>
      </c>
      <c r="G22">
        <f t="shared" si="14"/>
        <v>8.7906364584551228E-2</v>
      </c>
      <c r="H22">
        <f t="shared" si="12"/>
        <v>1.5686885411755522E-4</v>
      </c>
      <c r="I22">
        <f t="shared" si="15"/>
        <v>-8.7601004257855486</v>
      </c>
      <c r="M22" s="49">
        <f>'J4'!G8</f>
        <v>4.6091293107713351E-2</v>
      </c>
    </row>
    <row r="23" spans="1:15" x14ac:dyDescent="0.2">
      <c r="B23">
        <f t="shared" si="16"/>
        <v>2</v>
      </c>
      <c r="C23">
        <f t="shared" si="17"/>
        <v>2</v>
      </c>
      <c r="D23">
        <f t="shared" si="13"/>
        <v>0</v>
      </c>
      <c r="E23">
        <f t="shared" si="10"/>
        <v>1.6985207173431105E-4</v>
      </c>
      <c r="F23">
        <f t="shared" si="11"/>
        <v>1</v>
      </c>
      <c r="G23">
        <f t="shared" si="14"/>
        <v>0.73535713881417486</v>
      </c>
      <c r="H23">
        <f t="shared" si="12"/>
        <v>1.2490193349220296E-4</v>
      </c>
      <c r="I23">
        <f t="shared" si="15"/>
        <v>-8.9879816606306804</v>
      </c>
      <c r="K23">
        <v>0</v>
      </c>
      <c r="L23">
        <f>($F$4-$N$20)/($C$2+K23)</f>
        <v>0.92287911473051354</v>
      </c>
      <c r="M23" s="49">
        <f>'J4'!G9</f>
        <v>1.0209938262183075E-3</v>
      </c>
    </row>
    <row r="24" spans="1:15" x14ac:dyDescent="0.2">
      <c r="B24">
        <f t="shared" si="16"/>
        <v>2</v>
      </c>
      <c r="C24">
        <f t="shared" si="17"/>
        <v>1</v>
      </c>
      <c r="D24">
        <f t="shared" si="13"/>
        <v>1</v>
      </c>
      <c r="E24">
        <f t="shared" si="10"/>
        <v>1.1790080942988032E-3</v>
      </c>
      <c r="F24">
        <f t="shared" si="11"/>
        <v>2</v>
      </c>
      <c r="G24">
        <f t="shared" si="14"/>
        <v>7.9345035278049661E-2</v>
      </c>
      <c r="H24">
        <f t="shared" si="12"/>
        <v>1.8709687767048928E-4</v>
      </c>
      <c r="I24">
        <f t="shared" si="15"/>
        <v>-8.5838840128486549</v>
      </c>
      <c r="K24">
        <f>K23+1</f>
        <v>1</v>
      </c>
      <c r="L24">
        <f t="shared" ref="L24:L33" si="18">($F$4-$N$20)/($C$2+K24)</f>
        <v>0.46143955736525677</v>
      </c>
      <c r="M24" s="49">
        <f>'J4'!G10</f>
        <v>2.6067091712810204E-6</v>
      </c>
    </row>
    <row r="25" spans="1:15" x14ac:dyDescent="0.2">
      <c r="B25">
        <f t="shared" si="16"/>
        <v>2</v>
      </c>
      <c r="C25">
        <f t="shared" si="17"/>
        <v>0</v>
      </c>
      <c r="D25">
        <f t="shared" si="13"/>
        <v>2</v>
      </c>
      <c r="E25">
        <f t="shared" si="10"/>
        <v>1.7844993915847084E-3</v>
      </c>
      <c r="F25">
        <f t="shared" si="11"/>
        <v>1</v>
      </c>
      <c r="G25">
        <f t="shared" si="14"/>
        <v>8.5613293065015771E-3</v>
      </c>
      <c r="H25">
        <f t="shared" si="12"/>
        <v>1.5277686938608399E-5</v>
      </c>
      <c r="I25">
        <f t="shared" si="15"/>
        <v>-11.089117164048085</v>
      </c>
      <c r="K25">
        <f t="shared" ref="K25:K33" si="19">K24+1</f>
        <v>2</v>
      </c>
      <c r="L25">
        <f t="shared" si="18"/>
        <v>0.30762637157683786</v>
      </c>
      <c r="M25" s="49">
        <f>'J4'!G11</f>
        <v>1.4337824806222711E-9</v>
      </c>
    </row>
    <row r="26" spans="1:15" x14ac:dyDescent="0.2">
      <c r="B26">
        <f t="shared" si="16"/>
        <v>3</v>
      </c>
      <c r="C26">
        <f t="shared" si="17"/>
        <v>3</v>
      </c>
      <c r="D26">
        <f t="shared" si="13"/>
        <v>0</v>
      </c>
      <c r="E26">
        <f t="shared" si="10"/>
        <v>1.1540038312831438E-5</v>
      </c>
      <c r="F26">
        <f t="shared" si="11"/>
        <v>1</v>
      </c>
      <c r="G26">
        <f t="shared" si="14"/>
        <v>0.66373963247059731</v>
      </c>
      <c r="H26">
        <f t="shared" si="12"/>
        <v>7.659580788455351E-6</v>
      </c>
      <c r="I26">
        <f t="shared" si="15"/>
        <v>-11.779553303065068</v>
      </c>
      <c r="K26">
        <f t="shared" si="19"/>
        <v>3</v>
      </c>
      <c r="L26">
        <f t="shared" si="18"/>
        <v>0.23071977868262838</v>
      </c>
      <c r="M26" s="49">
        <f>'J4'!G12</f>
        <v>0</v>
      </c>
    </row>
    <row r="27" spans="1:15" x14ac:dyDescent="0.2">
      <c r="B27">
        <f t="shared" si="16"/>
        <v>3</v>
      </c>
      <c r="C27">
        <f t="shared" si="17"/>
        <v>2</v>
      </c>
      <c r="D27">
        <f t="shared" si="13"/>
        <v>1</v>
      </c>
      <c r="E27">
        <f t="shared" si="10"/>
        <v>1.6985207173431105E-4</v>
      </c>
      <c r="F27">
        <f t="shared" si="11"/>
        <v>3</v>
      </c>
      <c r="G27">
        <f t="shared" si="14"/>
        <v>7.1617506343577594E-2</v>
      </c>
      <c r="H27">
        <f t="shared" si="12"/>
        <v>3.6493145474705454E-5</v>
      </c>
      <c r="I27">
        <f t="shared" si="15"/>
        <v>-10.218386110225106</v>
      </c>
      <c r="K27">
        <f t="shared" si="19"/>
        <v>4</v>
      </c>
      <c r="L27">
        <f t="shared" si="18"/>
        <v>0.1845758229461027</v>
      </c>
      <c r="M27" s="49">
        <f>'J4'!G13</f>
        <v>0</v>
      </c>
    </row>
    <row r="28" spans="1:15" x14ac:dyDescent="0.2">
      <c r="B28">
        <f t="shared" si="16"/>
        <v>3</v>
      </c>
      <c r="C28">
        <f t="shared" si="17"/>
        <v>1</v>
      </c>
      <c r="D28">
        <f t="shared" si="13"/>
        <v>2</v>
      </c>
      <c r="E28">
        <f t="shared" si="10"/>
        <v>1.1790080942988032E-3</v>
      </c>
      <c r="F28">
        <f t="shared" si="11"/>
        <v>3</v>
      </c>
      <c r="G28">
        <f t="shared" si="14"/>
        <v>7.7275289344720423E-3</v>
      </c>
      <c r="H28">
        <f t="shared" si="12"/>
        <v>2.7332457488012231E-5</v>
      </c>
      <c r="I28">
        <f t="shared" si="15"/>
        <v>-10.507435643003026</v>
      </c>
      <c r="K28">
        <f t="shared" si="19"/>
        <v>5</v>
      </c>
      <c r="L28">
        <f t="shared" si="18"/>
        <v>0.15381318578841893</v>
      </c>
      <c r="M28" s="49">
        <f>'J4'!G14</f>
        <v>0</v>
      </c>
    </row>
    <row r="29" spans="1:15" x14ac:dyDescent="0.2">
      <c r="B29">
        <f t="shared" si="16"/>
        <v>3</v>
      </c>
      <c r="C29">
        <f t="shared" si="17"/>
        <v>0</v>
      </c>
      <c r="D29">
        <f t="shared" si="13"/>
        <v>3</v>
      </c>
      <c r="E29">
        <f t="shared" si="10"/>
        <v>1.7844993915847084E-3</v>
      </c>
      <c r="F29">
        <f t="shared" si="11"/>
        <v>1</v>
      </c>
      <c r="G29">
        <f t="shared" si="14"/>
        <v>8.3380037202953553E-4</v>
      </c>
      <c r="H29">
        <f t="shared" si="12"/>
        <v>1.4879162565898097E-6</v>
      </c>
      <c r="I29">
        <f t="shared" si="15"/>
        <v>-13.418133902310622</v>
      </c>
      <c r="K29">
        <f t="shared" si="19"/>
        <v>6</v>
      </c>
      <c r="L29">
        <f t="shared" si="18"/>
        <v>0.1318398735329305</v>
      </c>
      <c r="M29" s="49">
        <f>'J4'!G15</f>
        <v>0</v>
      </c>
    </row>
    <row r="30" spans="1:15" x14ac:dyDescent="0.2">
      <c r="B30">
        <f t="shared" si="16"/>
        <v>4</v>
      </c>
      <c r="C30">
        <f t="shared" si="17"/>
        <v>4</v>
      </c>
      <c r="D30">
        <f t="shared" si="13"/>
        <v>0</v>
      </c>
      <c r="E30">
        <f t="shared" si="10"/>
        <v>4.9860692496883078E-7</v>
      </c>
      <c r="F30">
        <f t="shared" si="11"/>
        <v>1</v>
      </c>
      <c r="G30">
        <f t="shared" si="14"/>
        <v>0.59909705972614602</v>
      </c>
      <c r="H30">
        <f t="shared" si="12"/>
        <v>2.9871394270792161E-7</v>
      </c>
      <c r="I30">
        <f t="shared" si="15"/>
        <v>-15.023779434849478</v>
      </c>
      <c r="K30">
        <f t="shared" si="19"/>
        <v>7</v>
      </c>
      <c r="L30">
        <f t="shared" si="18"/>
        <v>0.11535988934131419</v>
      </c>
      <c r="M30" s="49">
        <f>'J4'!G16</f>
        <v>0</v>
      </c>
    </row>
    <row r="31" spans="1:15" x14ac:dyDescent="0.2">
      <c r="B31">
        <f t="shared" si="16"/>
        <v>4</v>
      </c>
      <c r="C31">
        <f t="shared" si="17"/>
        <v>3</v>
      </c>
      <c r="D31">
        <f t="shared" si="13"/>
        <v>1</v>
      </c>
      <c r="E31">
        <f t="shared" si="10"/>
        <v>1.1540038312831438E-5</v>
      </c>
      <c r="F31">
        <f t="shared" si="11"/>
        <v>4</v>
      </c>
      <c r="G31">
        <f t="shared" si="14"/>
        <v>6.4642572744451302E-2</v>
      </c>
      <c r="H31">
        <f t="shared" si="12"/>
        <v>2.9839110644438451E-6</v>
      </c>
      <c r="I31">
        <f t="shared" si="15"/>
        <v>-12.722275680207714</v>
      </c>
      <c r="K31">
        <f t="shared" si="19"/>
        <v>8</v>
      </c>
      <c r="L31">
        <f t="shared" si="18"/>
        <v>0.10254212385894595</v>
      </c>
    </row>
    <row r="32" spans="1:15" x14ac:dyDescent="0.2">
      <c r="B32">
        <f t="shared" si="16"/>
        <v>4</v>
      </c>
      <c r="C32">
        <f t="shared" si="17"/>
        <v>2</v>
      </c>
      <c r="D32">
        <f t="shared" si="13"/>
        <v>2</v>
      </c>
      <c r="E32">
        <f t="shared" si="10"/>
        <v>1.6985207173431105E-4</v>
      </c>
      <c r="F32">
        <f t="shared" si="11"/>
        <v>6</v>
      </c>
      <c r="G32">
        <f t="shared" si="14"/>
        <v>6.9749335991263128E-3</v>
      </c>
      <c r="H32">
        <f t="shared" si="12"/>
        <v>7.1082415321251528E-6</v>
      </c>
      <c r="I32">
        <f t="shared" si="15"/>
        <v>-11.854255667927697</v>
      </c>
      <c r="K32">
        <f t="shared" si="19"/>
        <v>9</v>
      </c>
      <c r="L32">
        <f t="shared" si="18"/>
        <v>9.2287911473051348E-2</v>
      </c>
    </row>
    <row r="33" spans="2:12" x14ac:dyDescent="0.2">
      <c r="B33">
        <f t="shared" si="16"/>
        <v>4</v>
      </c>
      <c r="C33">
        <f t="shared" si="17"/>
        <v>1</v>
      </c>
      <c r="D33">
        <f t="shared" si="13"/>
        <v>3</v>
      </c>
      <c r="E33">
        <f t="shared" si="10"/>
        <v>1.1790080942988032E-3</v>
      </c>
      <c r="F33">
        <f t="shared" si="11"/>
        <v>4</v>
      </c>
      <c r="G33">
        <f t="shared" si="14"/>
        <v>7.5259533534573111E-4</v>
      </c>
      <c r="H33">
        <f t="shared" si="12"/>
        <v>3.5492639684165566E-6</v>
      </c>
      <c r="I33">
        <f t="shared" si="15"/>
        <v>-12.548770308813781</v>
      </c>
      <c r="K33">
        <f t="shared" si="19"/>
        <v>10</v>
      </c>
      <c r="L33">
        <f t="shared" si="18"/>
        <v>8.3898101339137596E-2</v>
      </c>
    </row>
    <row r="34" spans="2:12" x14ac:dyDescent="0.2">
      <c r="B34">
        <f t="shared" si="16"/>
        <v>4</v>
      </c>
      <c r="C34">
        <f t="shared" si="17"/>
        <v>0</v>
      </c>
      <c r="D34">
        <f t="shared" si="13"/>
        <v>4</v>
      </c>
      <c r="E34">
        <f t="shared" si="10"/>
        <v>1.7844993915847084E-3</v>
      </c>
      <c r="F34">
        <f t="shared" si="11"/>
        <v>1</v>
      </c>
      <c r="G34">
        <f t="shared" si="14"/>
        <v>8.1205036683804451E-5</v>
      </c>
      <c r="H34">
        <f t="shared" si="12"/>
        <v>1.4491033855586296E-7</v>
      </c>
      <c r="I34">
        <f t="shared" si="15"/>
        <v>-15.747150640573158</v>
      </c>
    </row>
    <row r="35" spans="2:12" x14ac:dyDescent="0.2">
      <c r="B35">
        <f t="shared" si="16"/>
        <v>5</v>
      </c>
      <c r="C35">
        <f t="shared" si="17"/>
        <v>5</v>
      </c>
      <c r="D35">
        <f t="shared" si="13"/>
        <v>0</v>
      </c>
      <c r="E35">
        <f t="shared" si="10"/>
        <v>1.6905984003333506E-8</v>
      </c>
      <c r="F35">
        <f t="shared" si="11"/>
        <v>1</v>
      </c>
      <c r="G35">
        <f t="shared" si="14"/>
        <v>0.54075012160496971</v>
      </c>
      <c r="H35">
        <f t="shared" si="12"/>
        <v>9.1419129056542663E-9</v>
      </c>
      <c r="I35">
        <f t="shared" si="15"/>
        <v>-18.510396183919443</v>
      </c>
    </row>
    <row r="36" spans="2:12" x14ac:dyDescent="0.2">
      <c r="B36">
        <f t="shared" si="16"/>
        <v>5</v>
      </c>
      <c r="C36">
        <f t="shared" si="17"/>
        <v>4</v>
      </c>
      <c r="D36">
        <f t="shared" si="13"/>
        <v>1</v>
      </c>
      <c r="E36">
        <f t="shared" si="10"/>
        <v>4.9860692496883078E-7</v>
      </c>
      <c r="F36">
        <f t="shared" si="11"/>
        <v>5</v>
      </c>
      <c r="G36">
        <f t="shared" si="14"/>
        <v>5.8346938121176362E-2</v>
      </c>
      <c r="H36">
        <f t="shared" si="12"/>
        <v>1.4546093698973197E-7</v>
      </c>
      <c r="I36">
        <f t="shared" si="15"/>
        <v>-15.743358260677915</v>
      </c>
    </row>
    <row r="37" spans="2:12" x14ac:dyDescent="0.2">
      <c r="B37">
        <f t="shared" si="16"/>
        <v>5</v>
      </c>
      <c r="C37">
        <f t="shared" si="17"/>
        <v>3</v>
      </c>
      <c r="D37">
        <f t="shared" si="13"/>
        <v>2</v>
      </c>
      <c r="E37">
        <f t="shared" si="10"/>
        <v>1.1540038312831438E-5</v>
      </c>
      <c r="F37">
        <f t="shared" si="11"/>
        <v>10</v>
      </c>
      <c r="G37">
        <f t="shared" si="14"/>
        <v>6.2956346232749451E-3</v>
      </c>
      <c r="H37">
        <f t="shared" si="12"/>
        <v>7.2651864756180978E-7</v>
      </c>
      <c r="I37">
        <f t="shared" si="15"/>
        <v>-14.135001686596095</v>
      </c>
    </row>
    <row r="38" spans="2:12" x14ac:dyDescent="0.2">
      <c r="B38">
        <f t="shared" si="16"/>
        <v>5</v>
      </c>
      <c r="C38">
        <f t="shared" si="17"/>
        <v>2</v>
      </c>
      <c r="D38">
        <f t="shared" si="13"/>
        <v>3</v>
      </c>
      <c r="E38">
        <f t="shared" si="10"/>
        <v>1.6985207173431105E-4</v>
      </c>
      <c r="F38">
        <f t="shared" si="11"/>
        <v>10</v>
      </c>
      <c r="G38">
        <f t="shared" si="14"/>
        <v>6.7929897585136841E-4</v>
      </c>
      <c r="H38">
        <f t="shared" si="12"/>
        <v>1.1538033837535065E-6</v>
      </c>
      <c r="I38">
        <f t="shared" si="15"/>
        <v>-13.672446782424242</v>
      </c>
    </row>
    <row r="39" spans="2:12" x14ac:dyDescent="0.2">
      <c r="B39">
        <f t="shared" si="16"/>
        <v>5</v>
      </c>
      <c r="C39">
        <f t="shared" si="17"/>
        <v>1</v>
      </c>
      <c r="D39">
        <f t="shared" si="13"/>
        <v>4</v>
      </c>
      <c r="E39">
        <f t="shared" si="10"/>
        <v>1.1790080942988032E-3</v>
      </c>
      <c r="F39">
        <f t="shared" si="11"/>
        <v>5</v>
      </c>
      <c r="G39">
        <f t="shared" si="14"/>
        <v>7.329635949436277E-5</v>
      </c>
      <c r="H39">
        <f t="shared" si="12"/>
        <v>4.3208500563244322E-7</v>
      </c>
      <c r="I39">
        <f t="shared" si="15"/>
        <v>-14.654643495762107</v>
      </c>
    </row>
    <row r="40" spans="2:12" x14ac:dyDescent="0.2">
      <c r="B40">
        <f t="shared" si="16"/>
        <v>5</v>
      </c>
      <c r="C40">
        <f t="shared" si="17"/>
        <v>0</v>
      </c>
      <c r="D40">
        <f t="shared" si="13"/>
        <v>5</v>
      </c>
      <c r="E40">
        <f t="shared" si="10"/>
        <v>1.7844993915847084E-3</v>
      </c>
      <c r="F40">
        <f t="shared" si="11"/>
        <v>1</v>
      </c>
      <c r="G40">
        <f t="shared" si="14"/>
        <v>7.9086771894417492E-6</v>
      </c>
      <c r="H40">
        <f t="shared" si="12"/>
        <v>1.4113029632798662E-8</v>
      </c>
      <c r="I40">
        <f t="shared" si="15"/>
        <v>-18.076167378835695</v>
      </c>
    </row>
    <row r="41" spans="2:12" x14ac:dyDescent="0.2">
      <c r="B41">
        <f t="shared" si="16"/>
        <v>6</v>
      </c>
      <c r="C41">
        <f t="shared" si="17"/>
        <v>6</v>
      </c>
      <c r="D41">
        <f t="shared" si="13"/>
        <v>0</v>
      </c>
      <c r="E41">
        <f t="shared" si="10"/>
        <v>4.9412141610597713E-10</v>
      </c>
      <c r="F41">
        <f t="shared" si="11"/>
        <v>1</v>
      </c>
      <c r="G41">
        <f t="shared" si="14"/>
        <v>0.48808567705115041</v>
      </c>
      <c r="H41">
        <f t="shared" si="12"/>
        <v>2.4117358592555906E-10</v>
      </c>
      <c r="I41">
        <f t="shared" si="15"/>
        <v>-22.145504168160357</v>
      </c>
    </row>
    <row r="42" spans="2:12" x14ac:dyDescent="0.2">
      <c r="B42">
        <f t="shared" si="16"/>
        <v>6</v>
      </c>
      <c r="C42">
        <f t="shared" si="17"/>
        <v>5</v>
      </c>
      <c r="D42">
        <f t="shared" si="13"/>
        <v>1</v>
      </c>
      <c r="E42">
        <f t="shared" si="10"/>
        <v>1.6905984003333506E-8</v>
      </c>
      <c r="F42">
        <f t="shared" si="11"/>
        <v>6</v>
      </c>
      <c r="G42">
        <f t="shared" si="14"/>
        <v>5.2664444553819259E-2</v>
      </c>
      <c r="H42">
        <f t="shared" si="12"/>
        <v>5.3420655430278768E-9</v>
      </c>
      <c r="I42">
        <f t="shared" si="15"/>
        <v>-19.047653452953927</v>
      </c>
    </row>
    <row r="43" spans="2:12" x14ac:dyDescent="0.2">
      <c r="B43">
        <f t="shared" si="16"/>
        <v>6</v>
      </c>
      <c r="C43">
        <f t="shared" si="17"/>
        <v>4</v>
      </c>
      <c r="D43">
        <f t="shared" si="13"/>
        <v>2</v>
      </c>
      <c r="E43">
        <f t="shared" si="10"/>
        <v>4.9860692496883078E-7</v>
      </c>
      <c r="F43">
        <f t="shared" si="11"/>
        <v>15</v>
      </c>
      <c r="G43">
        <f t="shared" si="14"/>
        <v>5.6824935673571121E-3</v>
      </c>
      <c r="H43">
        <f t="shared" si="12"/>
        <v>4.2499959656626366E-8</v>
      </c>
      <c r="I43">
        <f t="shared" si="15"/>
        <v>-16.973762710272339</v>
      </c>
    </row>
    <row r="44" spans="2:12" x14ac:dyDescent="0.2">
      <c r="B44">
        <f t="shared" si="16"/>
        <v>6</v>
      </c>
      <c r="C44">
        <f t="shared" si="17"/>
        <v>3</v>
      </c>
      <c r="D44">
        <f t="shared" si="13"/>
        <v>3</v>
      </c>
      <c r="E44">
        <f t="shared" si="10"/>
        <v>1.1540038312831438E-5</v>
      </c>
      <c r="F44">
        <f t="shared" si="11"/>
        <v>20</v>
      </c>
      <c r="G44">
        <f t="shared" si="14"/>
        <v>6.1314105591783405E-4</v>
      </c>
      <c r="H44">
        <f t="shared" si="12"/>
        <v>1.4151342552923456E-7</v>
      </c>
      <c r="I44">
        <f t="shared" si="15"/>
        <v>-15.770871244298686</v>
      </c>
    </row>
    <row r="45" spans="2:12" x14ac:dyDescent="0.2">
      <c r="B45">
        <f t="shared" si="16"/>
        <v>6</v>
      </c>
      <c r="C45">
        <f t="shared" si="17"/>
        <v>2</v>
      </c>
      <c r="D45">
        <f t="shared" si="13"/>
        <v>4</v>
      </c>
      <c r="E45">
        <f t="shared" si="10"/>
        <v>1.6985207173431105E-4</v>
      </c>
      <c r="F45">
        <f t="shared" si="11"/>
        <v>15</v>
      </c>
      <c r="G45">
        <f t="shared" si="14"/>
        <v>6.6157919933534348E-5</v>
      </c>
      <c r="H45">
        <f t="shared" si="12"/>
        <v>1.6855589643515226E-7</v>
      </c>
      <c r="I45">
        <f t="shared" si="15"/>
        <v>-15.595998412578615</v>
      </c>
    </row>
    <row r="46" spans="2:12" x14ac:dyDescent="0.2">
      <c r="B46">
        <f t="shared" si="16"/>
        <v>6</v>
      </c>
      <c r="C46">
        <f t="shared" si="17"/>
        <v>1</v>
      </c>
      <c r="D46">
        <f t="shared" si="13"/>
        <v>5</v>
      </c>
      <c r="E46">
        <f t="shared" si="10"/>
        <v>1.1790080942988032E-3</v>
      </c>
      <c r="F46">
        <f t="shared" si="11"/>
        <v>6</v>
      </c>
      <c r="G46">
        <f t="shared" si="14"/>
        <v>7.1384395608283741E-6</v>
      </c>
      <c r="H46">
        <f t="shared" si="12"/>
        <v>5.0497668137276684E-8</v>
      </c>
      <c r="I46">
        <f t="shared" si="15"/>
        <v>-16.801338677230689</v>
      </c>
    </row>
    <row r="47" spans="2:12" x14ac:dyDescent="0.2">
      <c r="B47">
        <f t="shared" si="16"/>
        <v>6</v>
      </c>
      <c r="C47">
        <f t="shared" si="17"/>
        <v>0</v>
      </c>
      <c r="D47">
        <f t="shared" si="13"/>
        <v>6</v>
      </c>
      <c r="E47">
        <f t="shared" si="10"/>
        <v>1.7844993915847084E-3</v>
      </c>
      <c r="F47">
        <f t="shared" si="11"/>
        <v>1</v>
      </c>
      <c r="G47">
        <f t="shared" si="14"/>
        <v>7.7023762861338353E-7</v>
      </c>
      <c r="H47">
        <f t="shared" si="12"/>
        <v>1.3744885796362316E-9</v>
      </c>
      <c r="I47">
        <f t="shared" si="15"/>
        <v>-20.40518411709823</v>
      </c>
    </row>
    <row r="48" spans="2:12" x14ac:dyDescent="0.2">
      <c r="B48">
        <f t="shared" si="16"/>
        <v>7</v>
      </c>
      <c r="C48">
        <f t="shared" si="17"/>
        <v>7</v>
      </c>
      <c r="D48">
        <f t="shared" si="13"/>
        <v>0</v>
      </c>
      <c r="E48">
        <f t="shared" si="10"/>
        <v>1.3067389250708233E-11</v>
      </c>
      <c r="F48">
        <f t="shared" si="11"/>
        <v>1</v>
      </c>
      <c r="G48">
        <f t="shared" si="14"/>
        <v>0.44055029971220355</v>
      </c>
      <c r="H48">
        <f t="shared" si="12"/>
        <v>5.756842250855539E-12</v>
      </c>
      <c r="I48">
        <f t="shared" si="15"/>
        <v>-25.880632011886043</v>
      </c>
    </row>
    <row r="49" spans="2:9" x14ac:dyDescent="0.2">
      <c r="B49">
        <f t="shared" si="16"/>
        <v>7</v>
      </c>
      <c r="C49">
        <f t="shared" si="17"/>
        <v>6</v>
      </c>
      <c r="D49">
        <f t="shared" si="13"/>
        <v>1</v>
      </c>
      <c r="E49">
        <f t="shared" si="10"/>
        <v>4.9412141610597713E-10</v>
      </c>
      <c r="F49">
        <f t="shared" si="11"/>
        <v>7</v>
      </c>
      <c r="G49">
        <f t="shared" si="14"/>
        <v>4.7535377338946881E-2</v>
      </c>
      <c r="H49">
        <f t="shared" si="12"/>
        <v>1.6441773576096685E-10</v>
      </c>
      <c r="I49">
        <f t="shared" si="15"/>
        <v>-22.528610757367581</v>
      </c>
    </row>
    <row r="50" spans="2:9" x14ac:dyDescent="0.2">
      <c r="B50">
        <f t="shared" si="16"/>
        <v>7</v>
      </c>
      <c r="C50">
        <f t="shared" si="17"/>
        <v>5</v>
      </c>
      <c r="D50">
        <f t="shared" si="13"/>
        <v>2</v>
      </c>
      <c r="E50">
        <f t="shared" si="10"/>
        <v>1.6905984003333506E-8</v>
      </c>
      <c r="F50">
        <f t="shared" si="11"/>
        <v>21</v>
      </c>
      <c r="G50">
        <f t="shared" si="14"/>
        <v>5.129067214872377E-3</v>
      </c>
      <c r="H50">
        <f t="shared" si="12"/>
        <v>1.8209504940197497E-9</v>
      </c>
      <c r="I50">
        <f t="shared" si="15"/>
        <v>-20.123907222721094</v>
      </c>
    </row>
    <row r="51" spans="2:9" x14ac:dyDescent="0.2">
      <c r="B51">
        <f t="shared" si="16"/>
        <v>7</v>
      </c>
      <c r="C51">
        <f t="shared" si="17"/>
        <v>4</v>
      </c>
      <c r="D51">
        <f t="shared" si="13"/>
        <v>3</v>
      </c>
      <c r="E51">
        <f t="shared" si="10"/>
        <v>4.9860692496883078E-7</v>
      </c>
      <c r="F51">
        <f t="shared" si="11"/>
        <v>35</v>
      </c>
      <c r="G51">
        <f t="shared" si="14"/>
        <v>5.5342635248473095E-4</v>
      </c>
      <c r="H51">
        <f t="shared" si="12"/>
        <v>9.6579774133194762E-9</v>
      </c>
      <c r="I51">
        <f t="shared" si="15"/>
        <v>-18.455481588147673</v>
      </c>
    </row>
    <row r="52" spans="2:9" x14ac:dyDescent="0.2">
      <c r="B52">
        <f t="shared" si="16"/>
        <v>7</v>
      </c>
      <c r="C52">
        <f t="shared" si="17"/>
        <v>3</v>
      </c>
      <c r="D52">
        <f t="shared" si="13"/>
        <v>4</v>
      </c>
      <c r="E52">
        <f t="shared" ref="E52:E85" si="20">VLOOKUP(C52,L$6:M$16,2)</f>
        <v>1.1540038312831438E-5</v>
      </c>
      <c r="F52">
        <f t="shared" ref="F52:F85" si="21">IF($D$2&gt;0,VLOOKUP(B52,$N$5:$P$16,2)/VLOOKUP(C52,$N$5:$P$16,2)/VLOOKUP(D52,$N$5:$P$16,3),EXP(-$C$2)/VLOOKUP(D52,$N$5:$P$16,3))</f>
        <v>35</v>
      </c>
      <c r="G52">
        <f t="shared" si="14"/>
        <v>5.9714703433102624E-5</v>
      </c>
      <c r="H52">
        <f t="shared" ref="H52:H83" si="22">E52*F52*G52</f>
        <v>2.4118848791007998E-8</v>
      </c>
      <c r="I52">
        <f t="shared" si="15"/>
        <v>-17.5402721946258</v>
      </c>
    </row>
    <row r="53" spans="2:9" x14ac:dyDescent="0.2">
      <c r="B53">
        <f t="shared" si="16"/>
        <v>7</v>
      </c>
      <c r="C53">
        <f t="shared" si="17"/>
        <v>2</v>
      </c>
      <c r="D53">
        <f t="shared" si="13"/>
        <v>5</v>
      </c>
      <c r="E53">
        <f t="shared" si="20"/>
        <v>1.6985207173431105E-4</v>
      </c>
      <c r="F53">
        <f t="shared" si="21"/>
        <v>21</v>
      </c>
      <c r="G53">
        <f t="shared" si="14"/>
        <v>6.4432165004317781E-6</v>
      </c>
      <c r="H53">
        <f t="shared" si="22"/>
        <v>2.2982267095851733E-8</v>
      </c>
      <c r="I53">
        <f t="shared" si="15"/>
        <v>-17.588542914219939</v>
      </c>
    </row>
    <row r="54" spans="2:9" x14ac:dyDescent="0.2">
      <c r="B54">
        <f t="shared" si="16"/>
        <v>7</v>
      </c>
      <c r="C54">
        <f t="shared" si="17"/>
        <v>1</v>
      </c>
      <c r="D54">
        <f t="shared" si="13"/>
        <v>6</v>
      </c>
      <c r="E54">
        <f t="shared" si="20"/>
        <v>1.1790080942988032E-3</v>
      </c>
      <c r="F54">
        <f t="shared" si="21"/>
        <v>7</v>
      </c>
      <c r="G54">
        <f t="shared" si="14"/>
        <v>6.9522306039659187E-7</v>
      </c>
      <c r="H54">
        <f t="shared" si="22"/>
        <v>5.7377153088553722E-9</v>
      </c>
      <c r="I54">
        <f t="shared" si="15"/>
        <v>-18.976204735665966</v>
      </c>
    </row>
    <row r="55" spans="2:9" x14ac:dyDescent="0.2">
      <c r="B55">
        <f t="shared" si="16"/>
        <v>7</v>
      </c>
      <c r="C55">
        <f t="shared" si="17"/>
        <v>0</v>
      </c>
      <c r="D55">
        <f t="shared" si="13"/>
        <v>7</v>
      </c>
      <c r="E55">
        <f t="shared" si="20"/>
        <v>1.7844993915847084E-3</v>
      </c>
      <c r="F55">
        <f t="shared" si="21"/>
        <v>1</v>
      </c>
      <c r="G55">
        <f t="shared" si="14"/>
        <v>7.5014568216792188E-8</v>
      </c>
      <c r="H55">
        <f t="shared" si="22"/>
        <v>1.3386345134285527E-10</v>
      </c>
      <c r="I55">
        <f t="shared" si="15"/>
        <v>-22.734200855360768</v>
      </c>
    </row>
    <row r="56" spans="2:9" x14ac:dyDescent="0.2">
      <c r="B56">
        <f t="shared" si="16"/>
        <v>8</v>
      </c>
      <c r="C56">
        <f t="shared" si="17"/>
        <v>8</v>
      </c>
      <c r="D56">
        <f t="shared" si="13"/>
        <v>0</v>
      </c>
      <c r="E56">
        <f t="shared" si="20"/>
        <v>3.2158939654372906E-13</v>
      </c>
      <c r="F56">
        <f t="shared" si="21"/>
        <v>1</v>
      </c>
      <c r="G56">
        <f t="shared" si="14"/>
        <v>0.39764446223684763</v>
      </c>
      <c r="H56">
        <f t="shared" si="22"/>
        <v>1.2787824264970348E-13</v>
      </c>
      <c r="I56">
        <f t="shared" si="15"/>
        <v>-29.687697812995957</v>
      </c>
    </row>
    <row r="57" spans="2:9" x14ac:dyDescent="0.2">
      <c r="B57">
        <f t="shared" si="16"/>
        <v>8</v>
      </c>
      <c r="C57">
        <f t="shared" si="17"/>
        <v>7</v>
      </c>
      <c r="D57">
        <f t="shared" si="13"/>
        <v>1</v>
      </c>
      <c r="E57">
        <f t="shared" si="20"/>
        <v>1.3067389250708233E-11</v>
      </c>
      <c r="F57">
        <f t="shared" si="21"/>
        <v>8</v>
      </c>
      <c r="G57">
        <f t="shared" si="14"/>
        <v>4.2905837475355951E-2</v>
      </c>
      <c r="H57">
        <f t="shared" si="22"/>
        <v>4.4853382353448065E-12</v>
      </c>
      <c r="I57">
        <f t="shared" si="15"/>
        <v>-26.130207208468743</v>
      </c>
    </row>
    <row r="58" spans="2:9" x14ac:dyDescent="0.2">
      <c r="B58">
        <f t="shared" si="16"/>
        <v>8</v>
      </c>
      <c r="C58">
        <f t="shared" si="17"/>
        <v>6</v>
      </c>
      <c r="D58">
        <f t="shared" si="13"/>
        <v>2</v>
      </c>
      <c r="E58">
        <f t="shared" si="20"/>
        <v>4.9412141610597713E-10</v>
      </c>
      <c r="F58">
        <f t="shared" si="21"/>
        <v>28</v>
      </c>
      <c r="G58">
        <f t="shared" si="14"/>
        <v>4.6295398635909169E-3</v>
      </c>
      <c r="H58">
        <f t="shared" si="22"/>
        <v>6.4051534212865245E-11</v>
      </c>
      <c r="I58">
        <f t="shared" si="15"/>
        <v>-23.471333134510228</v>
      </c>
    </row>
    <row r="59" spans="2:9" x14ac:dyDescent="0.2">
      <c r="B59">
        <f t="shared" si="16"/>
        <v>8</v>
      </c>
      <c r="C59">
        <f t="shared" si="17"/>
        <v>5</v>
      </c>
      <c r="D59">
        <f t="shared" si="13"/>
        <v>3</v>
      </c>
      <c r="E59">
        <f t="shared" si="20"/>
        <v>1.6905984003333506E-8</v>
      </c>
      <c r="F59">
        <f t="shared" si="21"/>
        <v>56</v>
      </c>
      <c r="G59">
        <f t="shared" si="14"/>
        <v>4.9952735128146121E-4</v>
      </c>
      <c r="H59">
        <f t="shared" si="22"/>
        <v>4.7292007895954865E-10</v>
      </c>
      <c r="I59">
        <f t="shared" si="15"/>
        <v>-21.472094707971905</v>
      </c>
    </row>
    <row r="60" spans="2:9" x14ac:dyDescent="0.2">
      <c r="B60">
        <f t="shared" si="16"/>
        <v>8</v>
      </c>
      <c r="C60">
        <f t="shared" si="17"/>
        <v>4</v>
      </c>
      <c r="D60">
        <f t="shared" si="13"/>
        <v>4</v>
      </c>
      <c r="E60">
        <f t="shared" si="20"/>
        <v>4.9860692496883078E-7</v>
      </c>
      <c r="F60">
        <f t="shared" si="21"/>
        <v>70</v>
      </c>
      <c r="G60">
        <f t="shared" si="14"/>
        <v>5.3899001203269757E-5</v>
      </c>
      <c r="H60">
        <f t="shared" si="22"/>
        <v>1.881209067419755E-9</v>
      </c>
      <c r="I60">
        <f t="shared" si="15"/>
        <v>-20.091351145850265</v>
      </c>
    </row>
    <row r="61" spans="2:9" x14ac:dyDescent="0.2">
      <c r="B61">
        <f>IF(C60=0,B60+1,B60)</f>
        <v>8</v>
      </c>
      <c r="C61">
        <f>IF(C60=0,B61,C60-1)</f>
        <v>3</v>
      </c>
      <c r="D61">
        <f t="shared" si="13"/>
        <v>5</v>
      </c>
      <c r="E61">
        <f t="shared" si="20"/>
        <v>1.1540038312831438E-5</v>
      </c>
      <c r="F61">
        <f t="shared" si="21"/>
        <v>56</v>
      </c>
      <c r="G61">
        <f t="shared" si="14"/>
        <v>5.8157022298328219E-6</v>
      </c>
      <c r="H61">
        <f t="shared" si="22"/>
        <v>3.7583518867042398E-9</v>
      </c>
      <c r="I61">
        <f t="shared" si="15"/>
        <v>-19.3992853036426</v>
      </c>
    </row>
    <row r="62" spans="2:9" x14ac:dyDescent="0.2">
      <c r="B62">
        <f t="shared" ref="B62:B85" si="23">IF(C61=0,B61+1,B61)</f>
        <v>8</v>
      </c>
      <c r="C62">
        <f t="shared" ref="C62:C85" si="24">IF(C61=0,B62,C61-1)</f>
        <v>2</v>
      </c>
      <c r="D62">
        <f t="shared" si="13"/>
        <v>6</v>
      </c>
      <c r="E62">
        <f t="shared" si="20"/>
        <v>1.6985207173431105E-4</v>
      </c>
      <c r="F62">
        <f t="shared" si="21"/>
        <v>28</v>
      </c>
      <c r="G62">
        <f t="shared" si="14"/>
        <v>6.2751427059896306E-7</v>
      </c>
      <c r="H62">
        <f t="shared" si="22"/>
        <v>2.9843687693142104E-9</v>
      </c>
      <c r="I62">
        <f t="shared" si="15"/>
        <v>-19.629877580030694</v>
      </c>
    </row>
    <row r="63" spans="2:9" x14ac:dyDescent="0.2">
      <c r="B63">
        <f t="shared" si="23"/>
        <v>8</v>
      </c>
      <c r="C63">
        <f t="shared" si="24"/>
        <v>1</v>
      </c>
      <c r="D63">
        <f t="shared" si="13"/>
        <v>7</v>
      </c>
      <c r="E63">
        <f t="shared" si="20"/>
        <v>1.1790080942988032E-3</v>
      </c>
      <c r="F63">
        <f t="shared" si="21"/>
        <v>8</v>
      </c>
      <c r="G63">
        <f t="shared" si="14"/>
        <v>6.770878979762806E-8</v>
      </c>
      <c r="H63">
        <f t="shared" si="22"/>
        <v>6.3863368981263769E-10</v>
      </c>
      <c r="I63">
        <f t="shared" si="15"/>
        <v>-21.171690081303982</v>
      </c>
    </row>
    <row r="64" spans="2:9" x14ac:dyDescent="0.2">
      <c r="B64">
        <f t="shared" si="23"/>
        <v>8</v>
      </c>
      <c r="C64">
        <f t="shared" si="24"/>
        <v>0</v>
      </c>
      <c r="D64">
        <f t="shared" si="13"/>
        <v>8</v>
      </c>
      <c r="E64">
        <f t="shared" si="20"/>
        <v>1.7844993915847084E-3</v>
      </c>
      <c r="F64">
        <f t="shared" si="21"/>
        <v>1</v>
      </c>
      <c r="G64">
        <f t="shared" si="14"/>
        <v>7.3057784191640988E-9</v>
      </c>
      <c r="H64">
        <f t="shared" si="22"/>
        <v>1.3037157144051027E-11</v>
      </c>
      <c r="I64">
        <f t="shared" si="15"/>
        <v>-25.063217593623303</v>
      </c>
    </row>
    <row r="65" spans="2:9" x14ac:dyDescent="0.2">
      <c r="B65">
        <f t="shared" si="23"/>
        <v>9</v>
      </c>
      <c r="C65">
        <f t="shared" si="24"/>
        <v>9</v>
      </c>
      <c r="D65">
        <f t="shared" si="13"/>
        <v>0</v>
      </c>
      <c r="E65">
        <f t="shared" si="20"/>
        <v>7.4957311929518763E-15</v>
      </c>
      <c r="F65">
        <f t="shared" si="21"/>
        <v>1</v>
      </c>
      <c r="G65">
        <f t="shared" si="14"/>
        <v>0.35891728697251341</v>
      </c>
      <c r="H65">
        <f t="shared" si="22"/>
        <v>2.690347503649529E-15</v>
      </c>
      <c r="I65">
        <f t="shared" si="15"/>
        <v>-33.549106026127575</v>
      </c>
    </row>
    <row r="66" spans="2:9" x14ac:dyDescent="0.2">
      <c r="B66">
        <f t="shared" si="23"/>
        <v>9</v>
      </c>
      <c r="C66">
        <f t="shared" si="24"/>
        <v>8</v>
      </c>
      <c r="D66">
        <f t="shared" si="13"/>
        <v>1</v>
      </c>
      <c r="E66">
        <f t="shared" si="20"/>
        <v>3.2158939654372906E-13</v>
      </c>
      <c r="F66">
        <f t="shared" si="21"/>
        <v>9</v>
      </c>
      <c r="G66">
        <f t="shared" si="14"/>
        <v>3.8727175264334279E-2</v>
      </c>
      <c r="H66">
        <f t="shared" si="22"/>
        <v>1.1208824030790442E-13</v>
      </c>
      <c r="I66">
        <f t="shared" si="15"/>
        <v>-29.819489973922273</v>
      </c>
    </row>
    <row r="67" spans="2:9" x14ac:dyDescent="0.2">
      <c r="B67">
        <f t="shared" si="23"/>
        <v>9</v>
      </c>
      <c r="C67">
        <f t="shared" si="24"/>
        <v>7</v>
      </c>
      <c r="D67">
        <f t="shared" si="13"/>
        <v>2</v>
      </c>
      <c r="E67">
        <f t="shared" si="20"/>
        <v>1.3067389250708233E-11</v>
      </c>
      <c r="F67">
        <f t="shared" si="21"/>
        <v>36</v>
      </c>
      <c r="G67">
        <f t="shared" si="14"/>
        <v>4.1786622110216772E-3</v>
      </c>
      <c r="H67">
        <f t="shared" si="22"/>
        <v>1.9657514037112332E-12</v>
      </c>
      <c r="I67">
        <f t="shared" si="15"/>
        <v>-26.955146549955003</v>
      </c>
    </row>
    <row r="68" spans="2:9" x14ac:dyDescent="0.2">
      <c r="B68">
        <f t="shared" si="23"/>
        <v>9</v>
      </c>
      <c r="C68">
        <f t="shared" si="24"/>
        <v>6</v>
      </c>
      <c r="D68">
        <f t="shared" si="13"/>
        <v>3</v>
      </c>
      <c r="E68">
        <f t="shared" si="20"/>
        <v>4.9412141610597713E-10</v>
      </c>
      <c r="F68">
        <f t="shared" si="21"/>
        <v>84</v>
      </c>
      <c r="G68">
        <f t="shared" si="14"/>
        <v>4.5087765256924015E-4</v>
      </c>
      <c r="H68">
        <f t="shared" si="22"/>
        <v>1.8714217550956343E-11</v>
      </c>
      <c r="I68">
        <f t="shared" si="15"/>
        <v>-24.701737584104652</v>
      </c>
    </row>
    <row r="69" spans="2:9" x14ac:dyDescent="0.2">
      <c r="B69">
        <f t="shared" si="23"/>
        <v>9</v>
      </c>
      <c r="C69">
        <f t="shared" si="24"/>
        <v>5</v>
      </c>
      <c r="D69">
        <f t="shared" si="13"/>
        <v>4</v>
      </c>
      <c r="E69">
        <f t="shared" si="20"/>
        <v>1.6905984003333506E-8</v>
      </c>
      <c r="F69">
        <f t="shared" si="21"/>
        <v>126</v>
      </c>
      <c r="G69">
        <f t="shared" si="14"/>
        <v>4.8649698712221139E-5</v>
      </c>
      <c r="H69">
        <f t="shared" si="22"/>
        <v>1.0363134955267145E-10</v>
      </c>
      <c r="I69">
        <f t="shared" si="15"/>
        <v>-22.990181230018113</v>
      </c>
    </row>
    <row r="70" spans="2:9" x14ac:dyDescent="0.2">
      <c r="B70">
        <f t="shared" si="23"/>
        <v>9</v>
      </c>
      <c r="C70">
        <f t="shared" si="24"/>
        <v>4</v>
      </c>
      <c r="D70">
        <f t="shared" si="13"/>
        <v>5</v>
      </c>
      <c r="E70">
        <f t="shared" si="20"/>
        <v>4.9860692496883078E-7</v>
      </c>
      <c r="F70">
        <f t="shared" si="21"/>
        <v>126</v>
      </c>
      <c r="G70">
        <f t="shared" si="14"/>
        <v>5.2493024910486651E-6</v>
      </c>
      <c r="H70">
        <f t="shared" si="22"/>
        <v>3.2978466023491774E-10</v>
      </c>
      <c r="I70">
        <f t="shared" si="15"/>
        <v>-21.832581219210685</v>
      </c>
    </row>
    <row r="71" spans="2:9" x14ac:dyDescent="0.2">
      <c r="B71">
        <f t="shared" si="23"/>
        <v>9</v>
      </c>
      <c r="C71">
        <f t="shared" si="24"/>
        <v>3</v>
      </c>
      <c r="D71">
        <f t="shared" si="13"/>
        <v>6</v>
      </c>
      <c r="E71">
        <f t="shared" si="20"/>
        <v>1.1540038312831438E-5</v>
      </c>
      <c r="F71">
        <f t="shared" si="21"/>
        <v>84</v>
      </c>
      <c r="G71">
        <f t="shared" si="14"/>
        <v>5.6639973878415345E-7</v>
      </c>
      <c r="H71">
        <f t="shared" si="22"/>
        <v>5.4904707361953532E-10</v>
      </c>
      <c r="I71">
        <f t="shared" si="15"/>
        <v>-21.322836933796971</v>
      </c>
    </row>
    <row r="72" spans="2:9" x14ac:dyDescent="0.2">
      <c r="B72">
        <f t="shared" si="23"/>
        <v>9</v>
      </c>
      <c r="C72">
        <f t="shared" si="24"/>
        <v>2</v>
      </c>
      <c r="D72">
        <f t="shared" si="13"/>
        <v>7</v>
      </c>
      <c r="E72">
        <f t="shared" si="20"/>
        <v>1.6985207173431105E-4</v>
      </c>
      <c r="F72">
        <f t="shared" si="21"/>
        <v>36</v>
      </c>
      <c r="G72">
        <f t="shared" si="14"/>
        <v>6.1114531814810207E-8</v>
      </c>
      <c r="H72">
        <f t="shared" si="22"/>
        <v>3.7369547430544722E-10</v>
      </c>
      <c r="I72">
        <f t="shared" si="15"/>
        <v>-21.707579890012322</v>
      </c>
    </row>
    <row r="73" spans="2:9" x14ac:dyDescent="0.2">
      <c r="B73">
        <f t="shared" si="23"/>
        <v>9</v>
      </c>
      <c r="C73">
        <f t="shared" si="24"/>
        <v>1</v>
      </c>
      <c r="D73">
        <f t="shared" si="13"/>
        <v>8</v>
      </c>
      <c r="E73">
        <f t="shared" si="20"/>
        <v>1.1790080942988032E-3</v>
      </c>
      <c r="F73">
        <f t="shared" si="21"/>
        <v>9</v>
      </c>
      <c r="G73">
        <f t="shared" si="14"/>
        <v>6.5942579828180265E-9</v>
      </c>
      <c r="H73">
        <f t="shared" si="22"/>
        <v>6.9972151838732564E-11</v>
      </c>
      <c r="I73">
        <f t="shared" si="15"/>
        <v>-23.382923783910137</v>
      </c>
    </row>
    <row r="74" spans="2:9" x14ac:dyDescent="0.2">
      <c r="B74">
        <f t="shared" si="23"/>
        <v>9</v>
      </c>
      <c r="C74">
        <f t="shared" si="24"/>
        <v>0</v>
      </c>
      <c r="D74">
        <f t="shared" si="13"/>
        <v>9</v>
      </c>
      <c r="E74">
        <f t="shared" si="20"/>
        <v>1.7844993915847084E-3</v>
      </c>
      <c r="F74">
        <f t="shared" si="21"/>
        <v>1</v>
      </c>
      <c r="G74">
        <f t="shared" si="14"/>
        <v>7.1152043634606813E-10</v>
      </c>
      <c r="H74">
        <f t="shared" si="22"/>
        <v>1.2697077857596449E-12</v>
      </c>
      <c r="I74">
        <f t="shared" si="15"/>
        <v>-27.392234331885838</v>
      </c>
    </row>
    <row r="75" spans="2:9" x14ac:dyDescent="0.2">
      <c r="B75">
        <f t="shared" si="23"/>
        <v>10</v>
      </c>
      <c r="C75">
        <f t="shared" si="24"/>
        <v>10</v>
      </c>
      <c r="D75">
        <f t="shared" si="13"/>
        <v>0</v>
      </c>
      <c r="E75">
        <f t="shared" si="20"/>
        <v>1.6487357879362349E-16</v>
      </c>
      <c r="F75">
        <f t="shared" si="21"/>
        <v>1</v>
      </c>
      <c r="G75">
        <f t="shared" si="14"/>
        <v>0.32396180790009321</v>
      </c>
      <c r="H75">
        <f t="shared" si="22"/>
        <v>5.3412742660940734E-17</v>
      </c>
      <c r="I75">
        <f t="shared" si="15"/>
        <v>-37.468482329784095</v>
      </c>
    </row>
    <row r="76" spans="2:9" x14ac:dyDescent="0.2">
      <c r="B76">
        <f t="shared" si="23"/>
        <v>10</v>
      </c>
      <c r="C76">
        <f t="shared" si="24"/>
        <v>9</v>
      </c>
      <c r="D76">
        <f t="shared" si="13"/>
        <v>1</v>
      </c>
      <c r="E76">
        <f t="shared" si="20"/>
        <v>7.4957311929518763E-15</v>
      </c>
      <c r="F76">
        <f t="shared" si="21"/>
        <v>10</v>
      </c>
      <c r="G76">
        <f t="shared" si="14"/>
        <v>3.4955479072420144E-2</v>
      </c>
      <c r="H76">
        <f t="shared" si="22"/>
        <v>2.620168748477162E-15</v>
      </c>
      <c r="I76">
        <f t="shared" si="15"/>
        <v>-33.575537671396063</v>
      </c>
    </row>
    <row r="77" spans="2:9" x14ac:dyDescent="0.2">
      <c r="B77">
        <f t="shared" si="23"/>
        <v>10</v>
      </c>
      <c r="C77">
        <f t="shared" si="24"/>
        <v>8</v>
      </c>
      <c r="D77">
        <f t="shared" si="13"/>
        <v>2</v>
      </c>
      <c r="E77">
        <f t="shared" si="20"/>
        <v>3.2158939654372906E-13</v>
      </c>
      <c r="F77">
        <f t="shared" si="21"/>
        <v>45</v>
      </c>
      <c r="G77">
        <f t="shared" si="14"/>
        <v>3.7716961919141414E-3</v>
      </c>
      <c r="H77">
        <f t="shared" si="22"/>
        <v>5.4582187603677736E-14</v>
      </c>
      <c r="I77">
        <f t="shared" si="15"/>
        <v>-30.539068799750709</v>
      </c>
    </row>
    <row r="78" spans="2:9" x14ac:dyDescent="0.2">
      <c r="B78">
        <f t="shared" si="23"/>
        <v>10</v>
      </c>
      <c r="C78">
        <f t="shared" si="24"/>
        <v>7</v>
      </c>
      <c r="D78">
        <f t="shared" si="13"/>
        <v>3</v>
      </c>
      <c r="E78">
        <f t="shared" si="20"/>
        <v>1.3067389250708233E-11</v>
      </c>
      <c r="F78">
        <f t="shared" si="21"/>
        <v>120</v>
      </c>
      <c r="G78">
        <f t="shared" si="14"/>
        <v>4.0696601910753688E-4</v>
      </c>
      <c r="H78">
        <f t="shared" si="22"/>
        <v>6.3815800601872188E-13</v>
      </c>
      <c r="I78">
        <f t="shared" si="15"/>
        <v>-28.080190483891606</v>
      </c>
    </row>
    <row r="79" spans="2:9" x14ac:dyDescent="0.2">
      <c r="B79">
        <f t="shared" si="23"/>
        <v>10</v>
      </c>
      <c r="C79">
        <f t="shared" si="24"/>
        <v>6</v>
      </c>
      <c r="D79">
        <f t="shared" si="13"/>
        <v>4</v>
      </c>
      <c r="E79">
        <f t="shared" si="20"/>
        <v>4.9412141610597713E-10</v>
      </c>
      <c r="F79">
        <f t="shared" si="21"/>
        <v>210</v>
      </c>
      <c r="G79">
        <f t="shared" si="14"/>
        <v>4.3911633461703306E-5</v>
      </c>
      <c r="H79">
        <f t="shared" si="22"/>
        <v>4.5565124870209245E-12</v>
      </c>
      <c r="I79">
        <f t="shared" si="15"/>
        <v>-26.114463590493035</v>
      </c>
    </row>
    <row r="80" spans="2:9" x14ac:dyDescent="0.2">
      <c r="B80">
        <f t="shared" si="23"/>
        <v>10</v>
      </c>
      <c r="C80">
        <f t="shared" si="24"/>
        <v>5</v>
      </c>
      <c r="D80">
        <f t="shared" si="13"/>
        <v>5</v>
      </c>
      <c r="E80">
        <f t="shared" si="20"/>
        <v>1.6905984003333506E-8</v>
      </c>
      <c r="F80">
        <f t="shared" si="21"/>
        <v>252</v>
      </c>
      <c r="G80">
        <f t="shared" si="14"/>
        <v>4.7380652505177992E-6</v>
      </c>
      <c r="H80">
        <f t="shared" si="22"/>
        <v>2.0185617143665075E-11</v>
      </c>
      <c r="I80">
        <f t="shared" si="15"/>
        <v>-24.626050787720704</v>
      </c>
    </row>
    <row r="81" spans="2:9" x14ac:dyDescent="0.2">
      <c r="B81">
        <f t="shared" si="23"/>
        <v>10</v>
      </c>
      <c r="C81">
        <f t="shared" si="24"/>
        <v>4</v>
      </c>
      <c r="D81">
        <f t="shared" si="13"/>
        <v>6</v>
      </c>
      <c r="E81">
        <f t="shared" si="20"/>
        <v>4.9860692496883078E-7</v>
      </c>
      <c r="F81">
        <f t="shared" si="21"/>
        <v>210</v>
      </c>
      <c r="G81">
        <f t="shared" si="14"/>
        <v>5.1123724053087182E-7</v>
      </c>
      <c r="H81">
        <f t="shared" si="22"/>
        <v>5.3530349970436187E-11</v>
      </c>
      <c r="I81">
        <f t="shared" si="15"/>
        <v>-23.650772333707227</v>
      </c>
    </row>
    <row r="82" spans="2:9" x14ac:dyDescent="0.2">
      <c r="B82">
        <f t="shared" si="23"/>
        <v>10</v>
      </c>
      <c r="C82">
        <f t="shared" si="24"/>
        <v>3</v>
      </c>
      <c r="D82">
        <f t="shared" si="13"/>
        <v>7</v>
      </c>
      <c r="E82">
        <f t="shared" si="20"/>
        <v>1.1540038312831438E-5</v>
      </c>
      <c r="F82">
        <f t="shared" si="21"/>
        <v>120</v>
      </c>
      <c r="G82">
        <f t="shared" si="14"/>
        <v>5.5162498253281117E-8</v>
      </c>
      <c r="H82">
        <f t="shared" si="22"/>
        <v>7.6389281192923359E-11</v>
      </c>
      <c r="I82">
        <f t="shared" si="15"/>
        <v>-23.295178728120778</v>
      </c>
    </row>
    <row r="83" spans="2:9" x14ac:dyDescent="0.2">
      <c r="B83">
        <f t="shared" si="23"/>
        <v>10</v>
      </c>
      <c r="C83">
        <f t="shared" si="24"/>
        <v>2</v>
      </c>
      <c r="D83">
        <f t="shared" si="13"/>
        <v>8</v>
      </c>
      <c r="E83">
        <f t="shared" si="20"/>
        <v>1.6985207173431105E-4</v>
      </c>
      <c r="F83">
        <f t="shared" si="21"/>
        <v>45</v>
      </c>
      <c r="G83">
        <f t="shared" si="14"/>
        <v>5.9520335615290582E-9</v>
      </c>
      <c r="H83">
        <f t="shared" si="22"/>
        <v>4.5493435415603724E-11</v>
      </c>
      <c r="I83">
        <f t="shared" si="15"/>
        <v>-23.813453076960649</v>
      </c>
    </row>
    <row r="84" spans="2:9" x14ac:dyDescent="0.2">
      <c r="B84">
        <f t="shared" si="23"/>
        <v>10</v>
      </c>
      <c r="C84">
        <f t="shared" si="24"/>
        <v>1</v>
      </c>
      <c r="D84">
        <f t="shared" si="13"/>
        <v>9</v>
      </c>
      <c r="E84">
        <f t="shared" si="20"/>
        <v>1.1790080942988032E-3</v>
      </c>
      <c r="F84">
        <f t="shared" si="21"/>
        <v>10</v>
      </c>
      <c r="G84">
        <f t="shared" si="14"/>
        <v>6.4222442128898585E-10</v>
      </c>
      <c r="H84">
        <f t="shared" ref="H84:H85" si="25">E84*F84*G84</f>
        <v>7.5718779105607904E-12</v>
      </c>
      <c r="I84">
        <f t="shared" si="15"/>
        <v>-25.606580006514843</v>
      </c>
    </row>
    <row r="85" spans="2:9" x14ac:dyDescent="0.2">
      <c r="B85">
        <f t="shared" si="23"/>
        <v>10</v>
      </c>
      <c r="C85">
        <f t="shared" si="24"/>
        <v>0</v>
      </c>
      <c r="D85">
        <f t="shared" ref="D85" si="26">B85-C85</f>
        <v>10</v>
      </c>
      <c r="E85">
        <f t="shared" si="20"/>
        <v>1.7844993915847084E-3</v>
      </c>
      <c r="F85">
        <f t="shared" si="21"/>
        <v>1</v>
      </c>
      <c r="G85">
        <f t="shared" ref="G85" si="27">IF($D$2&gt;0, EXP(($C$2+C85)*$F$2+D85*$E$2), EXP($E$2*D85))</f>
        <v>6.929601505708163E-11</v>
      </c>
      <c r="H85">
        <f t="shared" si="25"/>
        <v>1.2365869670860695E-13</v>
      </c>
      <c r="I85">
        <f t="shared" ref="I85" si="28">LN(H85)</f>
        <v>-29.721251070148377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B0D1C-ECBD-994E-95E9-B80F3DA3DCB4}">
  <dimension ref="A1:R306"/>
  <sheetViews>
    <sheetView workbookViewId="0">
      <selection activeCell="O6" sqref="O6:R6"/>
    </sheetView>
  </sheetViews>
  <sheetFormatPr baseColWidth="10" defaultRowHeight="16" x14ac:dyDescent="0.2"/>
  <cols>
    <col min="2" max="2" width="11.1640625" bestFit="1" customWidth="1"/>
    <col min="4" max="4" width="12.1640625" bestFit="1" customWidth="1"/>
    <col min="10" max="10" width="12.1640625" bestFit="1" customWidth="1"/>
    <col min="12" max="12" width="12.1640625" bestFit="1" customWidth="1"/>
    <col min="18" max="18" width="12.1640625" bestFit="1" customWidth="1"/>
  </cols>
  <sheetData>
    <row r="1" spans="1:18" x14ac:dyDescent="0.2">
      <c r="B1" s="5" t="s">
        <v>1</v>
      </c>
      <c r="C1" s="6" t="s">
        <v>80</v>
      </c>
      <c r="D1" s="6" t="s">
        <v>81</v>
      </c>
      <c r="E1" s="6" t="s">
        <v>82</v>
      </c>
      <c r="F1" s="60" t="s">
        <v>83</v>
      </c>
      <c r="G1" s="9" t="s">
        <v>38</v>
      </c>
      <c r="H1" s="9" t="s">
        <v>89</v>
      </c>
      <c r="I1" s="9" t="s">
        <v>55</v>
      </c>
    </row>
    <row r="2" spans="1:18" x14ac:dyDescent="0.2">
      <c r="B2" s="7">
        <f>L!A6</f>
        <v>3</v>
      </c>
      <c r="C2" s="8">
        <f>L!A8</f>
        <v>5</v>
      </c>
      <c r="D2" s="8">
        <f>L!A5</f>
        <v>2</v>
      </c>
      <c r="E2" s="8">
        <f>L!O6</f>
        <v>0.17000000000000035</v>
      </c>
      <c r="F2" s="61">
        <f>L!O5</f>
        <v>0.17000000000000035</v>
      </c>
      <c r="G2" s="4">
        <f>E2*F2</f>
        <v>2.8900000000000117E-2</v>
      </c>
      <c r="H2" s="4">
        <f>(1-E2)/(1-G2)</f>
        <v>0.85470085470085444</v>
      </c>
      <c r="I2" s="4">
        <f>E2*(1-F2)/(1-G2)</f>
        <v>0.14529914529914556</v>
      </c>
    </row>
    <row r="4" spans="1:18" x14ac:dyDescent="0.2">
      <c r="F4" s="49">
        <f>SUM(F6:F16)</f>
        <v>1.6923364807271297</v>
      </c>
    </row>
    <row r="5" spans="1:18" x14ac:dyDescent="0.2">
      <c r="A5" s="33" t="s">
        <v>22</v>
      </c>
      <c r="B5" s="34" t="s">
        <v>74</v>
      </c>
      <c r="C5" s="63" t="s">
        <v>85</v>
      </c>
      <c r="D5" s="64" t="s">
        <v>91</v>
      </c>
      <c r="E5" s="64" t="s">
        <v>79</v>
      </c>
      <c r="F5" s="65" t="s">
        <v>94</v>
      </c>
      <c r="G5" s="65" t="s">
        <v>95</v>
      </c>
      <c r="I5" t="s">
        <v>22</v>
      </c>
      <c r="J5" s="49" t="s">
        <v>35</v>
      </c>
      <c r="K5" t="s">
        <v>84</v>
      </c>
      <c r="L5" s="19" t="s">
        <v>76</v>
      </c>
      <c r="M5" s="49" t="s">
        <v>41</v>
      </c>
      <c r="O5" s="43" t="s">
        <v>96</v>
      </c>
      <c r="P5" s="67"/>
      <c r="Q5" s="19" t="s">
        <v>103</v>
      </c>
      <c r="R5" s="56" t="s">
        <v>101</v>
      </c>
    </row>
    <row r="6" spans="1:18" x14ac:dyDescent="0.2">
      <c r="A6" s="35">
        <v>0</v>
      </c>
      <c r="B6" s="36">
        <f>SUMIF(B$21:B$306,"=0",L$21:L$306)</f>
        <v>5.4952124943997502E-5</v>
      </c>
      <c r="C6" s="62">
        <f>LN(B6)</f>
        <v>-9.8090482073619185</v>
      </c>
      <c r="D6" s="49">
        <f>B6*J6</f>
        <v>4.9456912449598004E-8</v>
      </c>
      <c r="E6" s="49">
        <f>D6/D$17</f>
        <v>4.8391695252911178E-3</v>
      </c>
      <c r="F6">
        <f>E6*A6</f>
        <v>0</v>
      </c>
      <c r="G6" s="49">
        <f t="shared" ref="G6:G15" si="0">G7+E7</f>
        <v>0.99516083047470882</v>
      </c>
      <c r="I6">
        <f>K6</f>
        <v>0</v>
      </c>
      <c r="J6" s="49">
        <f>'K3'!B6</f>
        <v>9.0000000000000453E-4</v>
      </c>
      <c r="K6">
        <v>0</v>
      </c>
      <c r="L6" s="19">
        <f>'B5'!B6</f>
        <v>2.4787965112641337E-4</v>
      </c>
      <c r="M6" s="49">
        <f>'K2'!B6</f>
        <v>9.0000000000000177E-2</v>
      </c>
      <c r="O6" s="37" t="s">
        <v>97</v>
      </c>
      <c r="P6" s="38">
        <f>Q6/E2-(1-G2)*F4/(1-E2)</f>
        <v>15.667025141078636</v>
      </c>
      <c r="Q6" s="19">
        <f>'B3'!F4</f>
        <v>3</v>
      </c>
      <c r="R6" s="56">
        <f>L!B13</f>
        <v>0.48284698648247354</v>
      </c>
    </row>
    <row r="7" spans="1:18" x14ac:dyDescent="0.2">
      <c r="A7" s="35">
        <f>A6+1</f>
        <v>1</v>
      </c>
      <c r="B7" s="36">
        <f>SUMIF(B$21:B$306,"=1",L$21:L$306)</f>
        <v>1.6763161459463244E-4</v>
      </c>
      <c r="C7" s="62">
        <f t="shared" ref="C7:C17" si="1">LN(B7)</f>
        <v>-8.6937417564720345</v>
      </c>
      <c r="D7" s="49">
        <f t="shared" ref="D7:D16" si="2">B7*J7</f>
        <v>4.0734482346495846E-6</v>
      </c>
      <c r="E7" s="49">
        <f t="shared" ref="E7:E16" si="3">D7/D$17</f>
        <v>0.39857131356624748</v>
      </c>
      <c r="F7">
        <f t="shared" ref="F7:F16" si="4">E7*A7</f>
        <v>0.39857131356624748</v>
      </c>
      <c r="G7" s="49">
        <f t="shared" si="0"/>
        <v>0.5965895169084614</v>
      </c>
      <c r="I7">
        <f t="shared" ref="I7:I16" si="5">K7</f>
        <v>1</v>
      </c>
      <c r="J7" s="49">
        <f>'K3'!B7</f>
        <v>2.4300000000000099E-2</v>
      </c>
      <c r="K7">
        <f>K6+1</f>
        <v>1</v>
      </c>
      <c r="L7" s="19">
        <f>'B5'!B7</f>
        <v>2.7735845258435466E-4</v>
      </c>
      <c r="M7" s="49">
        <f>'K2'!B7</f>
        <v>0.80999999999999961</v>
      </c>
    </row>
    <row r="8" spans="1:18" x14ac:dyDescent="0.2">
      <c r="A8" s="35">
        <f t="shared" ref="A8:A16" si="6">A7+1</f>
        <v>2</v>
      </c>
      <c r="B8" s="36">
        <f>SUMIF(B$21:B$306,"=2",L$21:L$306)</f>
        <v>2.3178857194648166E-5</v>
      </c>
      <c r="C8" s="62">
        <f t="shared" si="1"/>
        <v>-10.672270022620559</v>
      </c>
      <c r="D8" s="49">
        <f t="shared" si="2"/>
        <v>5.0692160684695611E-6</v>
      </c>
      <c r="E8" s="49">
        <f t="shared" si="3"/>
        <v>0.49600338356450202</v>
      </c>
      <c r="F8">
        <f t="shared" si="4"/>
        <v>0.99200676712900404</v>
      </c>
      <c r="G8" s="49">
        <f t="shared" si="0"/>
        <v>0.10058613334395942</v>
      </c>
      <c r="I8">
        <f t="shared" si="5"/>
        <v>2</v>
      </c>
      <c r="J8" s="49">
        <f>'K3'!B8</f>
        <v>0.21870000000000031</v>
      </c>
      <c r="K8">
        <f t="shared" ref="K8:K15" si="7">K7+1</f>
        <v>2</v>
      </c>
      <c r="L8" s="19">
        <f>'B5'!B8</f>
        <v>1.3538085740740627E-4</v>
      </c>
      <c r="M8" s="49">
        <f>'K2'!B8</f>
        <v>0</v>
      </c>
    </row>
    <row r="9" spans="1:18" x14ac:dyDescent="0.2">
      <c r="A9" s="35">
        <f t="shared" si="6"/>
        <v>3</v>
      </c>
      <c r="B9" s="36">
        <f>SUMIF(B$21:B$306,"=3",L$21:L$306)</f>
        <v>1.5668385188467074E-6</v>
      </c>
      <c r="C9" s="62">
        <f t="shared" si="1"/>
        <v>-13.366450651051318</v>
      </c>
      <c r="D9" s="49">
        <f t="shared" si="2"/>
        <v>1.0280027522153238E-6</v>
      </c>
      <c r="E9" s="49">
        <f t="shared" si="3"/>
        <v>0.10058613334395942</v>
      </c>
      <c r="F9">
        <f t="shared" si="4"/>
        <v>0.30175840003187826</v>
      </c>
      <c r="G9" s="49">
        <f t="shared" si="0"/>
        <v>0</v>
      </c>
      <c r="I9">
        <f t="shared" si="5"/>
        <v>3</v>
      </c>
      <c r="J9" s="49">
        <f>'K3'!B9</f>
        <v>0.65609999999999946</v>
      </c>
      <c r="K9">
        <f t="shared" si="7"/>
        <v>3</v>
      </c>
      <c r="L9" s="19">
        <f>'B5'!B9</f>
        <v>4.2315573381181074E-5</v>
      </c>
      <c r="M9" s="49">
        <f>'K2'!B9</f>
        <v>0</v>
      </c>
    </row>
    <row r="10" spans="1:18" x14ac:dyDescent="0.2">
      <c r="A10" s="35">
        <f t="shared" si="6"/>
        <v>4</v>
      </c>
      <c r="B10" s="36">
        <f>SUMIF(B$21:B$306,"=4",L$21:L$306)</f>
        <v>7.4937274552206222E-8</v>
      </c>
      <c r="C10" s="62">
        <f t="shared" si="1"/>
        <v>-16.406614412640852</v>
      </c>
      <c r="D10" s="49">
        <f t="shared" si="2"/>
        <v>0</v>
      </c>
      <c r="E10" s="49">
        <f t="shared" si="3"/>
        <v>0</v>
      </c>
      <c r="F10">
        <f t="shared" si="4"/>
        <v>0</v>
      </c>
      <c r="G10" s="49">
        <f t="shared" si="0"/>
        <v>0</v>
      </c>
      <c r="I10">
        <f t="shared" si="5"/>
        <v>4</v>
      </c>
      <c r="J10" s="49">
        <f>'K3'!B10</f>
        <v>0</v>
      </c>
      <c r="K10">
        <f t="shared" si="7"/>
        <v>4</v>
      </c>
      <c r="L10" s="19">
        <f>'B5'!B10</f>
        <v>1.0485055943745144E-5</v>
      </c>
      <c r="M10" s="49">
        <f>'K2'!B10</f>
        <v>0</v>
      </c>
    </row>
    <row r="11" spans="1:18" x14ac:dyDescent="0.2">
      <c r="A11" s="35">
        <f t="shared" si="6"/>
        <v>5</v>
      </c>
      <c r="B11" s="36">
        <f>SUMIF(B$21:B$306,"=5",L$21:L$306)</f>
        <v>2.9171247290965349E-9</v>
      </c>
      <c r="C11" s="62">
        <f t="shared" si="1"/>
        <v>-19.652667387600101</v>
      </c>
      <c r="D11" s="49">
        <f t="shared" si="2"/>
        <v>0</v>
      </c>
      <c r="E11" s="49">
        <f t="shared" si="3"/>
        <v>0</v>
      </c>
      <c r="F11">
        <f t="shared" si="4"/>
        <v>0</v>
      </c>
      <c r="G11" s="49">
        <f t="shared" si="0"/>
        <v>0</v>
      </c>
      <c r="I11">
        <f t="shared" si="5"/>
        <v>5</v>
      </c>
      <c r="J11" s="49">
        <f>'K3'!B11</f>
        <v>0</v>
      </c>
      <c r="K11">
        <f t="shared" si="7"/>
        <v>5</v>
      </c>
      <c r="L11" s="19">
        <f>'B5'!B11</f>
        <v>2.2520869511829881E-6</v>
      </c>
      <c r="M11" s="49">
        <f>'K2'!B11</f>
        <v>0</v>
      </c>
    </row>
    <row r="12" spans="1:18" x14ac:dyDescent="0.2">
      <c r="A12" s="35">
        <f t="shared" si="6"/>
        <v>6</v>
      </c>
      <c r="B12" s="36">
        <f>SUMIF(B$21:B$306,"=6",L$21:L$306)</f>
        <v>9.897241785025841E-11</v>
      </c>
      <c r="C12" s="62">
        <f t="shared" si="1"/>
        <v>-23.036179912185407</v>
      </c>
      <c r="D12" s="49">
        <f t="shared" si="2"/>
        <v>0</v>
      </c>
      <c r="E12" s="49">
        <f t="shared" si="3"/>
        <v>0</v>
      </c>
      <c r="F12">
        <f t="shared" si="4"/>
        <v>0</v>
      </c>
      <c r="G12" s="49">
        <f t="shared" si="0"/>
        <v>0</v>
      </c>
      <c r="I12">
        <f t="shared" si="5"/>
        <v>6</v>
      </c>
      <c r="J12" s="49">
        <f>'K3'!B12</f>
        <v>0</v>
      </c>
      <c r="K12">
        <f t="shared" si="7"/>
        <v>6</v>
      </c>
      <c r="L12" s="19">
        <f>'B5'!B12</f>
        <v>4.3884194540921601E-7</v>
      </c>
      <c r="M12" s="49">
        <f>'K2'!B12</f>
        <v>0</v>
      </c>
    </row>
    <row r="13" spans="1:18" x14ac:dyDescent="0.2">
      <c r="A13" s="35">
        <f t="shared" si="6"/>
        <v>7</v>
      </c>
      <c r="B13" s="36">
        <f>SUMIF(B$21:B$306,"=7",L$21:L$306)</f>
        <v>3.0422954040040871E-12</v>
      </c>
      <c r="C13" s="62">
        <f t="shared" si="1"/>
        <v>-26.518408818323564</v>
      </c>
      <c r="D13" s="49">
        <f t="shared" si="2"/>
        <v>0</v>
      </c>
      <c r="E13" s="49">
        <f t="shared" si="3"/>
        <v>0</v>
      </c>
      <c r="F13">
        <f t="shared" si="4"/>
        <v>0</v>
      </c>
      <c r="G13" s="49">
        <f t="shared" si="0"/>
        <v>0</v>
      </c>
      <c r="I13">
        <f t="shared" si="5"/>
        <v>7</v>
      </c>
      <c r="J13" s="49">
        <f>'K3'!B13</f>
        <v>0</v>
      </c>
      <c r="K13">
        <f t="shared" si="7"/>
        <v>7</v>
      </c>
      <c r="L13" s="19">
        <f>'B5'!B13</f>
        <v>7.9655170344999685E-8</v>
      </c>
      <c r="M13" s="49">
        <f>'K2'!B13</f>
        <v>0</v>
      </c>
    </row>
    <row r="14" spans="1:18" x14ac:dyDescent="0.2">
      <c r="A14" s="35">
        <f t="shared" si="6"/>
        <v>8</v>
      </c>
      <c r="B14" s="36">
        <f>SUMIF(B$21:B$306,"=8",L$21:L$306)</f>
        <v>8.6798082351669797E-14</v>
      </c>
      <c r="C14" s="62">
        <f t="shared" si="1"/>
        <v>-30.075191866211128</v>
      </c>
      <c r="D14" s="49">
        <f t="shared" si="2"/>
        <v>0</v>
      </c>
      <c r="E14" s="49">
        <f t="shared" si="3"/>
        <v>0</v>
      </c>
      <c r="F14">
        <f t="shared" si="4"/>
        <v>0</v>
      </c>
      <c r="G14" s="49">
        <f t="shared" si="0"/>
        <v>0</v>
      </c>
      <c r="I14">
        <f t="shared" si="5"/>
        <v>8</v>
      </c>
      <c r="J14" s="49">
        <f>'K3'!B14</f>
        <v>0</v>
      </c>
      <c r="K14">
        <f t="shared" si="7"/>
        <v>8</v>
      </c>
      <c r="L14" s="19">
        <f>'B5'!B14</f>
        <v>1.3695753995565066E-8</v>
      </c>
      <c r="M14" s="49">
        <f>'K2'!B14</f>
        <v>0</v>
      </c>
    </row>
    <row r="15" spans="1:18" x14ac:dyDescent="0.2">
      <c r="A15" s="35">
        <f t="shared" si="6"/>
        <v>9</v>
      </c>
      <c r="B15" s="36">
        <f>SUMIF(B$21:B$306,"=9",L$21:L$306)</f>
        <v>2.3358620064872609E-15</v>
      </c>
      <c r="C15" s="62">
        <f t="shared" si="1"/>
        <v>-33.690395404254943</v>
      </c>
      <c r="D15" s="49">
        <f t="shared" si="2"/>
        <v>0</v>
      </c>
      <c r="E15" s="49">
        <f t="shared" si="3"/>
        <v>0</v>
      </c>
      <c r="F15">
        <f t="shared" si="4"/>
        <v>0</v>
      </c>
      <c r="G15" s="49">
        <f t="shared" si="0"/>
        <v>0</v>
      </c>
      <c r="I15">
        <f t="shared" si="5"/>
        <v>9</v>
      </c>
      <c r="J15" s="49">
        <f>'K3'!B15</f>
        <v>0</v>
      </c>
      <c r="K15">
        <f t="shared" si="7"/>
        <v>9</v>
      </c>
      <c r="L15" s="19">
        <f>'B5'!B15</f>
        <v>2.2560729290501035E-9</v>
      </c>
      <c r="M15" s="49">
        <f>'K2'!B15</f>
        <v>0</v>
      </c>
    </row>
    <row r="16" spans="1:18" x14ac:dyDescent="0.2">
      <c r="A16" s="37">
        <f t="shared" si="6"/>
        <v>10</v>
      </c>
      <c r="B16" s="38">
        <f>SUMIF(B$21:B$306,"=10",L$21:L$306)</f>
        <v>5.9668878074418149E-17</v>
      </c>
      <c r="C16" s="62">
        <f t="shared" si="1"/>
        <v>-37.357721094707237</v>
      </c>
      <c r="D16" s="49">
        <f t="shared" si="2"/>
        <v>0</v>
      </c>
      <c r="E16" s="49">
        <f t="shared" si="3"/>
        <v>0</v>
      </c>
      <c r="F16">
        <f t="shared" si="4"/>
        <v>0</v>
      </c>
      <c r="G16" s="49">
        <v>0</v>
      </c>
      <c r="I16">
        <f t="shared" si="5"/>
        <v>10</v>
      </c>
      <c r="J16" s="49">
        <f>'K3'!B16</f>
        <v>0</v>
      </c>
      <c r="K16">
        <f>K15+1</f>
        <v>10</v>
      </c>
      <c r="L16" s="19">
        <f>'B5'!B16</f>
        <v>3.5893503787292484E-10</v>
      </c>
      <c r="M16" s="49">
        <f>'K2'!B16</f>
        <v>0</v>
      </c>
    </row>
    <row r="17" spans="1:13" x14ac:dyDescent="0.2">
      <c r="A17" t="s">
        <v>56</v>
      </c>
      <c r="B17">
        <f>D17</f>
        <v>1.0220123967784067E-5</v>
      </c>
      <c r="C17" s="62">
        <f t="shared" si="1"/>
        <v>-11.49115184334212</v>
      </c>
      <c r="D17">
        <f>SUM(D6:D16)</f>
        <v>1.0220123967784067E-5</v>
      </c>
      <c r="E17">
        <f>SUM(E6:E16)</f>
        <v>1</v>
      </c>
    </row>
    <row r="19" spans="1:13" x14ac:dyDescent="0.2">
      <c r="B19" t="s">
        <v>87</v>
      </c>
      <c r="E19" t="s">
        <v>86</v>
      </c>
    </row>
    <row r="20" spans="1:13" x14ac:dyDescent="0.2">
      <c r="B20" t="s">
        <v>22</v>
      </c>
      <c r="C20" t="s">
        <v>18</v>
      </c>
      <c r="D20" t="s">
        <v>23</v>
      </c>
      <c r="E20" t="s">
        <v>34</v>
      </c>
      <c r="F20" t="s">
        <v>48</v>
      </c>
      <c r="G20" t="s">
        <v>49</v>
      </c>
      <c r="H20" t="s">
        <v>19</v>
      </c>
      <c r="I20" t="s">
        <v>88</v>
      </c>
      <c r="J20" t="s">
        <v>47</v>
      </c>
      <c r="K20" t="s">
        <v>90</v>
      </c>
      <c r="L20" t="s">
        <v>36</v>
      </c>
      <c r="M20" t="s">
        <v>63</v>
      </c>
    </row>
    <row r="21" spans="1:13" x14ac:dyDescent="0.2">
      <c r="B21">
        <v>0</v>
      </c>
      <c r="C21">
        <v>10</v>
      </c>
      <c r="D21">
        <f>C21-B21</f>
        <v>10</v>
      </c>
      <c r="E21">
        <v>0</v>
      </c>
      <c r="F21">
        <f>D21+E21</f>
        <v>10</v>
      </c>
      <c r="G21">
        <f>B21-E21</f>
        <v>0</v>
      </c>
      <c r="H21">
        <f t="shared" ref="H21:H84" si="8">VLOOKUP(C21,K$6:M$16,2)</f>
        <v>3.5893503787292484E-10</v>
      </c>
      <c r="I21">
        <f t="shared" ref="I21:I84" si="9">_xlfn.BINOM.DIST(B21,C21,$H$2,FALSE)</f>
        <v>4.1940209576855198E-9</v>
      </c>
      <c r="J21">
        <f t="shared" ref="J21:J84" si="10">VLOOKUP(F21,K$6:M$16,3)</f>
        <v>0</v>
      </c>
      <c r="K21">
        <f>_xlfn.BINOM.DIST(G21,B21,$F$2,FALSE)</f>
        <v>1</v>
      </c>
      <c r="L21">
        <f>H21*I21*J21*K21</f>
        <v>0</v>
      </c>
      <c r="M21" t="e">
        <f>LN(L21)</f>
        <v>#NUM!</v>
      </c>
    </row>
    <row r="22" spans="1:13" x14ac:dyDescent="0.2">
      <c r="B22">
        <f>IF(E21=0,IF(C21=B21,B21+1,B21), B21)</f>
        <v>0</v>
      </c>
      <c r="C22">
        <f>IF(E21=0,IF(C21=B21,10,C21-1),C21)</f>
        <v>9</v>
      </c>
      <c r="D22">
        <f>C22-B22</f>
        <v>9</v>
      </c>
      <c r="E22">
        <f>IF(E21=0,B22,E21-1)</f>
        <v>0</v>
      </c>
      <c r="F22">
        <f t="shared" ref="F22:F85" si="11">D22+E22</f>
        <v>9</v>
      </c>
      <c r="G22">
        <f t="shared" ref="G22:G85" si="12">B22-E22</f>
        <v>0</v>
      </c>
      <c r="H22">
        <f t="shared" si="8"/>
        <v>2.2560729290501035E-9</v>
      </c>
      <c r="I22">
        <f t="shared" si="9"/>
        <v>2.8864732473482674E-8</v>
      </c>
      <c r="J22">
        <f t="shared" si="10"/>
        <v>0</v>
      </c>
      <c r="K22">
        <f t="shared" ref="K22:K85" si="13">_xlfn.BINOM.DIST(G22,B22,$F$2,FALSE)</f>
        <v>1</v>
      </c>
      <c r="L22">
        <f t="shared" ref="L22:L85" si="14">H22*I22*J22*K22</f>
        <v>0</v>
      </c>
      <c r="M22" t="e">
        <f t="shared" ref="M22:M85" si="15">LN(L22)</f>
        <v>#NUM!</v>
      </c>
    </row>
    <row r="23" spans="1:13" x14ac:dyDescent="0.2">
      <c r="B23">
        <f t="shared" ref="B23:B86" si="16">IF(E22=0,IF(C22=B22,B22+1,B22), B22)</f>
        <v>0</v>
      </c>
      <c r="C23">
        <f t="shared" ref="C23:C86" si="17">IF(E22=0,IF(C22=B22,10,C22-1),C22)</f>
        <v>8</v>
      </c>
      <c r="D23">
        <f t="shared" ref="D23:D86" si="18">C23-B23</f>
        <v>8</v>
      </c>
      <c r="E23">
        <f t="shared" ref="E23:E86" si="19">IF(E22=0,B23,E22-1)</f>
        <v>0</v>
      </c>
      <c r="F23">
        <f t="shared" si="11"/>
        <v>8</v>
      </c>
      <c r="G23">
        <f t="shared" si="12"/>
        <v>0</v>
      </c>
      <c r="H23">
        <f t="shared" si="8"/>
        <v>1.3695753995565066E-8</v>
      </c>
      <c r="I23">
        <f t="shared" si="9"/>
        <v>1.9865727643514496E-7</v>
      </c>
      <c r="J23">
        <f t="shared" si="10"/>
        <v>0</v>
      </c>
      <c r="K23">
        <f t="shared" si="13"/>
        <v>1</v>
      </c>
      <c r="L23">
        <f t="shared" si="14"/>
        <v>0</v>
      </c>
      <c r="M23" t="e">
        <f t="shared" si="15"/>
        <v>#NUM!</v>
      </c>
    </row>
    <row r="24" spans="1:13" x14ac:dyDescent="0.2">
      <c r="B24">
        <f t="shared" si="16"/>
        <v>0</v>
      </c>
      <c r="C24">
        <f t="shared" si="17"/>
        <v>7</v>
      </c>
      <c r="D24">
        <f t="shared" si="18"/>
        <v>7</v>
      </c>
      <c r="E24">
        <f t="shared" si="19"/>
        <v>0</v>
      </c>
      <c r="F24">
        <f t="shared" si="11"/>
        <v>7</v>
      </c>
      <c r="G24">
        <f t="shared" si="12"/>
        <v>0</v>
      </c>
      <c r="H24">
        <f t="shared" si="8"/>
        <v>7.9655170344999685E-8</v>
      </c>
      <c r="I24">
        <f t="shared" si="9"/>
        <v>1.3672294907595235E-6</v>
      </c>
      <c r="J24">
        <f t="shared" si="10"/>
        <v>0</v>
      </c>
      <c r="K24">
        <f t="shared" si="13"/>
        <v>1</v>
      </c>
      <c r="L24">
        <f t="shared" si="14"/>
        <v>0</v>
      </c>
      <c r="M24" t="e">
        <f t="shared" si="15"/>
        <v>#NUM!</v>
      </c>
    </row>
    <row r="25" spans="1:13" x14ac:dyDescent="0.2">
      <c r="B25">
        <f t="shared" si="16"/>
        <v>0</v>
      </c>
      <c r="C25">
        <f t="shared" si="17"/>
        <v>6</v>
      </c>
      <c r="D25">
        <f t="shared" si="18"/>
        <v>6</v>
      </c>
      <c r="E25">
        <f t="shared" si="19"/>
        <v>0</v>
      </c>
      <c r="F25">
        <f t="shared" si="11"/>
        <v>6</v>
      </c>
      <c r="G25">
        <f t="shared" si="12"/>
        <v>0</v>
      </c>
      <c r="H25">
        <f t="shared" si="8"/>
        <v>4.3884194540921601E-7</v>
      </c>
      <c r="I25">
        <f t="shared" si="9"/>
        <v>9.4097559069920069E-6</v>
      </c>
      <c r="J25">
        <f t="shared" si="10"/>
        <v>0</v>
      </c>
      <c r="K25">
        <f t="shared" si="13"/>
        <v>1</v>
      </c>
      <c r="L25">
        <f t="shared" si="14"/>
        <v>0</v>
      </c>
      <c r="M25" t="e">
        <f t="shared" si="15"/>
        <v>#NUM!</v>
      </c>
    </row>
    <row r="26" spans="1:13" x14ac:dyDescent="0.2">
      <c r="B26">
        <f t="shared" si="16"/>
        <v>0</v>
      </c>
      <c r="C26">
        <f t="shared" si="17"/>
        <v>5</v>
      </c>
      <c r="D26">
        <f t="shared" si="18"/>
        <v>5</v>
      </c>
      <c r="E26">
        <f t="shared" si="19"/>
        <v>0</v>
      </c>
      <c r="F26">
        <f t="shared" si="11"/>
        <v>5</v>
      </c>
      <c r="G26">
        <f t="shared" si="12"/>
        <v>0</v>
      </c>
      <c r="H26">
        <f t="shared" si="8"/>
        <v>2.2520869511829881E-6</v>
      </c>
      <c r="I26">
        <f t="shared" si="9"/>
        <v>6.476126124223894E-5</v>
      </c>
      <c r="J26">
        <f t="shared" si="10"/>
        <v>0</v>
      </c>
      <c r="K26">
        <f t="shared" si="13"/>
        <v>1</v>
      </c>
      <c r="L26">
        <f t="shared" si="14"/>
        <v>0</v>
      </c>
      <c r="M26" t="e">
        <f t="shared" si="15"/>
        <v>#NUM!</v>
      </c>
    </row>
    <row r="27" spans="1:13" x14ac:dyDescent="0.2">
      <c r="B27">
        <f t="shared" si="16"/>
        <v>0</v>
      </c>
      <c r="C27">
        <f t="shared" si="17"/>
        <v>4</v>
      </c>
      <c r="D27">
        <f t="shared" si="18"/>
        <v>4</v>
      </c>
      <c r="E27">
        <f t="shared" si="19"/>
        <v>0</v>
      </c>
      <c r="F27">
        <f t="shared" si="11"/>
        <v>4</v>
      </c>
      <c r="G27">
        <f t="shared" si="12"/>
        <v>0</v>
      </c>
      <c r="H27">
        <f t="shared" si="8"/>
        <v>1.0485055943745144E-5</v>
      </c>
      <c r="I27">
        <f t="shared" si="9"/>
        <v>4.4570985678482025E-4</v>
      </c>
      <c r="J27">
        <f t="shared" si="10"/>
        <v>0</v>
      </c>
      <c r="K27">
        <f t="shared" si="13"/>
        <v>1</v>
      </c>
      <c r="L27">
        <f t="shared" si="14"/>
        <v>0</v>
      </c>
      <c r="M27" t="e">
        <f t="shared" si="15"/>
        <v>#NUM!</v>
      </c>
    </row>
    <row r="28" spans="1:13" x14ac:dyDescent="0.2">
      <c r="B28">
        <f t="shared" si="16"/>
        <v>0</v>
      </c>
      <c r="C28">
        <f t="shared" si="17"/>
        <v>3</v>
      </c>
      <c r="D28">
        <f t="shared" si="18"/>
        <v>3</v>
      </c>
      <c r="E28">
        <f t="shared" si="19"/>
        <v>0</v>
      </c>
      <c r="F28">
        <f t="shared" si="11"/>
        <v>3</v>
      </c>
      <c r="G28">
        <f t="shared" si="12"/>
        <v>0</v>
      </c>
      <c r="H28">
        <f t="shared" si="8"/>
        <v>4.2315573381181074E-5</v>
      </c>
      <c r="I28">
        <f t="shared" si="9"/>
        <v>3.0675325437543458E-3</v>
      </c>
      <c r="J28">
        <f t="shared" si="10"/>
        <v>0</v>
      </c>
      <c r="K28">
        <f t="shared" si="13"/>
        <v>1</v>
      </c>
      <c r="L28">
        <f t="shared" si="14"/>
        <v>0</v>
      </c>
      <c r="M28" t="e">
        <f t="shared" si="15"/>
        <v>#NUM!</v>
      </c>
    </row>
    <row r="29" spans="1:13" x14ac:dyDescent="0.2">
      <c r="B29">
        <f t="shared" si="16"/>
        <v>0</v>
      </c>
      <c r="C29">
        <f t="shared" si="17"/>
        <v>2</v>
      </c>
      <c r="D29">
        <f t="shared" si="18"/>
        <v>2</v>
      </c>
      <c r="E29">
        <f t="shared" si="19"/>
        <v>0</v>
      </c>
      <c r="F29">
        <f t="shared" si="11"/>
        <v>2</v>
      </c>
      <c r="G29">
        <f t="shared" si="12"/>
        <v>0</v>
      </c>
      <c r="H29">
        <f t="shared" si="8"/>
        <v>1.3538085740740627E-4</v>
      </c>
      <c r="I29">
        <f t="shared" si="9"/>
        <v>2.1111841624662217E-2</v>
      </c>
      <c r="J29">
        <f t="shared" si="10"/>
        <v>0</v>
      </c>
      <c r="K29">
        <f t="shared" si="13"/>
        <v>1</v>
      </c>
      <c r="L29">
        <f t="shared" si="14"/>
        <v>0</v>
      </c>
      <c r="M29" t="e">
        <f t="shared" si="15"/>
        <v>#NUM!</v>
      </c>
    </row>
    <row r="30" spans="1:13" x14ac:dyDescent="0.2">
      <c r="B30">
        <f t="shared" si="16"/>
        <v>0</v>
      </c>
      <c r="C30">
        <f t="shared" si="17"/>
        <v>1</v>
      </c>
      <c r="D30">
        <f t="shared" si="18"/>
        <v>1</v>
      </c>
      <c r="E30">
        <f t="shared" si="19"/>
        <v>0</v>
      </c>
      <c r="F30">
        <f t="shared" si="11"/>
        <v>1</v>
      </c>
      <c r="G30">
        <f t="shared" si="12"/>
        <v>0</v>
      </c>
      <c r="H30">
        <f t="shared" si="8"/>
        <v>2.7735845258435466E-4</v>
      </c>
      <c r="I30">
        <f t="shared" si="9"/>
        <v>0.14529914529914559</v>
      </c>
      <c r="J30">
        <f t="shared" si="10"/>
        <v>0.80999999999999961</v>
      </c>
      <c r="K30">
        <f t="shared" si="13"/>
        <v>1</v>
      </c>
      <c r="L30">
        <f t="shared" si="14"/>
        <v>3.2642956342620252E-5</v>
      </c>
      <c r="M30">
        <f t="shared" si="15"/>
        <v>-10.329881457747531</v>
      </c>
    </row>
    <row r="31" spans="1:13" x14ac:dyDescent="0.2">
      <c r="B31">
        <f t="shared" si="16"/>
        <v>0</v>
      </c>
      <c r="C31">
        <f t="shared" si="17"/>
        <v>0</v>
      </c>
      <c r="D31">
        <f t="shared" si="18"/>
        <v>0</v>
      </c>
      <c r="E31">
        <f t="shared" si="19"/>
        <v>0</v>
      </c>
      <c r="F31">
        <f t="shared" si="11"/>
        <v>0</v>
      </c>
      <c r="G31">
        <f t="shared" si="12"/>
        <v>0</v>
      </c>
      <c r="H31">
        <f t="shared" si="8"/>
        <v>2.4787965112641337E-4</v>
      </c>
      <c r="I31">
        <f t="shared" si="9"/>
        <v>1</v>
      </c>
      <c r="J31">
        <f t="shared" si="10"/>
        <v>9.0000000000000177E-2</v>
      </c>
      <c r="K31">
        <f t="shared" si="13"/>
        <v>1</v>
      </c>
      <c r="L31">
        <f t="shared" si="14"/>
        <v>2.2309168601377247E-5</v>
      </c>
      <c r="M31">
        <f t="shared" si="15"/>
        <v>-10.710512815952574</v>
      </c>
    </row>
    <row r="32" spans="1:13" x14ac:dyDescent="0.2">
      <c r="B32">
        <f t="shared" si="16"/>
        <v>1</v>
      </c>
      <c r="C32">
        <f t="shared" si="17"/>
        <v>10</v>
      </c>
      <c r="D32">
        <f t="shared" si="18"/>
        <v>9</v>
      </c>
      <c r="E32">
        <f t="shared" si="19"/>
        <v>1</v>
      </c>
      <c r="F32">
        <f t="shared" si="11"/>
        <v>10</v>
      </c>
      <c r="G32">
        <f t="shared" si="12"/>
        <v>0</v>
      </c>
      <c r="H32">
        <f t="shared" si="8"/>
        <v>3.5893503787292484E-10</v>
      </c>
      <c r="I32">
        <f t="shared" si="9"/>
        <v>2.4670711515797104E-7</v>
      </c>
      <c r="J32">
        <f t="shared" si="10"/>
        <v>0</v>
      </c>
      <c r="K32">
        <f t="shared" si="13"/>
        <v>0.82999999999999963</v>
      </c>
      <c r="L32">
        <f t="shared" si="14"/>
        <v>0</v>
      </c>
      <c r="M32" t="e">
        <f t="shared" si="15"/>
        <v>#NUM!</v>
      </c>
    </row>
    <row r="33" spans="2:13" x14ac:dyDescent="0.2">
      <c r="B33">
        <f t="shared" si="16"/>
        <v>1</v>
      </c>
      <c r="C33">
        <f t="shared" si="17"/>
        <v>10</v>
      </c>
      <c r="D33">
        <f t="shared" si="18"/>
        <v>9</v>
      </c>
      <c r="E33">
        <f t="shared" si="19"/>
        <v>0</v>
      </c>
      <c r="F33">
        <f t="shared" si="11"/>
        <v>9</v>
      </c>
      <c r="G33">
        <f t="shared" si="12"/>
        <v>1</v>
      </c>
      <c r="H33">
        <f t="shared" si="8"/>
        <v>3.5893503787292484E-10</v>
      </c>
      <c r="I33">
        <f t="shared" si="9"/>
        <v>2.4670711515797104E-7</v>
      </c>
      <c r="J33">
        <f t="shared" si="10"/>
        <v>0</v>
      </c>
      <c r="K33">
        <f t="shared" si="13"/>
        <v>0.17000000000000035</v>
      </c>
      <c r="L33">
        <f t="shared" si="14"/>
        <v>0</v>
      </c>
      <c r="M33" t="e">
        <f t="shared" si="15"/>
        <v>#NUM!</v>
      </c>
    </row>
    <row r="34" spans="2:13" x14ac:dyDescent="0.2">
      <c r="B34">
        <f t="shared" si="16"/>
        <v>1</v>
      </c>
      <c r="C34">
        <f t="shared" si="17"/>
        <v>9</v>
      </c>
      <c r="D34">
        <f t="shared" si="18"/>
        <v>8</v>
      </c>
      <c r="E34">
        <f t="shared" si="19"/>
        <v>1</v>
      </c>
      <c r="F34">
        <f t="shared" si="11"/>
        <v>9</v>
      </c>
      <c r="G34">
        <f t="shared" si="12"/>
        <v>0</v>
      </c>
      <c r="H34">
        <f t="shared" si="8"/>
        <v>2.2560729290501035E-9</v>
      </c>
      <c r="I34">
        <f t="shared" si="9"/>
        <v>1.5281328956549589E-6</v>
      </c>
      <c r="J34">
        <f t="shared" si="10"/>
        <v>0</v>
      </c>
      <c r="K34">
        <f t="shared" si="13"/>
        <v>0.82999999999999963</v>
      </c>
      <c r="L34">
        <f t="shared" si="14"/>
        <v>0</v>
      </c>
      <c r="M34" t="e">
        <f t="shared" si="15"/>
        <v>#NUM!</v>
      </c>
    </row>
    <row r="35" spans="2:13" x14ac:dyDescent="0.2">
      <c r="B35">
        <f t="shared" si="16"/>
        <v>1</v>
      </c>
      <c r="C35">
        <f t="shared" si="17"/>
        <v>9</v>
      </c>
      <c r="D35">
        <f t="shared" si="18"/>
        <v>8</v>
      </c>
      <c r="E35">
        <f t="shared" si="19"/>
        <v>0</v>
      </c>
      <c r="F35">
        <f t="shared" si="11"/>
        <v>8</v>
      </c>
      <c r="G35">
        <f t="shared" si="12"/>
        <v>1</v>
      </c>
      <c r="H35">
        <f t="shared" si="8"/>
        <v>2.2560729290501035E-9</v>
      </c>
      <c r="I35">
        <f t="shared" si="9"/>
        <v>1.5281328956549589E-6</v>
      </c>
      <c r="J35">
        <f t="shared" si="10"/>
        <v>0</v>
      </c>
      <c r="K35">
        <f t="shared" si="13"/>
        <v>0.17000000000000035</v>
      </c>
      <c r="L35">
        <f t="shared" si="14"/>
        <v>0</v>
      </c>
      <c r="M35" t="e">
        <f t="shared" si="15"/>
        <v>#NUM!</v>
      </c>
    </row>
    <row r="36" spans="2:13" x14ac:dyDescent="0.2">
      <c r="B36">
        <f t="shared" si="16"/>
        <v>1</v>
      </c>
      <c r="C36">
        <f t="shared" si="17"/>
        <v>8</v>
      </c>
      <c r="D36">
        <f t="shared" si="18"/>
        <v>7</v>
      </c>
      <c r="E36">
        <f t="shared" si="19"/>
        <v>1</v>
      </c>
      <c r="F36">
        <f t="shared" si="11"/>
        <v>8</v>
      </c>
      <c r="G36">
        <f t="shared" si="12"/>
        <v>0</v>
      </c>
      <c r="H36">
        <f t="shared" si="8"/>
        <v>1.3695753995565066E-8</v>
      </c>
      <c r="I36">
        <f t="shared" si="9"/>
        <v>9.3485777145950474E-6</v>
      </c>
      <c r="J36">
        <f t="shared" si="10"/>
        <v>0</v>
      </c>
      <c r="K36">
        <f t="shared" si="13"/>
        <v>0.82999999999999963</v>
      </c>
      <c r="L36">
        <f t="shared" si="14"/>
        <v>0</v>
      </c>
      <c r="M36" t="e">
        <f t="shared" si="15"/>
        <v>#NUM!</v>
      </c>
    </row>
    <row r="37" spans="2:13" x14ac:dyDescent="0.2">
      <c r="B37">
        <f t="shared" si="16"/>
        <v>1</v>
      </c>
      <c r="C37">
        <f t="shared" si="17"/>
        <v>8</v>
      </c>
      <c r="D37">
        <f t="shared" si="18"/>
        <v>7</v>
      </c>
      <c r="E37">
        <f t="shared" si="19"/>
        <v>0</v>
      </c>
      <c r="F37">
        <f t="shared" si="11"/>
        <v>7</v>
      </c>
      <c r="G37">
        <f t="shared" si="12"/>
        <v>1</v>
      </c>
      <c r="H37">
        <f t="shared" si="8"/>
        <v>1.3695753995565066E-8</v>
      </c>
      <c r="I37">
        <f t="shared" si="9"/>
        <v>9.3485777145950474E-6</v>
      </c>
      <c r="J37">
        <f t="shared" si="10"/>
        <v>0</v>
      </c>
      <c r="K37">
        <f t="shared" si="13"/>
        <v>0.17000000000000035</v>
      </c>
      <c r="L37">
        <f t="shared" si="14"/>
        <v>0</v>
      </c>
      <c r="M37" t="e">
        <f t="shared" si="15"/>
        <v>#NUM!</v>
      </c>
    </row>
    <row r="38" spans="2:13" x14ac:dyDescent="0.2">
      <c r="B38">
        <f t="shared" si="16"/>
        <v>1</v>
      </c>
      <c r="C38">
        <f t="shared" si="17"/>
        <v>7</v>
      </c>
      <c r="D38">
        <f t="shared" si="18"/>
        <v>6</v>
      </c>
      <c r="E38">
        <f t="shared" si="19"/>
        <v>1</v>
      </c>
      <c r="F38">
        <f t="shared" si="11"/>
        <v>7</v>
      </c>
      <c r="G38">
        <f t="shared" si="12"/>
        <v>0</v>
      </c>
      <c r="H38">
        <f t="shared" si="8"/>
        <v>7.9655170344999685E-8</v>
      </c>
      <c r="I38">
        <f t="shared" si="9"/>
        <v>5.6297684913627319E-5</v>
      </c>
      <c r="J38">
        <f t="shared" si="10"/>
        <v>0</v>
      </c>
      <c r="K38">
        <f t="shared" si="13"/>
        <v>0.82999999999999963</v>
      </c>
      <c r="L38">
        <f t="shared" si="14"/>
        <v>0</v>
      </c>
      <c r="M38" t="e">
        <f t="shared" si="15"/>
        <v>#NUM!</v>
      </c>
    </row>
    <row r="39" spans="2:13" x14ac:dyDescent="0.2">
      <c r="B39">
        <f t="shared" si="16"/>
        <v>1</v>
      </c>
      <c r="C39">
        <f t="shared" si="17"/>
        <v>7</v>
      </c>
      <c r="D39">
        <f t="shared" si="18"/>
        <v>6</v>
      </c>
      <c r="E39">
        <f t="shared" si="19"/>
        <v>0</v>
      </c>
      <c r="F39">
        <f t="shared" si="11"/>
        <v>6</v>
      </c>
      <c r="G39">
        <f t="shared" si="12"/>
        <v>1</v>
      </c>
      <c r="H39">
        <f t="shared" si="8"/>
        <v>7.9655170344999685E-8</v>
      </c>
      <c r="I39">
        <f t="shared" si="9"/>
        <v>5.6297684913627319E-5</v>
      </c>
      <c r="J39">
        <f t="shared" si="10"/>
        <v>0</v>
      </c>
      <c r="K39">
        <f t="shared" si="13"/>
        <v>0.17000000000000035</v>
      </c>
      <c r="L39">
        <f t="shared" si="14"/>
        <v>0</v>
      </c>
      <c r="M39" t="e">
        <f t="shared" si="15"/>
        <v>#NUM!</v>
      </c>
    </row>
    <row r="40" spans="2:13" x14ac:dyDescent="0.2">
      <c r="B40">
        <f t="shared" si="16"/>
        <v>1</v>
      </c>
      <c r="C40">
        <f t="shared" si="17"/>
        <v>6</v>
      </c>
      <c r="D40">
        <f t="shared" si="18"/>
        <v>5</v>
      </c>
      <c r="E40">
        <f t="shared" si="19"/>
        <v>1</v>
      </c>
      <c r="F40">
        <f t="shared" si="11"/>
        <v>6</v>
      </c>
      <c r="G40">
        <f t="shared" si="12"/>
        <v>0</v>
      </c>
      <c r="H40">
        <f t="shared" si="8"/>
        <v>4.3884194540921601E-7</v>
      </c>
      <c r="I40">
        <f t="shared" si="9"/>
        <v>3.3210903201148149E-4</v>
      </c>
      <c r="J40">
        <f t="shared" si="10"/>
        <v>0</v>
      </c>
      <c r="K40">
        <f t="shared" si="13"/>
        <v>0.82999999999999963</v>
      </c>
      <c r="L40">
        <f t="shared" si="14"/>
        <v>0</v>
      </c>
      <c r="M40" t="e">
        <f t="shared" si="15"/>
        <v>#NUM!</v>
      </c>
    </row>
    <row r="41" spans="2:13" x14ac:dyDescent="0.2">
      <c r="B41">
        <f t="shared" si="16"/>
        <v>1</v>
      </c>
      <c r="C41">
        <f t="shared" si="17"/>
        <v>6</v>
      </c>
      <c r="D41">
        <f t="shared" si="18"/>
        <v>5</v>
      </c>
      <c r="E41">
        <f t="shared" si="19"/>
        <v>0</v>
      </c>
      <c r="F41">
        <f t="shared" si="11"/>
        <v>5</v>
      </c>
      <c r="G41">
        <f t="shared" si="12"/>
        <v>1</v>
      </c>
      <c r="H41">
        <f t="shared" si="8"/>
        <v>4.3884194540921601E-7</v>
      </c>
      <c r="I41">
        <f t="shared" si="9"/>
        <v>3.3210903201148149E-4</v>
      </c>
      <c r="J41">
        <f t="shared" si="10"/>
        <v>0</v>
      </c>
      <c r="K41">
        <f t="shared" si="13"/>
        <v>0.17000000000000035</v>
      </c>
      <c r="L41">
        <f t="shared" si="14"/>
        <v>0</v>
      </c>
      <c r="M41" t="e">
        <f t="shared" si="15"/>
        <v>#NUM!</v>
      </c>
    </row>
    <row r="42" spans="2:13" x14ac:dyDescent="0.2">
      <c r="B42">
        <f t="shared" si="16"/>
        <v>1</v>
      </c>
      <c r="C42">
        <f t="shared" si="17"/>
        <v>5</v>
      </c>
      <c r="D42">
        <f t="shared" si="18"/>
        <v>4</v>
      </c>
      <c r="E42">
        <f t="shared" si="19"/>
        <v>1</v>
      </c>
      <c r="F42">
        <f t="shared" si="11"/>
        <v>5</v>
      </c>
      <c r="G42">
        <f t="shared" si="12"/>
        <v>0</v>
      </c>
      <c r="H42">
        <f t="shared" si="8"/>
        <v>2.2520869511829881E-6</v>
      </c>
      <c r="I42">
        <f t="shared" si="9"/>
        <v>1.9047429777129059E-3</v>
      </c>
      <c r="J42">
        <f t="shared" si="10"/>
        <v>0</v>
      </c>
      <c r="K42">
        <f t="shared" si="13"/>
        <v>0.82999999999999963</v>
      </c>
      <c r="L42">
        <f t="shared" si="14"/>
        <v>0</v>
      </c>
      <c r="M42" t="e">
        <f t="shared" si="15"/>
        <v>#NUM!</v>
      </c>
    </row>
    <row r="43" spans="2:13" x14ac:dyDescent="0.2">
      <c r="B43">
        <f t="shared" si="16"/>
        <v>1</v>
      </c>
      <c r="C43">
        <f t="shared" si="17"/>
        <v>5</v>
      </c>
      <c r="D43">
        <f t="shared" si="18"/>
        <v>4</v>
      </c>
      <c r="E43">
        <f t="shared" si="19"/>
        <v>0</v>
      </c>
      <c r="F43">
        <f t="shared" si="11"/>
        <v>4</v>
      </c>
      <c r="G43">
        <f t="shared" si="12"/>
        <v>1</v>
      </c>
      <c r="H43">
        <f t="shared" si="8"/>
        <v>2.2520869511829881E-6</v>
      </c>
      <c r="I43">
        <f t="shared" si="9"/>
        <v>1.9047429777129059E-3</v>
      </c>
      <c r="J43">
        <f t="shared" si="10"/>
        <v>0</v>
      </c>
      <c r="K43">
        <f t="shared" si="13"/>
        <v>0.17000000000000035</v>
      </c>
      <c r="L43">
        <f t="shared" si="14"/>
        <v>0</v>
      </c>
      <c r="M43" t="e">
        <f t="shared" si="15"/>
        <v>#NUM!</v>
      </c>
    </row>
    <row r="44" spans="2:13" x14ac:dyDescent="0.2">
      <c r="B44">
        <f t="shared" si="16"/>
        <v>1</v>
      </c>
      <c r="C44">
        <f t="shared" si="17"/>
        <v>4</v>
      </c>
      <c r="D44">
        <f t="shared" si="18"/>
        <v>3</v>
      </c>
      <c r="E44">
        <f t="shared" si="19"/>
        <v>1</v>
      </c>
      <c r="F44">
        <f t="shared" si="11"/>
        <v>4</v>
      </c>
      <c r="G44">
        <f t="shared" si="12"/>
        <v>0</v>
      </c>
      <c r="H44">
        <f t="shared" si="8"/>
        <v>1.0485055943745144E-5</v>
      </c>
      <c r="I44">
        <f t="shared" si="9"/>
        <v>1.04872907478781E-2</v>
      </c>
      <c r="J44">
        <f t="shared" si="10"/>
        <v>0</v>
      </c>
      <c r="K44">
        <f t="shared" si="13"/>
        <v>0.82999999999999963</v>
      </c>
      <c r="L44">
        <f t="shared" si="14"/>
        <v>0</v>
      </c>
      <c r="M44" t="e">
        <f t="shared" si="15"/>
        <v>#NUM!</v>
      </c>
    </row>
    <row r="45" spans="2:13" x14ac:dyDescent="0.2">
      <c r="B45">
        <f t="shared" si="16"/>
        <v>1</v>
      </c>
      <c r="C45">
        <f t="shared" si="17"/>
        <v>4</v>
      </c>
      <c r="D45">
        <f t="shared" si="18"/>
        <v>3</v>
      </c>
      <c r="E45">
        <f t="shared" si="19"/>
        <v>0</v>
      </c>
      <c r="F45">
        <f t="shared" si="11"/>
        <v>3</v>
      </c>
      <c r="G45">
        <f t="shared" si="12"/>
        <v>1</v>
      </c>
      <c r="H45">
        <f t="shared" si="8"/>
        <v>1.0485055943745144E-5</v>
      </c>
      <c r="I45">
        <f t="shared" si="9"/>
        <v>1.04872907478781E-2</v>
      </c>
      <c r="J45">
        <f t="shared" si="10"/>
        <v>0</v>
      </c>
      <c r="K45">
        <f t="shared" si="13"/>
        <v>0.17000000000000035</v>
      </c>
      <c r="L45">
        <f t="shared" si="14"/>
        <v>0</v>
      </c>
      <c r="M45" t="e">
        <f t="shared" si="15"/>
        <v>#NUM!</v>
      </c>
    </row>
    <row r="46" spans="2:13" x14ac:dyDescent="0.2">
      <c r="B46">
        <f t="shared" si="16"/>
        <v>1</v>
      </c>
      <c r="C46">
        <f t="shared" si="17"/>
        <v>3</v>
      </c>
      <c r="D46">
        <f t="shared" si="18"/>
        <v>2</v>
      </c>
      <c r="E46">
        <f t="shared" si="19"/>
        <v>1</v>
      </c>
      <c r="F46">
        <f t="shared" si="11"/>
        <v>3</v>
      </c>
      <c r="G46">
        <f t="shared" si="12"/>
        <v>0</v>
      </c>
      <c r="H46">
        <f t="shared" si="8"/>
        <v>4.2315573381181074E-5</v>
      </c>
      <c r="I46">
        <f t="shared" si="9"/>
        <v>5.413292724272363E-2</v>
      </c>
      <c r="J46">
        <f t="shared" si="10"/>
        <v>0</v>
      </c>
      <c r="K46">
        <f t="shared" si="13"/>
        <v>0.82999999999999963</v>
      </c>
      <c r="L46">
        <f t="shared" si="14"/>
        <v>0</v>
      </c>
      <c r="M46" t="e">
        <f t="shared" si="15"/>
        <v>#NUM!</v>
      </c>
    </row>
    <row r="47" spans="2:13" x14ac:dyDescent="0.2">
      <c r="B47">
        <f t="shared" si="16"/>
        <v>1</v>
      </c>
      <c r="C47">
        <f t="shared" si="17"/>
        <v>3</v>
      </c>
      <c r="D47">
        <f t="shared" si="18"/>
        <v>2</v>
      </c>
      <c r="E47">
        <f t="shared" si="19"/>
        <v>0</v>
      </c>
      <c r="F47">
        <f t="shared" si="11"/>
        <v>2</v>
      </c>
      <c r="G47">
        <f t="shared" si="12"/>
        <v>1</v>
      </c>
      <c r="H47">
        <f t="shared" si="8"/>
        <v>4.2315573381181074E-5</v>
      </c>
      <c r="I47">
        <f t="shared" si="9"/>
        <v>5.413292724272363E-2</v>
      </c>
      <c r="J47">
        <f t="shared" si="10"/>
        <v>0</v>
      </c>
      <c r="K47">
        <f t="shared" si="13"/>
        <v>0.17000000000000035</v>
      </c>
      <c r="L47">
        <f t="shared" si="14"/>
        <v>0</v>
      </c>
      <c r="M47" t="e">
        <f t="shared" si="15"/>
        <v>#NUM!</v>
      </c>
    </row>
    <row r="48" spans="2:13" x14ac:dyDescent="0.2">
      <c r="B48">
        <f t="shared" si="16"/>
        <v>1</v>
      </c>
      <c r="C48">
        <f t="shared" si="17"/>
        <v>2</v>
      </c>
      <c r="D48">
        <f t="shared" si="18"/>
        <v>1</v>
      </c>
      <c r="E48">
        <f t="shared" si="19"/>
        <v>1</v>
      </c>
      <c r="F48">
        <f t="shared" si="11"/>
        <v>2</v>
      </c>
      <c r="G48">
        <f t="shared" si="12"/>
        <v>0</v>
      </c>
      <c r="H48">
        <f t="shared" si="8"/>
        <v>1.3538085740740627E-4</v>
      </c>
      <c r="I48">
        <f t="shared" si="9"/>
        <v>0.24837460734896666</v>
      </c>
      <c r="J48">
        <f t="shared" si="10"/>
        <v>0</v>
      </c>
      <c r="K48">
        <f t="shared" si="13"/>
        <v>0.82999999999999963</v>
      </c>
      <c r="L48">
        <f t="shared" si="14"/>
        <v>0</v>
      </c>
      <c r="M48" t="e">
        <f t="shared" si="15"/>
        <v>#NUM!</v>
      </c>
    </row>
    <row r="49" spans="2:13" x14ac:dyDescent="0.2">
      <c r="B49">
        <f t="shared" si="16"/>
        <v>1</v>
      </c>
      <c r="C49">
        <f t="shared" si="17"/>
        <v>2</v>
      </c>
      <c r="D49">
        <f t="shared" si="18"/>
        <v>1</v>
      </c>
      <c r="E49">
        <f t="shared" si="19"/>
        <v>0</v>
      </c>
      <c r="F49">
        <f t="shared" si="11"/>
        <v>1</v>
      </c>
      <c r="G49">
        <f t="shared" si="12"/>
        <v>1</v>
      </c>
      <c r="H49">
        <f t="shared" si="8"/>
        <v>1.3538085740740627E-4</v>
      </c>
      <c r="I49">
        <f t="shared" si="9"/>
        <v>0.24837460734896666</v>
      </c>
      <c r="J49">
        <f t="shared" si="10"/>
        <v>0.80999999999999961</v>
      </c>
      <c r="K49">
        <f t="shared" si="13"/>
        <v>0.17000000000000035</v>
      </c>
      <c r="L49">
        <f t="shared" si="14"/>
        <v>4.6301855373657426E-6</v>
      </c>
      <c r="M49">
        <f t="shared" si="15"/>
        <v>-12.282913617803857</v>
      </c>
    </row>
    <row r="50" spans="2:13" x14ac:dyDescent="0.2">
      <c r="B50">
        <f t="shared" si="16"/>
        <v>1</v>
      </c>
      <c r="C50">
        <f t="shared" si="17"/>
        <v>1</v>
      </c>
      <c r="D50">
        <f t="shared" si="18"/>
        <v>0</v>
      </c>
      <c r="E50">
        <f t="shared" si="19"/>
        <v>1</v>
      </c>
      <c r="F50">
        <f t="shared" si="11"/>
        <v>1</v>
      </c>
      <c r="G50">
        <f t="shared" si="12"/>
        <v>0</v>
      </c>
      <c r="H50">
        <f t="shared" si="8"/>
        <v>2.7735845258435466E-4</v>
      </c>
      <c r="I50">
        <f t="shared" si="9"/>
        <v>0.85470085470085444</v>
      </c>
      <c r="J50">
        <f t="shared" si="10"/>
        <v>0.80999999999999961</v>
      </c>
      <c r="K50">
        <f t="shared" si="13"/>
        <v>0.82999999999999963</v>
      </c>
      <c r="L50">
        <f t="shared" si="14"/>
        <v>1.5937443390808668E-4</v>
      </c>
      <c r="M50">
        <f t="shared" si="15"/>
        <v>-8.7442541940071514</v>
      </c>
    </row>
    <row r="51" spans="2:13" x14ac:dyDescent="0.2">
      <c r="B51">
        <f t="shared" si="16"/>
        <v>1</v>
      </c>
      <c r="C51">
        <f t="shared" si="17"/>
        <v>1</v>
      </c>
      <c r="D51">
        <f t="shared" si="18"/>
        <v>0</v>
      </c>
      <c r="E51">
        <f t="shared" si="19"/>
        <v>0</v>
      </c>
      <c r="F51">
        <f t="shared" si="11"/>
        <v>0</v>
      </c>
      <c r="G51">
        <f t="shared" si="12"/>
        <v>1</v>
      </c>
      <c r="H51">
        <f t="shared" si="8"/>
        <v>2.7735845258435466E-4</v>
      </c>
      <c r="I51">
        <f t="shared" si="9"/>
        <v>0.85470085470085444</v>
      </c>
      <c r="J51">
        <f t="shared" si="10"/>
        <v>9.0000000000000177E-2</v>
      </c>
      <c r="K51">
        <f t="shared" si="13"/>
        <v>0.17000000000000035</v>
      </c>
      <c r="L51">
        <f t="shared" si="14"/>
        <v>3.6269951491800354E-6</v>
      </c>
      <c r="M51">
        <f t="shared" si="15"/>
        <v>-12.527106035083749</v>
      </c>
    </row>
    <row r="52" spans="2:13" x14ac:dyDescent="0.2">
      <c r="B52">
        <f t="shared" si="16"/>
        <v>2</v>
      </c>
      <c r="C52">
        <f t="shared" si="17"/>
        <v>10</v>
      </c>
      <c r="D52">
        <f t="shared" si="18"/>
        <v>8</v>
      </c>
      <c r="E52">
        <f t="shared" si="19"/>
        <v>2</v>
      </c>
      <c r="F52">
        <f t="shared" si="11"/>
        <v>10</v>
      </c>
      <c r="G52">
        <f t="shared" si="12"/>
        <v>0</v>
      </c>
      <c r="H52">
        <f t="shared" si="8"/>
        <v>3.5893503787292484E-10</v>
      </c>
      <c r="I52">
        <f t="shared" si="9"/>
        <v>6.5304824600639348E-6</v>
      </c>
      <c r="J52">
        <f t="shared" si="10"/>
        <v>0</v>
      </c>
      <c r="K52">
        <f t="shared" si="13"/>
        <v>0.6888999999999994</v>
      </c>
      <c r="L52">
        <f t="shared" si="14"/>
        <v>0</v>
      </c>
      <c r="M52" t="e">
        <f t="shared" si="15"/>
        <v>#NUM!</v>
      </c>
    </row>
    <row r="53" spans="2:13" x14ac:dyDescent="0.2">
      <c r="B53">
        <f t="shared" si="16"/>
        <v>2</v>
      </c>
      <c r="C53">
        <f t="shared" si="17"/>
        <v>10</v>
      </c>
      <c r="D53">
        <f t="shared" si="18"/>
        <v>8</v>
      </c>
      <c r="E53">
        <f t="shared" si="19"/>
        <v>1</v>
      </c>
      <c r="F53">
        <f t="shared" si="11"/>
        <v>9</v>
      </c>
      <c r="G53">
        <f t="shared" si="12"/>
        <v>1</v>
      </c>
      <c r="H53">
        <f t="shared" si="8"/>
        <v>3.5893503787292484E-10</v>
      </c>
      <c r="I53">
        <f t="shared" si="9"/>
        <v>6.5304824600639348E-6</v>
      </c>
      <c r="J53">
        <f t="shared" si="10"/>
        <v>0</v>
      </c>
      <c r="K53">
        <f t="shared" si="13"/>
        <v>0.28220000000000039</v>
      </c>
      <c r="L53">
        <f t="shared" si="14"/>
        <v>0</v>
      </c>
      <c r="M53" t="e">
        <f t="shared" si="15"/>
        <v>#NUM!</v>
      </c>
    </row>
    <row r="54" spans="2:13" x14ac:dyDescent="0.2">
      <c r="B54">
        <f t="shared" si="16"/>
        <v>2</v>
      </c>
      <c r="C54">
        <f t="shared" si="17"/>
        <v>10</v>
      </c>
      <c r="D54">
        <f t="shared" si="18"/>
        <v>8</v>
      </c>
      <c r="E54">
        <f t="shared" si="19"/>
        <v>0</v>
      </c>
      <c r="F54">
        <f t="shared" si="11"/>
        <v>8</v>
      </c>
      <c r="G54">
        <f t="shared" si="12"/>
        <v>2</v>
      </c>
      <c r="H54">
        <f t="shared" si="8"/>
        <v>3.5893503787292484E-10</v>
      </c>
      <c r="I54">
        <f t="shared" si="9"/>
        <v>6.5304824600639348E-6</v>
      </c>
      <c r="J54">
        <f t="shared" si="10"/>
        <v>0</v>
      </c>
      <c r="K54">
        <f t="shared" si="13"/>
        <v>2.890000000000012E-2</v>
      </c>
      <c r="L54">
        <f t="shared" si="14"/>
        <v>0</v>
      </c>
      <c r="M54" t="e">
        <f t="shared" si="15"/>
        <v>#NUM!</v>
      </c>
    </row>
    <row r="55" spans="2:13" x14ac:dyDescent="0.2">
      <c r="B55">
        <f t="shared" si="16"/>
        <v>2</v>
      </c>
      <c r="C55">
        <f t="shared" si="17"/>
        <v>9</v>
      </c>
      <c r="D55">
        <f t="shared" si="18"/>
        <v>7</v>
      </c>
      <c r="E55">
        <f t="shared" si="19"/>
        <v>2</v>
      </c>
      <c r="F55">
        <f t="shared" si="11"/>
        <v>9</v>
      </c>
      <c r="G55">
        <f t="shared" si="12"/>
        <v>0</v>
      </c>
      <c r="H55">
        <f t="shared" si="8"/>
        <v>2.2560729290501035E-9</v>
      </c>
      <c r="I55">
        <f t="shared" si="9"/>
        <v>3.5956068133057877E-5</v>
      </c>
      <c r="J55">
        <f t="shared" si="10"/>
        <v>0</v>
      </c>
      <c r="K55">
        <f t="shared" si="13"/>
        <v>0.6888999999999994</v>
      </c>
      <c r="L55">
        <f t="shared" si="14"/>
        <v>0</v>
      </c>
      <c r="M55" t="e">
        <f t="shared" si="15"/>
        <v>#NUM!</v>
      </c>
    </row>
    <row r="56" spans="2:13" x14ac:dyDescent="0.2">
      <c r="B56">
        <f t="shared" si="16"/>
        <v>2</v>
      </c>
      <c r="C56">
        <f t="shared" si="17"/>
        <v>9</v>
      </c>
      <c r="D56">
        <f t="shared" si="18"/>
        <v>7</v>
      </c>
      <c r="E56">
        <f t="shared" si="19"/>
        <v>1</v>
      </c>
      <c r="F56">
        <f t="shared" si="11"/>
        <v>8</v>
      </c>
      <c r="G56">
        <f t="shared" si="12"/>
        <v>1</v>
      </c>
      <c r="H56">
        <f t="shared" si="8"/>
        <v>2.2560729290501035E-9</v>
      </c>
      <c r="I56">
        <f t="shared" si="9"/>
        <v>3.5956068133057877E-5</v>
      </c>
      <c r="J56">
        <f t="shared" si="10"/>
        <v>0</v>
      </c>
      <c r="K56">
        <f t="shared" si="13"/>
        <v>0.28220000000000039</v>
      </c>
      <c r="L56">
        <f t="shared" si="14"/>
        <v>0</v>
      </c>
      <c r="M56" t="e">
        <f t="shared" si="15"/>
        <v>#NUM!</v>
      </c>
    </row>
    <row r="57" spans="2:13" x14ac:dyDescent="0.2">
      <c r="B57">
        <f t="shared" si="16"/>
        <v>2</v>
      </c>
      <c r="C57">
        <f t="shared" si="17"/>
        <v>9</v>
      </c>
      <c r="D57">
        <f t="shared" si="18"/>
        <v>7</v>
      </c>
      <c r="E57">
        <f t="shared" si="19"/>
        <v>0</v>
      </c>
      <c r="F57">
        <f t="shared" si="11"/>
        <v>7</v>
      </c>
      <c r="G57">
        <f t="shared" si="12"/>
        <v>2</v>
      </c>
      <c r="H57">
        <f t="shared" si="8"/>
        <v>2.2560729290501035E-9</v>
      </c>
      <c r="I57">
        <f t="shared" si="9"/>
        <v>3.5956068133057877E-5</v>
      </c>
      <c r="J57">
        <f t="shared" si="10"/>
        <v>0</v>
      </c>
      <c r="K57">
        <f t="shared" si="13"/>
        <v>2.890000000000012E-2</v>
      </c>
      <c r="L57">
        <f t="shared" si="14"/>
        <v>0</v>
      </c>
      <c r="M57" t="e">
        <f t="shared" si="15"/>
        <v>#NUM!</v>
      </c>
    </row>
    <row r="58" spans="2:13" x14ac:dyDescent="0.2">
      <c r="B58">
        <f t="shared" si="16"/>
        <v>2</v>
      </c>
      <c r="C58">
        <f t="shared" si="17"/>
        <v>8</v>
      </c>
      <c r="D58">
        <f t="shared" si="18"/>
        <v>6</v>
      </c>
      <c r="E58">
        <f t="shared" si="19"/>
        <v>2</v>
      </c>
      <c r="F58">
        <f t="shared" si="11"/>
        <v>8</v>
      </c>
      <c r="G58">
        <f t="shared" si="12"/>
        <v>0</v>
      </c>
      <c r="H58">
        <f t="shared" si="8"/>
        <v>1.3695753995565066E-8</v>
      </c>
      <c r="I58">
        <f t="shared" si="9"/>
        <v>1.9247071765342682E-4</v>
      </c>
      <c r="J58">
        <f t="shared" si="10"/>
        <v>0</v>
      </c>
      <c r="K58">
        <f t="shared" si="13"/>
        <v>0.6888999999999994</v>
      </c>
      <c r="L58">
        <f t="shared" si="14"/>
        <v>0</v>
      </c>
      <c r="M58" t="e">
        <f t="shared" si="15"/>
        <v>#NUM!</v>
      </c>
    </row>
    <row r="59" spans="2:13" x14ac:dyDescent="0.2">
      <c r="B59">
        <f t="shared" si="16"/>
        <v>2</v>
      </c>
      <c r="C59">
        <f t="shared" si="17"/>
        <v>8</v>
      </c>
      <c r="D59">
        <f t="shared" si="18"/>
        <v>6</v>
      </c>
      <c r="E59">
        <f t="shared" si="19"/>
        <v>1</v>
      </c>
      <c r="F59">
        <f t="shared" si="11"/>
        <v>7</v>
      </c>
      <c r="G59">
        <f t="shared" si="12"/>
        <v>1</v>
      </c>
      <c r="H59">
        <f t="shared" si="8"/>
        <v>1.3695753995565066E-8</v>
      </c>
      <c r="I59">
        <f t="shared" si="9"/>
        <v>1.9247071765342682E-4</v>
      </c>
      <c r="J59">
        <f t="shared" si="10"/>
        <v>0</v>
      </c>
      <c r="K59">
        <f t="shared" si="13"/>
        <v>0.28220000000000039</v>
      </c>
      <c r="L59">
        <f t="shared" si="14"/>
        <v>0</v>
      </c>
      <c r="M59" t="e">
        <f t="shared" si="15"/>
        <v>#NUM!</v>
      </c>
    </row>
    <row r="60" spans="2:13" x14ac:dyDescent="0.2">
      <c r="B60">
        <f t="shared" si="16"/>
        <v>2</v>
      </c>
      <c r="C60">
        <f t="shared" si="17"/>
        <v>8</v>
      </c>
      <c r="D60">
        <f t="shared" si="18"/>
        <v>6</v>
      </c>
      <c r="E60">
        <f t="shared" si="19"/>
        <v>0</v>
      </c>
      <c r="F60">
        <f t="shared" si="11"/>
        <v>6</v>
      </c>
      <c r="G60">
        <f t="shared" si="12"/>
        <v>2</v>
      </c>
      <c r="H60">
        <f t="shared" si="8"/>
        <v>1.3695753995565066E-8</v>
      </c>
      <c r="I60">
        <f t="shared" si="9"/>
        <v>1.9247071765342682E-4</v>
      </c>
      <c r="J60">
        <f t="shared" si="10"/>
        <v>0</v>
      </c>
      <c r="K60">
        <f t="shared" si="13"/>
        <v>2.890000000000012E-2</v>
      </c>
      <c r="L60">
        <f t="shared" si="14"/>
        <v>0</v>
      </c>
      <c r="M60" t="e">
        <f t="shared" si="15"/>
        <v>#NUM!</v>
      </c>
    </row>
    <row r="61" spans="2:13" x14ac:dyDescent="0.2">
      <c r="B61">
        <f t="shared" si="16"/>
        <v>2</v>
      </c>
      <c r="C61">
        <f t="shared" si="17"/>
        <v>7</v>
      </c>
      <c r="D61">
        <f t="shared" si="18"/>
        <v>5</v>
      </c>
      <c r="E61">
        <f t="shared" si="19"/>
        <v>2</v>
      </c>
      <c r="F61">
        <f t="shared" si="11"/>
        <v>7</v>
      </c>
      <c r="G61">
        <f t="shared" si="12"/>
        <v>0</v>
      </c>
      <c r="H61">
        <f t="shared" si="8"/>
        <v>7.9655170344999685E-8</v>
      </c>
      <c r="I61">
        <f t="shared" si="9"/>
        <v>9.9348855729930355E-4</v>
      </c>
      <c r="J61">
        <f t="shared" si="10"/>
        <v>0</v>
      </c>
      <c r="K61">
        <f t="shared" si="13"/>
        <v>0.6888999999999994</v>
      </c>
      <c r="L61">
        <f t="shared" si="14"/>
        <v>0</v>
      </c>
      <c r="M61" t="e">
        <f t="shared" si="15"/>
        <v>#NUM!</v>
      </c>
    </row>
    <row r="62" spans="2:13" x14ac:dyDescent="0.2">
      <c r="B62">
        <f t="shared" si="16"/>
        <v>2</v>
      </c>
      <c r="C62">
        <f t="shared" si="17"/>
        <v>7</v>
      </c>
      <c r="D62">
        <f t="shared" si="18"/>
        <v>5</v>
      </c>
      <c r="E62">
        <f t="shared" si="19"/>
        <v>1</v>
      </c>
      <c r="F62">
        <f t="shared" si="11"/>
        <v>6</v>
      </c>
      <c r="G62">
        <f t="shared" si="12"/>
        <v>1</v>
      </c>
      <c r="H62">
        <f t="shared" si="8"/>
        <v>7.9655170344999685E-8</v>
      </c>
      <c r="I62">
        <f t="shared" si="9"/>
        <v>9.9348855729930355E-4</v>
      </c>
      <c r="J62">
        <f t="shared" si="10"/>
        <v>0</v>
      </c>
      <c r="K62">
        <f t="shared" si="13"/>
        <v>0.28220000000000039</v>
      </c>
      <c r="L62">
        <f t="shared" si="14"/>
        <v>0</v>
      </c>
      <c r="M62" t="e">
        <f t="shared" si="15"/>
        <v>#NUM!</v>
      </c>
    </row>
    <row r="63" spans="2:13" x14ac:dyDescent="0.2">
      <c r="B63">
        <f t="shared" si="16"/>
        <v>2</v>
      </c>
      <c r="C63">
        <f t="shared" si="17"/>
        <v>7</v>
      </c>
      <c r="D63">
        <f t="shared" si="18"/>
        <v>5</v>
      </c>
      <c r="E63">
        <f t="shared" si="19"/>
        <v>0</v>
      </c>
      <c r="F63">
        <f t="shared" si="11"/>
        <v>5</v>
      </c>
      <c r="G63">
        <f t="shared" si="12"/>
        <v>2</v>
      </c>
      <c r="H63">
        <f t="shared" si="8"/>
        <v>7.9655170344999685E-8</v>
      </c>
      <c r="I63">
        <f t="shared" si="9"/>
        <v>9.9348855729930355E-4</v>
      </c>
      <c r="J63">
        <f t="shared" si="10"/>
        <v>0</v>
      </c>
      <c r="K63">
        <f t="shared" si="13"/>
        <v>2.890000000000012E-2</v>
      </c>
      <c r="L63">
        <f t="shared" si="14"/>
        <v>0</v>
      </c>
      <c r="M63" t="e">
        <f t="shared" si="15"/>
        <v>#NUM!</v>
      </c>
    </row>
    <row r="64" spans="2:13" x14ac:dyDescent="0.2">
      <c r="B64">
        <f t="shared" si="16"/>
        <v>2</v>
      </c>
      <c r="C64">
        <f t="shared" si="17"/>
        <v>6</v>
      </c>
      <c r="D64">
        <f t="shared" si="18"/>
        <v>4</v>
      </c>
      <c r="E64">
        <f t="shared" si="19"/>
        <v>2</v>
      </c>
      <c r="F64">
        <f t="shared" si="11"/>
        <v>6</v>
      </c>
      <c r="G64">
        <f t="shared" si="12"/>
        <v>0</v>
      </c>
      <c r="H64">
        <f t="shared" si="8"/>
        <v>4.3884194540921601E-7</v>
      </c>
      <c r="I64">
        <f t="shared" si="9"/>
        <v>4.8839563531100126E-3</v>
      </c>
      <c r="J64">
        <f t="shared" si="10"/>
        <v>0</v>
      </c>
      <c r="K64">
        <f t="shared" si="13"/>
        <v>0.6888999999999994</v>
      </c>
      <c r="L64">
        <f t="shared" si="14"/>
        <v>0</v>
      </c>
      <c r="M64" t="e">
        <f t="shared" si="15"/>
        <v>#NUM!</v>
      </c>
    </row>
    <row r="65" spans="2:13" x14ac:dyDescent="0.2">
      <c r="B65">
        <f t="shared" si="16"/>
        <v>2</v>
      </c>
      <c r="C65">
        <f t="shared" si="17"/>
        <v>6</v>
      </c>
      <c r="D65">
        <f t="shared" si="18"/>
        <v>4</v>
      </c>
      <c r="E65">
        <f t="shared" si="19"/>
        <v>1</v>
      </c>
      <c r="F65">
        <f t="shared" si="11"/>
        <v>5</v>
      </c>
      <c r="G65">
        <f t="shared" si="12"/>
        <v>1</v>
      </c>
      <c r="H65">
        <f t="shared" si="8"/>
        <v>4.3884194540921601E-7</v>
      </c>
      <c r="I65">
        <f t="shared" si="9"/>
        <v>4.8839563531100126E-3</v>
      </c>
      <c r="J65">
        <f t="shared" si="10"/>
        <v>0</v>
      </c>
      <c r="K65">
        <f t="shared" si="13"/>
        <v>0.28220000000000039</v>
      </c>
      <c r="L65">
        <f t="shared" si="14"/>
        <v>0</v>
      </c>
      <c r="M65" t="e">
        <f t="shared" si="15"/>
        <v>#NUM!</v>
      </c>
    </row>
    <row r="66" spans="2:13" x14ac:dyDescent="0.2">
      <c r="B66">
        <f t="shared" si="16"/>
        <v>2</v>
      </c>
      <c r="C66">
        <f t="shared" si="17"/>
        <v>6</v>
      </c>
      <c r="D66">
        <f t="shared" si="18"/>
        <v>4</v>
      </c>
      <c r="E66">
        <f t="shared" si="19"/>
        <v>0</v>
      </c>
      <c r="F66">
        <f t="shared" si="11"/>
        <v>4</v>
      </c>
      <c r="G66">
        <f t="shared" si="12"/>
        <v>2</v>
      </c>
      <c r="H66">
        <f t="shared" si="8"/>
        <v>4.3884194540921601E-7</v>
      </c>
      <c r="I66">
        <f t="shared" si="9"/>
        <v>4.8839563531100126E-3</v>
      </c>
      <c r="J66">
        <f t="shared" si="10"/>
        <v>0</v>
      </c>
      <c r="K66">
        <f t="shared" si="13"/>
        <v>2.890000000000012E-2</v>
      </c>
      <c r="L66">
        <f t="shared" si="14"/>
        <v>0</v>
      </c>
      <c r="M66" t="e">
        <f t="shared" si="15"/>
        <v>#NUM!</v>
      </c>
    </row>
    <row r="67" spans="2:13" x14ac:dyDescent="0.2">
      <c r="B67">
        <f t="shared" si="16"/>
        <v>2</v>
      </c>
      <c r="C67">
        <f t="shared" si="17"/>
        <v>5</v>
      </c>
      <c r="D67">
        <f t="shared" si="18"/>
        <v>3</v>
      </c>
      <c r="E67">
        <f t="shared" si="19"/>
        <v>2</v>
      </c>
      <c r="F67">
        <f t="shared" si="11"/>
        <v>5</v>
      </c>
      <c r="G67">
        <f t="shared" si="12"/>
        <v>0</v>
      </c>
      <c r="H67">
        <f t="shared" si="8"/>
        <v>2.2520869511829881E-6</v>
      </c>
      <c r="I67">
        <f t="shared" si="9"/>
        <v>2.2408740914269424E-2</v>
      </c>
      <c r="J67">
        <f t="shared" si="10"/>
        <v>0</v>
      </c>
      <c r="K67">
        <f t="shared" si="13"/>
        <v>0.6888999999999994</v>
      </c>
      <c r="L67">
        <f t="shared" si="14"/>
        <v>0</v>
      </c>
      <c r="M67" t="e">
        <f t="shared" si="15"/>
        <v>#NUM!</v>
      </c>
    </row>
    <row r="68" spans="2:13" x14ac:dyDescent="0.2">
      <c r="B68">
        <f t="shared" si="16"/>
        <v>2</v>
      </c>
      <c r="C68">
        <f t="shared" si="17"/>
        <v>5</v>
      </c>
      <c r="D68">
        <f t="shared" si="18"/>
        <v>3</v>
      </c>
      <c r="E68">
        <f t="shared" si="19"/>
        <v>1</v>
      </c>
      <c r="F68">
        <f t="shared" si="11"/>
        <v>4</v>
      </c>
      <c r="G68">
        <f t="shared" si="12"/>
        <v>1</v>
      </c>
      <c r="H68">
        <f t="shared" si="8"/>
        <v>2.2520869511829881E-6</v>
      </c>
      <c r="I68">
        <f t="shared" si="9"/>
        <v>2.2408740914269424E-2</v>
      </c>
      <c r="J68">
        <f t="shared" si="10"/>
        <v>0</v>
      </c>
      <c r="K68">
        <f t="shared" si="13"/>
        <v>0.28220000000000039</v>
      </c>
      <c r="L68">
        <f t="shared" si="14"/>
        <v>0</v>
      </c>
      <c r="M68" t="e">
        <f t="shared" si="15"/>
        <v>#NUM!</v>
      </c>
    </row>
    <row r="69" spans="2:13" x14ac:dyDescent="0.2">
      <c r="B69">
        <f t="shared" si="16"/>
        <v>2</v>
      </c>
      <c r="C69">
        <f t="shared" si="17"/>
        <v>5</v>
      </c>
      <c r="D69">
        <f t="shared" si="18"/>
        <v>3</v>
      </c>
      <c r="E69">
        <f t="shared" si="19"/>
        <v>0</v>
      </c>
      <c r="F69">
        <f t="shared" si="11"/>
        <v>3</v>
      </c>
      <c r="G69">
        <f t="shared" si="12"/>
        <v>2</v>
      </c>
      <c r="H69">
        <f t="shared" si="8"/>
        <v>2.2520869511829881E-6</v>
      </c>
      <c r="I69">
        <f t="shared" si="9"/>
        <v>2.2408740914269424E-2</v>
      </c>
      <c r="J69">
        <f t="shared" si="10"/>
        <v>0</v>
      </c>
      <c r="K69">
        <f t="shared" si="13"/>
        <v>2.890000000000012E-2</v>
      </c>
      <c r="L69">
        <f t="shared" si="14"/>
        <v>0</v>
      </c>
      <c r="M69" t="e">
        <f t="shared" si="15"/>
        <v>#NUM!</v>
      </c>
    </row>
    <row r="70" spans="2:13" x14ac:dyDescent="0.2">
      <c r="B70">
        <f t="shared" si="16"/>
        <v>2</v>
      </c>
      <c r="C70">
        <f t="shared" si="17"/>
        <v>4</v>
      </c>
      <c r="D70">
        <f t="shared" si="18"/>
        <v>2</v>
      </c>
      <c r="E70">
        <f t="shared" si="19"/>
        <v>2</v>
      </c>
      <c r="F70">
        <f t="shared" si="11"/>
        <v>4</v>
      </c>
      <c r="G70">
        <f t="shared" si="12"/>
        <v>0</v>
      </c>
      <c r="H70">
        <f t="shared" si="8"/>
        <v>1.0485055943745144E-5</v>
      </c>
      <c r="I70">
        <f t="shared" si="9"/>
        <v>9.2534918363630064E-2</v>
      </c>
      <c r="J70">
        <f t="shared" si="10"/>
        <v>0</v>
      </c>
      <c r="K70">
        <f t="shared" si="13"/>
        <v>0.6888999999999994</v>
      </c>
      <c r="L70">
        <f t="shared" si="14"/>
        <v>0</v>
      </c>
      <c r="M70" t="e">
        <f t="shared" si="15"/>
        <v>#NUM!</v>
      </c>
    </row>
    <row r="71" spans="2:13" x14ac:dyDescent="0.2">
      <c r="B71">
        <f t="shared" si="16"/>
        <v>2</v>
      </c>
      <c r="C71">
        <f t="shared" si="17"/>
        <v>4</v>
      </c>
      <c r="D71">
        <f t="shared" si="18"/>
        <v>2</v>
      </c>
      <c r="E71">
        <f t="shared" si="19"/>
        <v>1</v>
      </c>
      <c r="F71">
        <f t="shared" si="11"/>
        <v>3</v>
      </c>
      <c r="G71">
        <f t="shared" si="12"/>
        <v>1</v>
      </c>
      <c r="H71">
        <f t="shared" si="8"/>
        <v>1.0485055943745144E-5</v>
      </c>
      <c r="I71">
        <f t="shared" si="9"/>
        <v>9.2534918363630064E-2</v>
      </c>
      <c r="J71">
        <f t="shared" si="10"/>
        <v>0</v>
      </c>
      <c r="K71">
        <f t="shared" si="13"/>
        <v>0.28220000000000039</v>
      </c>
      <c r="L71">
        <f t="shared" si="14"/>
        <v>0</v>
      </c>
      <c r="M71" t="e">
        <f t="shared" si="15"/>
        <v>#NUM!</v>
      </c>
    </row>
    <row r="72" spans="2:13" x14ac:dyDescent="0.2">
      <c r="B72">
        <f t="shared" si="16"/>
        <v>2</v>
      </c>
      <c r="C72">
        <f t="shared" si="17"/>
        <v>4</v>
      </c>
      <c r="D72">
        <f t="shared" si="18"/>
        <v>2</v>
      </c>
      <c r="E72">
        <f t="shared" si="19"/>
        <v>0</v>
      </c>
      <c r="F72">
        <f t="shared" si="11"/>
        <v>2</v>
      </c>
      <c r="G72">
        <f t="shared" si="12"/>
        <v>2</v>
      </c>
      <c r="H72">
        <f t="shared" si="8"/>
        <v>1.0485055943745144E-5</v>
      </c>
      <c r="I72">
        <f t="shared" si="9"/>
        <v>9.2534918363630064E-2</v>
      </c>
      <c r="J72">
        <f t="shared" si="10"/>
        <v>0</v>
      </c>
      <c r="K72">
        <f t="shared" si="13"/>
        <v>2.890000000000012E-2</v>
      </c>
      <c r="L72">
        <f t="shared" si="14"/>
        <v>0</v>
      </c>
      <c r="M72" t="e">
        <f t="shared" si="15"/>
        <v>#NUM!</v>
      </c>
    </row>
    <row r="73" spans="2:13" x14ac:dyDescent="0.2">
      <c r="B73">
        <f t="shared" si="16"/>
        <v>2</v>
      </c>
      <c r="C73">
        <f t="shared" si="17"/>
        <v>3</v>
      </c>
      <c r="D73">
        <f t="shared" si="18"/>
        <v>1</v>
      </c>
      <c r="E73">
        <f t="shared" si="19"/>
        <v>2</v>
      </c>
      <c r="F73">
        <f t="shared" si="11"/>
        <v>3</v>
      </c>
      <c r="G73">
        <f t="shared" si="12"/>
        <v>0</v>
      </c>
      <c r="H73">
        <f t="shared" si="8"/>
        <v>4.2315573381181074E-5</v>
      </c>
      <c r="I73">
        <f t="shared" si="9"/>
        <v>0.31842898378072643</v>
      </c>
      <c r="J73">
        <f t="shared" si="10"/>
        <v>0</v>
      </c>
      <c r="K73">
        <f t="shared" si="13"/>
        <v>0.6888999999999994</v>
      </c>
      <c r="L73">
        <f t="shared" si="14"/>
        <v>0</v>
      </c>
      <c r="M73" t="e">
        <f t="shared" si="15"/>
        <v>#NUM!</v>
      </c>
    </row>
    <row r="74" spans="2:13" x14ac:dyDescent="0.2">
      <c r="B74">
        <f t="shared" si="16"/>
        <v>2</v>
      </c>
      <c r="C74">
        <f t="shared" si="17"/>
        <v>3</v>
      </c>
      <c r="D74">
        <f t="shared" si="18"/>
        <v>1</v>
      </c>
      <c r="E74">
        <f t="shared" si="19"/>
        <v>1</v>
      </c>
      <c r="F74">
        <f t="shared" si="11"/>
        <v>2</v>
      </c>
      <c r="G74">
        <f t="shared" si="12"/>
        <v>1</v>
      </c>
      <c r="H74">
        <f t="shared" si="8"/>
        <v>4.2315573381181074E-5</v>
      </c>
      <c r="I74">
        <f t="shared" si="9"/>
        <v>0.31842898378072643</v>
      </c>
      <c r="J74">
        <f t="shared" si="10"/>
        <v>0</v>
      </c>
      <c r="K74">
        <f t="shared" si="13"/>
        <v>0.28220000000000039</v>
      </c>
      <c r="L74">
        <f t="shared" si="14"/>
        <v>0</v>
      </c>
      <c r="M74" t="e">
        <f t="shared" si="15"/>
        <v>#NUM!</v>
      </c>
    </row>
    <row r="75" spans="2:13" x14ac:dyDescent="0.2">
      <c r="B75">
        <f t="shared" si="16"/>
        <v>2</v>
      </c>
      <c r="C75">
        <f t="shared" si="17"/>
        <v>3</v>
      </c>
      <c r="D75">
        <f t="shared" si="18"/>
        <v>1</v>
      </c>
      <c r="E75">
        <f t="shared" si="19"/>
        <v>0</v>
      </c>
      <c r="F75">
        <f t="shared" si="11"/>
        <v>1</v>
      </c>
      <c r="G75">
        <f t="shared" si="12"/>
        <v>2</v>
      </c>
      <c r="H75">
        <f t="shared" si="8"/>
        <v>4.2315573381181074E-5</v>
      </c>
      <c r="I75">
        <f t="shared" si="9"/>
        <v>0.31842898378072643</v>
      </c>
      <c r="J75">
        <f t="shared" si="10"/>
        <v>0.80999999999999961</v>
      </c>
      <c r="K75">
        <f t="shared" si="13"/>
        <v>2.890000000000012E-2</v>
      </c>
      <c r="L75">
        <f t="shared" si="14"/>
        <v>3.1542468824418696E-7</v>
      </c>
      <c r="M75">
        <f t="shared" si="15"/>
        <v>-14.969345889500577</v>
      </c>
    </row>
    <row r="76" spans="2:13" x14ac:dyDescent="0.2">
      <c r="B76">
        <f t="shared" si="16"/>
        <v>2</v>
      </c>
      <c r="C76">
        <f t="shared" si="17"/>
        <v>2</v>
      </c>
      <c r="D76">
        <f t="shared" si="18"/>
        <v>0</v>
      </c>
      <c r="E76">
        <f t="shared" si="19"/>
        <v>2</v>
      </c>
      <c r="F76">
        <f t="shared" si="11"/>
        <v>2</v>
      </c>
      <c r="G76">
        <f t="shared" si="12"/>
        <v>0</v>
      </c>
      <c r="H76">
        <f t="shared" si="8"/>
        <v>1.3538085740740627E-4</v>
      </c>
      <c r="I76">
        <f t="shared" si="9"/>
        <v>0.73051355102637106</v>
      </c>
      <c r="J76">
        <f t="shared" si="10"/>
        <v>0</v>
      </c>
      <c r="K76">
        <f t="shared" si="13"/>
        <v>0.6888999999999994</v>
      </c>
      <c r="L76">
        <f t="shared" si="14"/>
        <v>0</v>
      </c>
      <c r="M76" t="e">
        <f t="shared" si="15"/>
        <v>#NUM!</v>
      </c>
    </row>
    <row r="77" spans="2:13" x14ac:dyDescent="0.2">
      <c r="B77">
        <f t="shared" si="16"/>
        <v>2</v>
      </c>
      <c r="C77">
        <f t="shared" si="17"/>
        <v>2</v>
      </c>
      <c r="D77">
        <f t="shared" si="18"/>
        <v>0</v>
      </c>
      <c r="E77">
        <f t="shared" si="19"/>
        <v>1</v>
      </c>
      <c r="F77">
        <f t="shared" si="11"/>
        <v>1</v>
      </c>
      <c r="G77">
        <f t="shared" si="12"/>
        <v>1</v>
      </c>
      <c r="H77">
        <f t="shared" si="8"/>
        <v>1.3538085740740627E-4</v>
      </c>
      <c r="I77">
        <f t="shared" si="9"/>
        <v>0.73051355102637106</v>
      </c>
      <c r="J77">
        <f t="shared" si="10"/>
        <v>0.80999999999999961</v>
      </c>
      <c r="K77">
        <f t="shared" si="13"/>
        <v>0.28220000000000039</v>
      </c>
      <c r="L77">
        <f t="shared" si="14"/>
        <v>2.2606199976550327E-5</v>
      </c>
      <c r="M77">
        <f t="shared" si="15"/>
        <v>-10.697286354063477</v>
      </c>
    </row>
    <row r="78" spans="2:13" x14ac:dyDescent="0.2">
      <c r="B78">
        <f t="shared" si="16"/>
        <v>2</v>
      </c>
      <c r="C78">
        <f t="shared" si="17"/>
        <v>2</v>
      </c>
      <c r="D78">
        <f t="shared" si="18"/>
        <v>0</v>
      </c>
      <c r="E78">
        <f t="shared" si="19"/>
        <v>0</v>
      </c>
      <c r="F78">
        <f t="shared" si="11"/>
        <v>0</v>
      </c>
      <c r="G78">
        <f t="shared" si="12"/>
        <v>2</v>
      </c>
      <c r="H78">
        <f t="shared" si="8"/>
        <v>1.3538085740740627E-4</v>
      </c>
      <c r="I78">
        <f t="shared" si="9"/>
        <v>0.73051355102637106</v>
      </c>
      <c r="J78">
        <f t="shared" si="10"/>
        <v>9.0000000000000177E-2</v>
      </c>
      <c r="K78">
        <f t="shared" si="13"/>
        <v>2.890000000000012E-2</v>
      </c>
      <c r="L78">
        <f t="shared" si="14"/>
        <v>2.5723252985365304E-7</v>
      </c>
      <c r="M78">
        <f t="shared" si="15"/>
        <v>-15.173285375700019</v>
      </c>
    </row>
    <row r="79" spans="2:13" x14ac:dyDescent="0.2">
      <c r="B79">
        <f t="shared" si="16"/>
        <v>3</v>
      </c>
      <c r="C79">
        <f t="shared" si="17"/>
        <v>10</v>
      </c>
      <c r="D79">
        <f t="shared" si="18"/>
        <v>7</v>
      </c>
      <c r="E79">
        <f t="shared" si="19"/>
        <v>3</v>
      </c>
      <c r="F79">
        <f t="shared" si="11"/>
        <v>10</v>
      </c>
      <c r="G79">
        <f t="shared" si="12"/>
        <v>0</v>
      </c>
      <c r="H79">
        <f t="shared" si="8"/>
        <v>3.5893503787292484E-10</v>
      </c>
      <c r="I79">
        <f t="shared" si="9"/>
        <v>1.0243894055002211E-4</v>
      </c>
      <c r="J79">
        <f t="shared" si="10"/>
        <v>0</v>
      </c>
      <c r="K79">
        <f t="shared" si="13"/>
        <v>0.57178699999999927</v>
      </c>
      <c r="L79">
        <f t="shared" si="14"/>
        <v>0</v>
      </c>
      <c r="M79" t="e">
        <f t="shared" si="15"/>
        <v>#NUM!</v>
      </c>
    </row>
    <row r="80" spans="2:13" x14ac:dyDescent="0.2">
      <c r="B80">
        <f t="shared" si="16"/>
        <v>3</v>
      </c>
      <c r="C80">
        <f t="shared" si="17"/>
        <v>10</v>
      </c>
      <c r="D80">
        <f t="shared" si="18"/>
        <v>7</v>
      </c>
      <c r="E80">
        <f t="shared" si="19"/>
        <v>2</v>
      </c>
      <c r="F80">
        <f t="shared" si="11"/>
        <v>9</v>
      </c>
      <c r="G80">
        <f t="shared" si="12"/>
        <v>1</v>
      </c>
      <c r="H80">
        <f t="shared" si="8"/>
        <v>3.5893503787292484E-10</v>
      </c>
      <c r="I80">
        <f t="shared" si="9"/>
        <v>1.0243894055002211E-4</v>
      </c>
      <c r="J80">
        <f t="shared" si="10"/>
        <v>0</v>
      </c>
      <c r="K80">
        <f t="shared" si="13"/>
        <v>0.35133900000000046</v>
      </c>
      <c r="L80">
        <f t="shared" si="14"/>
        <v>0</v>
      </c>
      <c r="M80" t="e">
        <f t="shared" si="15"/>
        <v>#NUM!</v>
      </c>
    </row>
    <row r="81" spans="2:13" x14ac:dyDescent="0.2">
      <c r="B81">
        <f t="shared" si="16"/>
        <v>3</v>
      </c>
      <c r="C81">
        <f t="shared" si="17"/>
        <v>10</v>
      </c>
      <c r="D81">
        <f t="shared" si="18"/>
        <v>7</v>
      </c>
      <c r="E81">
        <f t="shared" si="19"/>
        <v>1</v>
      </c>
      <c r="F81">
        <f t="shared" si="11"/>
        <v>8</v>
      </c>
      <c r="G81">
        <f t="shared" si="12"/>
        <v>2</v>
      </c>
      <c r="H81">
        <f t="shared" si="8"/>
        <v>3.5893503787292484E-10</v>
      </c>
      <c r="I81">
        <f t="shared" si="9"/>
        <v>1.0243894055002211E-4</v>
      </c>
      <c r="J81">
        <f t="shared" si="10"/>
        <v>0</v>
      </c>
      <c r="K81">
        <f t="shared" si="13"/>
        <v>7.1961000000000247E-2</v>
      </c>
      <c r="L81">
        <f t="shared" si="14"/>
        <v>0</v>
      </c>
      <c r="M81" t="e">
        <f t="shared" si="15"/>
        <v>#NUM!</v>
      </c>
    </row>
    <row r="82" spans="2:13" x14ac:dyDescent="0.2">
      <c r="B82">
        <f t="shared" si="16"/>
        <v>3</v>
      </c>
      <c r="C82">
        <f t="shared" si="17"/>
        <v>10</v>
      </c>
      <c r="D82">
        <f t="shared" si="18"/>
        <v>7</v>
      </c>
      <c r="E82">
        <f t="shared" si="19"/>
        <v>0</v>
      </c>
      <c r="F82">
        <f t="shared" si="11"/>
        <v>7</v>
      </c>
      <c r="G82">
        <f t="shared" si="12"/>
        <v>3</v>
      </c>
      <c r="H82">
        <f t="shared" si="8"/>
        <v>3.5893503787292484E-10</v>
      </c>
      <c r="I82">
        <f t="shared" si="9"/>
        <v>1.0243894055002211E-4</v>
      </c>
      <c r="J82">
        <f t="shared" si="10"/>
        <v>0</v>
      </c>
      <c r="K82">
        <f t="shared" si="13"/>
        <v>4.9130000000000302E-3</v>
      </c>
      <c r="L82">
        <f t="shared" si="14"/>
        <v>0</v>
      </c>
      <c r="M82" t="e">
        <f t="shared" si="15"/>
        <v>#NUM!</v>
      </c>
    </row>
    <row r="83" spans="2:13" x14ac:dyDescent="0.2">
      <c r="B83">
        <f t="shared" si="16"/>
        <v>3</v>
      </c>
      <c r="C83">
        <f t="shared" si="17"/>
        <v>9</v>
      </c>
      <c r="D83">
        <f t="shared" si="18"/>
        <v>6</v>
      </c>
      <c r="E83">
        <f t="shared" si="19"/>
        <v>3</v>
      </c>
      <c r="F83">
        <f t="shared" si="11"/>
        <v>9</v>
      </c>
      <c r="G83">
        <f t="shared" si="12"/>
        <v>0</v>
      </c>
      <c r="H83">
        <f t="shared" si="8"/>
        <v>2.2560729290501035E-9</v>
      </c>
      <c r="I83">
        <f t="shared" si="9"/>
        <v>4.9351466064981244E-4</v>
      </c>
      <c r="J83">
        <f t="shared" si="10"/>
        <v>0</v>
      </c>
      <c r="K83">
        <f t="shared" si="13"/>
        <v>0.57178699999999927</v>
      </c>
      <c r="L83">
        <f t="shared" si="14"/>
        <v>0</v>
      </c>
      <c r="M83" t="e">
        <f t="shared" si="15"/>
        <v>#NUM!</v>
      </c>
    </row>
    <row r="84" spans="2:13" x14ac:dyDescent="0.2">
      <c r="B84">
        <f t="shared" si="16"/>
        <v>3</v>
      </c>
      <c r="C84">
        <f t="shared" si="17"/>
        <v>9</v>
      </c>
      <c r="D84">
        <f t="shared" si="18"/>
        <v>6</v>
      </c>
      <c r="E84">
        <f t="shared" si="19"/>
        <v>2</v>
      </c>
      <c r="F84">
        <f t="shared" si="11"/>
        <v>8</v>
      </c>
      <c r="G84">
        <f t="shared" si="12"/>
        <v>1</v>
      </c>
      <c r="H84">
        <f t="shared" si="8"/>
        <v>2.2560729290501035E-9</v>
      </c>
      <c r="I84">
        <f t="shared" si="9"/>
        <v>4.9351466064981244E-4</v>
      </c>
      <c r="J84">
        <f t="shared" si="10"/>
        <v>0</v>
      </c>
      <c r="K84">
        <f t="shared" si="13"/>
        <v>0.35133900000000046</v>
      </c>
      <c r="L84">
        <f t="shared" si="14"/>
        <v>0</v>
      </c>
      <c r="M84" t="e">
        <f t="shared" si="15"/>
        <v>#NUM!</v>
      </c>
    </row>
    <row r="85" spans="2:13" x14ac:dyDescent="0.2">
      <c r="B85">
        <f t="shared" si="16"/>
        <v>3</v>
      </c>
      <c r="C85">
        <f t="shared" si="17"/>
        <v>9</v>
      </c>
      <c r="D85">
        <f t="shared" si="18"/>
        <v>6</v>
      </c>
      <c r="E85">
        <f t="shared" si="19"/>
        <v>1</v>
      </c>
      <c r="F85">
        <f t="shared" si="11"/>
        <v>7</v>
      </c>
      <c r="G85">
        <f t="shared" si="12"/>
        <v>2</v>
      </c>
      <c r="H85">
        <f t="shared" ref="H85:H148" si="20">VLOOKUP(C85,K$6:M$16,2)</f>
        <v>2.2560729290501035E-9</v>
      </c>
      <c r="I85">
        <f t="shared" ref="I85:I148" si="21">_xlfn.BINOM.DIST(B85,C85,$H$2,FALSE)</f>
        <v>4.9351466064981244E-4</v>
      </c>
      <c r="J85">
        <f t="shared" ref="J85:J148" si="22">VLOOKUP(F85,K$6:M$16,3)</f>
        <v>0</v>
      </c>
      <c r="K85">
        <f t="shared" si="13"/>
        <v>7.1961000000000247E-2</v>
      </c>
      <c r="L85">
        <f t="shared" si="14"/>
        <v>0</v>
      </c>
      <c r="M85" t="e">
        <f t="shared" si="15"/>
        <v>#NUM!</v>
      </c>
    </row>
    <row r="86" spans="2:13" x14ac:dyDescent="0.2">
      <c r="B86">
        <f t="shared" si="16"/>
        <v>3</v>
      </c>
      <c r="C86">
        <f t="shared" si="17"/>
        <v>9</v>
      </c>
      <c r="D86">
        <f t="shared" si="18"/>
        <v>6</v>
      </c>
      <c r="E86">
        <f t="shared" si="19"/>
        <v>0</v>
      </c>
      <c r="F86">
        <f t="shared" ref="F86:F149" si="23">D86+E86</f>
        <v>6</v>
      </c>
      <c r="G86">
        <f t="shared" ref="G86:G149" si="24">B86-E86</f>
        <v>3</v>
      </c>
      <c r="H86">
        <f t="shared" si="20"/>
        <v>2.2560729290501035E-9</v>
      </c>
      <c r="I86">
        <f t="shared" si="21"/>
        <v>4.9351466064981244E-4</v>
      </c>
      <c r="J86">
        <f t="shared" si="22"/>
        <v>0</v>
      </c>
      <c r="K86">
        <f t="shared" ref="K86:K149" si="25">_xlfn.BINOM.DIST(G86,B86,$F$2,FALSE)</f>
        <v>4.9130000000000302E-3</v>
      </c>
      <c r="L86">
        <f t="shared" ref="L86:L149" si="26">H86*I86*J86*K86</f>
        <v>0</v>
      </c>
      <c r="M86" t="e">
        <f t="shared" ref="M86:M149" si="27">LN(L86)</f>
        <v>#NUM!</v>
      </c>
    </row>
    <row r="87" spans="2:13" x14ac:dyDescent="0.2">
      <c r="B87">
        <f t="shared" ref="B87:B150" si="28">IF(E86=0,IF(C86=B86,B86+1,B86), B86)</f>
        <v>3</v>
      </c>
      <c r="C87">
        <f t="shared" ref="C87:C150" si="29">IF(E86=0,IF(C86=B86,10,C86-1),C86)</f>
        <v>8</v>
      </c>
      <c r="D87">
        <f t="shared" ref="D87:D150" si="30">C87-B87</f>
        <v>5</v>
      </c>
      <c r="E87">
        <f t="shared" ref="E87:E150" si="31">IF(E86=0,B87,E86-1)</f>
        <v>3</v>
      </c>
      <c r="F87">
        <f t="shared" si="23"/>
        <v>8</v>
      </c>
      <c r="G87">
        <f t="shared" si="24"/>
        <v>0</v>
      </c>
      <c r="H87">
        <f t="shared" si="20"/>
        <v>1.3695753995565066E-8</v>
      </c>
      <c r="I87">
        <f t="shared" si="21"/>
        <v>2.2643613841579562E-3</v>
      </c>
      <c r="J87">
        <f t="shared" si="22"/>
        <v>0</v>
      </c>
      <c r="K87">
        <f t="shared" si="25"/>
        <v>0.57178699999999927</v>
      </c>
      <c r="L87">
        <f t="shared" si="26"/>
        <v>0</v>
      </c>
      <c r="M87" t="e">
        <f t="shared" si="27"/>
        <v>#NUM!</v>
      </c>
    </row>
    <row r="88" spans="2:13" x14ac:dyDescent="0.2">
      <c r="B88">
        <f t="shared" si="28"/>
        <v>3</v>
      </c>
      <c r="C88">
        <f t="shared" si="29"/>
        <v>8</v>
      </c>
      <c r="D88">
        <f t="shared" si="30"/>
        <v>5</v>
      </c>
      <c r="E88">
        <f t="shared" si="31"/>
        <v>2</v>
      </c>
      <c r="F88">
        <f t="shared" si="23"/>
        <v>7</v>
      </c>
      <c r="G88">
        <f t="shared" si="24"/>
        <v>1</v>
      </c>
      <c r="H88">
        <f t="shared" si="20"/>
        <v>1.3695753995565066E-8</v>
      </c>
      <c r="I88">
        <f t="shared" si="21"/>
        <v>2.2643613841579562E-3</v>
      </c>
      <c r="J88">
        <f t="shared" si="22"/>
        <v>0</v>
      </c>
      <c r="K88">
        <f t="shared" si="25"/>
        <v>0.35133900000000046</v>
      </c>
      <c r="L88">
        <f t="shared" si="26"/>
        <v>0</v>
      </c>
      <c r="M88" t="e">
        <f t="shared" si="27"/>
        <v>#NUM!</v>
      </c>
    </row>
    <row r="89" spans="2:13" x14ac:dyDescent="0.2">
      <c r="B89">
        <f t="shared" si="28"/>
        <v>3</v>
      </c>
      <c r="C89">
        <f t="shared" si="29"/>
        <v>8</v>
      </c>
      <c r="D89">
        <f t="shared" si="30"/>
        <v>5</v>
      </c>
      <c r="E89">
        <f t="shared" si="31"/>
        <v>1</v>
      </c>
      <c r="F89">
        <f t="shared" si="23"/>
        <v>6</v>
      </c>
      <c r="G89">
        <f t="shared" si="24"/>
        <v>2</v>
      </c>
      <c r="H89">
        <f t="shared" si="20"/>
        <v>1.3695753995565066E-8</v>
      </c>
      <c r="I89">
        <f t="shared" si="21"/>
        <v>2.2643613841579562E-3</v>
      </c>
      <c r="J89">
        <f t="shared" si="22"/>
        <v>0</v>
      </c>
      <c r="K89">
        <f t="shared" si="25"/>
        <v>7.1961000000000247E-2</v>
      </c>
      <c r="L89">
        <f t="shared" si="26"/>
        <v>0</v>
      </c>
      <c r="M89" t="e">
        <f t="shared" si="27"/>
        <v>#NUM!</v>
      </c>
    </row>
    <row r="90" spans="2:13" x14ac:dyDescent="0.2">
      <c r="B90">
        <f t="shared" si="28"/>
        <v>3</v>
      </c>
      <c r="C90">
        <f t="shared" si="29"/>
        <v>8</v>
      </c>
      <c r="D90">
        <f t="shared" si="30"/>
        <v>5</v>
      </c>
      <c r="E90">
        <f t="shared" si="31"/>
        <v>0</v>
      </c>
      <c r="F90">
        <f t="shared" si="23"/>
        <v>5</v>
      </c>
      <c r="G90">
        <f t="shared" si="24"/>
        <v>3</v>
      </c>
      <c r="H90">
        <f t="shared" si="20"/>
        <v>1.3695753995565066E-8</v>
      </c>
      <c r="I90">
        <f t="shared" si="21"/>
        <v>2.2643613841579562E-3</v>
      </c>
      <c r="J90">
        <f t="shared" si="22"/>
        <v>0</v>
      </c>
      <c r="K90">
        <f t="shared" si="25"/>
        <v>4.9130000000000302E-3</v>
      </c>
      <c r="L90">
        <f t="shared" si="26"/>
        <v>0</v>
      </c>
      <c r="M90" t="e">
        <f t="shared" si="27"/>
        <v>#NUM!</v>
      </c>
    </row>
    <row r="91" spans="2:13" x14ac:dyDescent="0.2">
      <c r="B91">
        <f t="shared" si="28"/>
        <v>3</v>
      </c>
      <c r="C91">
        <f t="shared" si="29"/>
        <v>7</v>
      </c>
      <c r="D91">
        <f t="shared" si="30"/>
        <v>4</v>
      </c>
      <c r="E91">
        <f t="shared" si="31"/>
        <v>3</v>
      </c>
      <c r="F91">
        <f t="shared" si="23"/>
        <v>7</v>
      </c>
      <c r="G91">
        <f t="shared" si="24"/>
        <v>0</v>
      </c>
      <c r="H91">
        <f t="shared" si="20"/>
        <v>7.9655170344999685E-8</v>
      </c>
      <c r="I91">
        <f t="shared" si="21"/>
        <v>9.740083895091187E-3</v>
      </c>
      <c r="J91">
        <f t="shared" si="22"/>
        <v>0</v>
      </c>
      <c r="K91">
        <f t="shared" si="25"/>
        <v>0.57178699999999927</v>
      </c>
      <c r="L91">
        <f t="shared" si="26"/>
        <v>0</v>
      </c>
      <c r="M91" t="e">
        <f t="shared" si="27"/>
        <v>#NUM!</v>
      </c>
    </row>
    <row r="92" spans="2:13" x14ac:dyDescent="0.2">
      <c r="B92">
        <f t="shared" si="28"/>
        <v>3</v>
      </c>
      <c r="C92">
        <f t="shared" si="29"/>
        <v>7</v>
      </c>
      <c r="D92">
        <f t="shared" si="30"/>
        <v>4</v>
      </c>
      <c r="E92">
        <f t="shared" si="31"/>
        <v>2</v>
      </c>
      <c r="F92">
        <f t="shared" si="23"/>
        <v>6</v>
      </c>
      <c r="G92">
        <f t="shared" si="24"/>
        <v>1</v>
      </c>
      <c r="H92">
        <f t="shared" si="20"/>
        <v>7.9655170344999685E-8</v>
      </c>
      <c r="I92">
        <f t="shared" si="21"/>
        <v>9.740083895091187E-3</v>
      </c>
      <c r="J92">
        <f t="shared" si="22"/>
        <v>0</v>
      </c>
      <c r="K92">
        <f t="shared" si="25"/>
        <v>0.35133900000000046</v>
      </c>
      <c r="L92">
        <f t="shared" si="26"/>
        <v>0</v>
      </c>
      <c r="M92" t="e">
        <f t="shared" si="27"/>
        <v>#NUM!</v>
      </c>
    </row>
    <row r="93" spans="2:13" x14ac:dyDescent="0.2">
      <c r="B93">
        <f t="shared" si="28"/>
        <v>3</v>
      </c>
      <c r="C93">
        <f t="shared" si="29"/>
        <v>7</v>
      </c>
      <c r="D93">
        <f t="shared" si="30"/>
        <v>4</v>
      </c>
      <c r="E93">
        <f t="shared" si="31"/>
        <v>1</v>
      </c>
      <c r="F93">
        <f t="shared" si="23"/>
        <v>5</v>
      </c>
      <c r="G93">
        <f t="shared" si="24"/>
        <v>2</v>
      </c>
      <c r="H93">
        <f t="shared" si="20"/>
        <v>7.9655170344999685E-8</v>
      </c>
      <c r="I93">
        <f t="shared" si="21"/>
        <v>9.740083895091187E-3</v>
      </c>
      <c r="J93">
        <f t="shared" si="22"/>
        <v>0</v>
      </c>
      <c r="K93">
        <f t="shared" si="25"/>
        <v>7.1961000000000247E-2</v>
      </c>
      <c r="L93">
        <f t="shared" si="26"/>
        <v>0</v>
      </c>
      <c r="M93" t="e">
        <f t="shared" si="27"/>
        <v>#NUM!</v>
      </c>
    </row>
    <row r="94" spans="2:13" x14ac:dyDescent="0.2">
      <c r="B94">
        <f t="shared" si="28"/>
        <v>3</v>
      </c>
      <c r="C94">
        <f t="shared" si="29"/>
        <v>7</v>
      </c>
      <c r="D94">
        <f t="shared" si="30"/>
        <v>4</v>
      </c>
      <c r="E94">
        <f t="shared" si="31"/>
        <v>0</v>
      </c>
      <c r="F94">
        <f t="shared" si="23"/>
        <v>4</v>
      </c>
      <c r="G94">
        <f t="shared" si="24"/>
        <v>3</v>
      </c>
      <c r="H94">
        <f t="shared" si="20"/>
        <v>7.9655170344999685E-8</v>
      </c>
      <c r="I94">
        <f t="shared" si="21"/>
        <v>9.740083895091187E-3</v>
      </c>
      <c r="J94">
        <f t="shared" si="22"/>
        <v>0</v>
      </c>
      <c r="K94">
        <f t="shared" si="25"/>
        <v>4.9130000000000302E-3</v>
      </c>
      <c r="L94">
        <f t="shared" si="26"/>
        <v>0</v>
      </c>
      <c r="M94" t="e">
        <f t="shared" si="27"/>
        <v>#NUM!</v>
      </c>
    </row>
    <row r="95" spans="2:13" x14ac:dyDescent="0.2">
      <c r="B95">
        <f t="shared" si="28"/>
        <v>3</v>
      </c>
      <c r="C95">
        <f t="shared" si="29"/>
        <v>6</v>
      </c>
      <c r="D95">
        <f t="shared" si="30"/>
        <v>3</v>
      </c>
      <c r="E95">
        <f t="shared" si="31"/>
        <v>3</v>
      </c>
      <c r="F95">
        <f t="shared" si="23"/>
        <v>6</v>
      </c>
      <c r="G95">
        <f t="shared" si="24"/>
        <v>0</v>
      </c>
      <c r="H95">
        <f t="shared" si="20"/>
        <v>4.3884194540921601E-7</v>
      </c>
      <c r="I95">
        <f t="shared" si="21"/>
        <v>3.8305540024392161E-2</v>
      </c>
      <c r="J95">
        <f t="shared" si="22"/>
        <v>0</v>
      </c>
      <c r="K95">
        <f t="shared" si="25"/>
        <v>0.57178699999999927</v>
      </c>
      <c r="L95">
        <f t="shared" si="26"/>
        <v>0</v>
      </c>
      <c r="M95" t="e">
        <f t="shared" si="27"/>
        <v>#NUM!</v>
      </c>
    </row>
    <row r="96" spans="2:13" x14ac:dyDescent="0.2">
      <c r="B96">
        <f t="shared" si="28"/>
        <v>3</v>
      </c>
      <c r="C96">
        <f t="shared" si="29"/>
        <v>6</v>
      </c>
      <c r="D96">
        <f t="shared" si="30"/>
        <v>3</v>
      </c>
      <c r="E96">
        <f t="shared" si="31"/>
        <v>2</v>
      </c>
      <c r="F96">
        <f t="shared" si="23"/>
        <v>5</v>
      </c>
      <c r="G96">
        <f t="shared" si="24"/>
        <v>1</v>
      </c>
      <c r="H96">
        <f t="shared" si="20"/>
        <v>4.3884194540921601E-7</v>
      </c>
      <c r="I96">
        <f t="shared" si="21"/>
        <v>3.8305540024392161E-2</v>
      </c>
      <c r="J96">
        <f t="shared" si="22"/>
        <v>0</v>
      </c>
      <c r="K96">
        <f t="shared" si="25"/>
        <v>0.35133900000000046</v>
      </c>
      <c r="L96">
        <f t="shared" si="26"/>
        <v>0</v>
      </c>
      <c r="M96" t="e">
        <f t="shared" si="27"/>
        <v>#NUM!</v>
      </c>
    </row>
    <row r="97" spans="2:13" x14ac:dyDescent="0.2">
      <c r="B97">
        <f t="shared" si="28"/>
        <v>3</v>
      </c>
      <c r="C97">
        <f t="shared" si="29"/>
        <v>6</v>
      </c>
      <c r="D97">
        <f t="shared" si="30"/>
        <v>3</v>
      </c>
      <c r="E97">
        <f t="shared" si="31"/>
        <v>1</v>
      </c>
      <c r="F97">
        <f t="shared" si="23"/>
        <v>4</v>
      </c>
      <c r="G97">
        <f t="shared" si="24"/>
        <v>2</v>
      </c>
      <c r="H97">
        <f t="shared" si="20"/>
        <v>4.3884194540921601E-7</v>
      </c>
      <c r="I97">
        <f t="shared" si="21"/>
        <v>3.8305540024392161E-2</v>
      </c>
      <c r="J97">
        <f t="shared" si="22"/>
        <v>0</v>
      </c>
      <c r="K97">
        <f t="shared" si="25"/>
        <v>7.1961000000000247E-2</v>
      </c>
      <c r="L97">
        <f t="shared" si="26"/>
        <v>0</v>
      </c>
      <c r="M97" t="e">
        <f t="shared" si="27"/>
        <v>#NUM!</v>
      </c>
    </row>
    <row r="98" spans="2:13" x14ac:dyDescent="0.2">
      <c r="B98">
        <f t="shared" si="28"/>
        <v>3</v>
      </c>
      <c r="C98">
        <f t="shared" si="29"/>
        <v>6</v>
      </c>
      <c r="D98">
        <f t="shared" si="30"/>
        <v>3</v>
      </c>
      <c r="E98">
        <f t="shared" si="31"/>
        <v>0</v>
      </c>
      <c r="F98">
        <f t="shared" si="23"/>
        <v>3</v>
      </c>
      <c r="G98">
        <f t="shared" si="24"/>
        <v>3</v>
      </c>
      <c r="H98">
        <f t="shared" si="20"/>
        <v>4.3884194540921601E-7</v>
      </c>
      <c r="I98">
        <f t="shared" si="21"/>
        <v>3.8305540024392161E-2</v>
      </c>
      <c r="J98">
        <f t="shared" si="22"/>
        <v>0</v>
      </c>
      <c r="K98">
        <f t="shared" si="25"/>
        <v>4.9130000000000302E-3</v>
      </c>
      <c r="L98">
        <f t="shared" si="26"/>
        <v>0</v>
      </c>
      <c r="M98" t="e">
        <f t="shared" si="27"/>
        <v>#NUM!</v>
      </c>
    </row>
    <row r="99" spans="2:13" x14ac:dyDescent="0.2">
      <c r="B99">
        <f t="shared" si="28"/>
        <v>3</v>
      </c>
      <c r="C99">
        <f t="shared" si="29"/>
        <v>5</v>
      </c>
      <c r="D99">
        <f t="shared" si="30"/>
        <v>2</v>
      </c>
      <c r="E99">
        <f t="shared" si="31"/>
        <v>3</v>
      </c>
      <c r="F99">
        <f t="shared" si="23"/>
        <v>5</v>
      </c>
      <c r="G99">
        <f t="shared" si="24"/>
        <v>0</v>
      </c>
      <c r="H99">
        <f t="shared" si="20"/>
        <v>2.2520869511829881E-6</v>
      </c>
      <c r="I99">
        <f t="shared" si="21"/>
        <v>0.13181612302511397</v>
      </c>
      <c r="J99">
        <f t="shared" si="22"/>
        <v>0</v>
      </c>
      <c r="K99">
        <f t="shared" si="25"/>
        <v>0.57178699999999927</v>
      </c>
      <c r="L99">
        <f t="shared" si="26"/>
        <v>0</v>
      </c>
      <c r="M99" t="e">
        <f t="shared" si="27"/>
        <v>#NUM!</v>
      </c>
    </row>
    <row r="100" spans="2:13" x14ac:dyDescent="0.2">
      <c r="B100">
        <f t="shared" si="28"/>
        <v>3</v>
      </c>
      <c r="C100">
        <f t="shared" si="29"/>
        <v>5</v>
      </c>
      <c r="D100">
        <f t="shared" si="30"/>
        <v>2</v>
      </c>
      <c r="E100">
        <f t="shared" si="31"/>
        <v>2</v>
      </c>
      <c r="F100">
        <f t="shared" si="23"/>
        <v>4</v>
      </c>
      <c r="G100">
        <f t="shared" si="24"/>
        <v>1</v>
      </c>
      <c r="H100">
        <f t="shared" si="20"/>
        <v>2.2520869511829881E-6</v>
      </c>
      <c r="I100">
        <f t="shared" si="21"/>
        <v>0.13181612302511397</v>
      </c>
      <c r="J100">
        <f t="shared" si="22"/>
        <v>0</v>
      </c>
      <c r="K100">
        <f t="shared" si="25"/>
        <v>0.35133900000000046</v>
      </c>
      <c r="L100">
        <f t="shared" si="26"/>
        <v>0</v>
      </c>
      <c r="M100" t="e">
        <f t="shared" si="27"/>
        <v>#NUM!</v>
      </c>
    </row>
    <row r="101" spans="2:13" x14ac:dyDescent="0.2">
      <c r="B101">
        <f t="shared" si="28"/>
        <v>3</v>
      </c>
      <c r="C101">
        <f t="shared" si="29"/>
        <v>5</v>
      </c>
      <c r="D101">
        <f t="shared" si="30"/>
        <v>2</v>
      </c>
      <c r="E101">
        <f t="shared" si="31"/>
        <v>1</v>
      </c>
      <c r="F101">
        <f t="shared" si="23"/>
        <v>3</v>
      </c>
      <c r="G101">
        <f t="shared" si="24"/>
        <v>2</v>
      </c>
      <c r="H101">
        <f t="shared" si="20"/>
        <v>2.2520869511829881E-6</v>
      </c>
      <c r="I101">
        <f t="shared" si="21"/>
        <v>0.13181612302511397</v>
      </c>
      <c r="J101">
        <f t="shared" si="22"/>
        <v>0</v>
      </c>
      <c r="K101">
        <f t="shared" si="25"/>
        <v>7.1961000000000247E-2</v>
      </c>
      <c r="L101">
        <f t="shared" si="26"/>
        <v>0</v>
      </c>
      <c r="M101" t="e">
        <f t="shared" si="27"/>
        <v>#NUM!</v>
      </c>
    </row>
    <row r="102" spans="2:13" x14ac:dyDescent="0.2">
      <c r="B102">
        <f t="shared" si="28"/>
        <v>3</v>
      </c>
      <c r="C102">
        <f t="shared" si="29"/>
        <v>5</v>
      </c>
      <c r="D102">
        <f t="shared" si="30"/>
        <v>2</v>
      </c>
      <c r="E102">
        <f t="shared" si="31"/>
        <v>0</v>
      </c>
      <c r="F102">
        <f t="shared" si="23"/>
        <v>2</v>
      </c>
      <c r="G102">
        <f t="shared" si="24"/>
        <v>3</v>
      </c>
      <c r="H102">
        <f t="shared" si="20"/>
        <v>2.2520869511829881E-6</v>
      </c>
      <c r="I102">
        <f t="shared" si="21"/>
        <v>0.13181612302511397</v>
      </c>
      <c r="J102">
        <f t="shared" si="22"/>
        <v>0</v>
      </c>
      <c r="K102">
        <f t="shared" si="25"/>
        <v>4.9130000000000302E-3</v>
      </c>
      <c r="L102">
        <f t="shared" si="26"/>
        <v>0</v>
      </c>
      <c r="M102" t="e">
        <f t="shared" si="27"/>
        <v>#NUM!</v>
      </c>
    </row>
    <row r="103" spans="2:13" x14ac:dyDescent="0.2">
      <c r="B103">
        <f t="shared" si="28"/>
        <v>3</v>
      </c>
      <c r="C103">
        <f t="shared" si="29"/>
        <v>4</v>
      </c>
      <c r="D103">
        <f t="shared" si="30"/>
        <v>1</v>
      </c>
      <c r="E103">
        <f t="shared" si="31"/>
        <v>3</v>
      </c>
      <c r="F103">
        <f t="shared" si="23"/>
        <v>4</v>
      </c>
      <c r="G103">
        <f t="shared" si="24"/>
        <v>0</v>
      </c>
      <c r="H103">
        <f t="shared" si="20"/>
        <v>1.0485055943745144E-5</v>
      </c>
      <c r="I103">
        <f t="shared" si="21"/>
        <v>0.36288203279854847</v>
      </c>
      <c r="J103">
        <f t="shared" si="22"/>
        <v>0</v>
      </c>
      <c r="K103">
        <f t="shared" si="25"/>
        <v>0.57178699999999927</v>
      </c>
      <c r="L103">
        <f t="shared" si="26"/>
        <v>0</v>
      </c>
      <c r="M103" t="e">
        <f t="shared" si="27"/>
        <v>#NUM!</v>
      </c>
    </row>
    <row r="104" spans="2:13" x14ac:dyDescent="0.2">
      <c r="B104">
        <f t="shared" si="28"/>
        <v>3</v>
      </c>
      <c r="C104">
        <f t="shared" si="29"/>
        <v>4</v>
      </c>
      <c r="D104">
        <f t="shared" si="30"/>
        <v>1</v>
      </c>
      <c r="E104">
        <f t="shared" si="31"/>
        <v>2</v>
      </c>
      <c r="F104">
        <f t="shared" si="23"/>
        <v>3</v>
      </c>
      <c r="G104">
        <f t="shared" si="24"/>
        <v>1</v>
      </c>
      <c r="H104">
        <f t="shared" si="20"/>
        <v>1.0485055943745144E-5</v>
      </c>
      <c r="I104">
        <f t="shared" si="21"/>
        <v>0.36288203279854847</v>
      </c>
      <c r="J104">
        <f t="shared" si="22"/>
        <v>0</v>
      </c>
      <c r="K104">
        <f t="shared" si="25"/>
        <v>0.35133900000000046</v>
      </c>
      <c r="L104">
        <f t="shared" si="26"/>
        <v>0</v>
      </c>
      <c r="M104" t="e">
        <f t="shared" si="27"/>
        <v>#NUM!</v>
      </c>
    </row>
    <row r="105" spans="2:13" x14ac:dyDescent="0.2">
      <c r="B105">
        <f t="shared" si="28"/>
        <v>3</v>
      </c>
      <c r="C105">
        <f t="shared" si="29"/>
        <v>4</v>
      </c>
      <c r="D105">
        <f t="shared" si="30"/>
        <v>1</v>
      </c>
      <c r="E105">
        <f t="shared" si="31"/>
        <v>1</v>
      </c>
      <c r="F105">
        <f t="shared" si="23"/>
        <v>2</v>
      </c>
      <c r="G105">
        <f t="shared" si="24"/>
        <v>2</v>
      </c>
      <c r="H105">
        <f t="shared" si="20"/>
        <v>1.0485055943745144E-5</v>
      </c>
      <c r="I105">
        <f t="shared" si="21"/>
        <v>0.36288203279854847</v>
      </c>
      <c r="J105">
        <f t="shared" si="22"/>
        <v>0</v>
      </c>
      <c r="K105">
        <f t="shared" si="25"/>
        <v>7.1961000000000247E-2</v>
      </c>
      <c r="L105">
        <f t="shared" si="26"/>
        <v>0</v>
      </c>
      <c r="M105" t="e">
        <f t="shared" si="27"/>
        <v>#NUM!</v>
      </c>
    </row>
    <row r="106" spans="2:13" x14ac:dyDescent="0.2">
      <c r="B106">
        <f t="shared" si="28"/>
        <v>3</v>
      </c>
      <c r="C106">
        <f t="shared" si="29"/>
        <v>4</v>
      </c>
      <c r="D106">
        <f t="shared" si="30"/>
        <v>1</v>
      </c>
      <c r="E106">
        <f t="shared" si="31"/>
        <v>0</v>
      </c>
      <c r="F106">
        <f t="shared" si="23"/>
        <v>1</v>
      </c>
      <c r="G106">
        <f t="shared" si="24"/>
        <v>3</v>
      </c>
      <c r="H106">
        <f t="shared" si="20"/>
        <v>1.0485055943745144E-5</v>
      </c>
      <c r="I106">
        <f t="shared" si="21"/>
        <v>0.36288203279854847</v>
      </c>
      <c r="J106">
        <f t="shared" si="22"/>
        <v>0.80999999999999961</v>
      </c>
      <c r="K106">
        <f t="shared" si="25"/>
        <v>4.9130000000000302E-3</v>
      </c>
      <c r="L106">
        <f t="shared" si="26"/>
        <v>1.5141468617138607E-8</v>
      </c>
      <c r="M106">
        <f t="shared" si="27"/>
        <v>-18.005828591188529</v>
      </c>
    </row>
    <row r="107" spans="2:13" x14ac:dyDescent="0.2">
      <c r="B107">
        <f t="shared" si="28"/>
        <v>3</v>
      </c>
      <c r="C107">
        <f t="shared" si="29"/>
        <v>3</v>
      </c>
      <c r="D107">
        <f t="shared" si="30"/>
        <v>0</v>
      </c>
      <c r="E107">
        <f t="shared" si="31"/>
        <v>3</v>
      </c>
      <c r="F107">
        <f t="shared" si="23"/>
        <v>3</v>
      </c>
      <c r="G107">
        <f t="shared" si="24"/>
        <v>0</v>
      </c>
      <c r="H107">
        <f t="shared" si="20"/>
        <v>4.2315573381181074E-5</v>
      </c>
      <c r="I107">
        <f t="shared" si="21"/>
        <v>0.6243705564327956</v>
      </c>
      <c r="J107">
        <f t="shared" si="22"/>
        <v>0</v>
      </c>
      <c r="K107">
        <f t="shared" si="25"/>
        <v>0.57178699999999927</v>
      </c>
      <c r="L107">
        <f t="shared" si="26"/>
        <v>0</v>
      </c>
      <c r="M107" t="e">
        <f t="shared" si="27"/>
        <v>#NUM!</v>
      </c>
    </row>
    <row r="108" spans="2:13" x14ac:dyDescent="0.2">
      <c r="B108">
        <f t="shared" si="28"/>
        <v>3</v>
      </c>
      <c r="C108">
        <f t="shared" si="29"/>
        <v>3</v>
      </c>
      <c r="D108">
        <f t="shared" si="30"/>
        <v>0</v>
      </c>
      <c r="E108">
        <f t="shared" si="31"/>
        <v>2</v>
      </c>
      <c r="F108">
        <f t="shared" si="23"/>
        <v>2</v>
      </c>
      <c r="G108">
        <f t="shared" si="24"/>
        <v>1</v>
      </c>
      <c r="H108">
        <f t="shared" si="20"/>
        <v>4.2315573381181074E-5</v>
      </c>
      <c r="I108">
        <f t="shared" si="21"/>
        <v>0.6243705564327956</v>
      </c>
      <c r="J108">
        <f t="shared" si="22"/>
        <v>0</v>
      </c>
      <c r="K108">
        <f t="shared" si="25"/>
        <v>0.35133900000000046</v>
      </c>
      <c r="L108">
        <f t="shared" si="26"/>
        <v>0</v>
      </c>
      <c r="M108" t="e">
        <f t="shared" si="27"/>
        <v>#NUM!</v>
      </c>
    </row>
    <row r="109" spans="2:13" x14ac:dyDescent="0.2">
      <c r="B109">
        <f t="shared" si="28"/>
        <v>3</v>
      </c>
      <c r="C109">
        <f t="shared" si="29"/>
        <v>3</v>
      </c>
      <c r="D109">
        <f t="shared" si="30"/>
        <v>0</v>
      </c>
      <c r="E109">
        <f t="shared" si="31"/>
        <v>1</v>
      </c>
      <c r="F109">
        <f t="shared" si="23"/>
        <v>1</v>
      </c>
      <c r="G109">
        <f t="shared" si="24"/>
        <v>2</v>
      </c>
      <c r="H109">
        <f t="shared" si="20"/>
        <v>4.2315573381181074E-5</v>
      </c>
      <c r="I109">
        <f t="shared" si="21"/>
        <v>0.6243705564327956</v>
      </c>
      <c r="J109">
        <f t="shared" si="22"/>
        <v>0.80999999999999961</v>
      </c>
      <c r="K109">
        <f t="shared" si="25"/>
        <v>7.1961000000000247E-2</v>
      </c>
      <c r="L109">
        <f t="shared" si="26"/>
        <v>1.5400146543686729E-6</v>
      </c>
      <c r="M109">
        <f t="shared" si="27"/>
        <v>-13.383718625760197</v>
      </c>
    </row>
    <row r="110" spans="2:13" x14ac:dyDescent="0.2">
      <c r="B110">
        <f t="shared" si="28"/>
        <v>3</v>
      </c>
      <c r="C110">
        <f t="shared" si="29"/>
        <v>3</v>
      </c>
      <c r="D110">
        <f t="shared" si="30"/>
        <v>0</v>
      </c>
      <c r="E110">
        <f t="shared" si="31"/>
        <v>0</v>
      </c>
      <c r="F110">
        <f t="shared" si="23"/>
        <v>0</v>
      </c>
      <c r="G110">
        <f t="shared" si="24"/>
        <v>3</v>
      </c>
      <c r="H110">
        <f t="shared" si="20"/>
        <v>4.2315573381181074E-5</v>
      </c>
      <c r="I110">
        <f t="shared" si="21"/>
        <v>0.6243705564327956</v>
      </c>
      <c r="J110">
        <f t="shared" si="22"/>
        <v>9.0000000000000177E-2</v>
      </c>
      <c r="K110">
        <f t="shared" si="25"/>
        <v>4.9130000000000302E-3</v>
      </c>
      <c r="L110">
        <f t="shared" si="26"/>
        <v>1.1682395860895839E-8</v>
      </c>
      <c r="M110">
        <f t="shared" si="27"/>
        <v>-18.265182755504902</v>
      </c>
    </row>
    <row r="111" spans="2:13" x14ac:dyDescent="0.2">
      <c r="B111">
        <f t="shared" si="28"/>
        <v>4</v>
      </c>
      <c r="C111">
        <f t="shared" si="29"/>
        <v>10</v>
      </c>
      <c r="D111">
        <f t="shared" si="30"/>
        <v>6</v>
      </c>
      <c r="E111">
        <f t="shared" si="31"/>
        <v>4</v>
      </c>
      <c r="F111">
        <f t="shared" si="23"/>
        <v>10</v>
      </c>
      <c r="G111">
        <f t="shared" si="24"/>
        <v>0</v>
      </c>
      <c r="H111">
        <f t="shared" si="20"/>
        <v>3.5893503787292484E-10</v>
      </c>
      <c r="I111">
        <f t="shared" si="21"/>
        <v>1.054518505661991E-3</v>
      </c>
      <c r="J111">
        <f t="shared" si="22"/>
        <v>0</v>
      </c>
      <c r="K111">
        <f t="shared" si="25"/>
        <v>0.4745832099999992</v>
      </c>
      <c r="L111">
        <f t="shared" si="26"/>
        <v>0</v>
      </c>
      <c r="M111" t="e">
        <f t="shared" si="27"/>
        <v>#NUM!</v>
      </c>
    </row>
    <row r="112" spans="2:13" x14ac:dyDescent="0.2">
      <c r="B112">
        <f t="shared" si="28"/>
        <v>4</v>
      </c>
      <c r="C112">
        <f t="shared" si="29"/>
        <v>10</v>
      </c>
      <c r="D112">
        <f t="shared" si="30"/>
        <v>6</v>
      </c>
      <c r="E112">
        <f t="shared" si="31"/>
        <v>3</v>
      </c>
      <c r="F112">
        <f t="shared" si="23"/>
        <v>9</v>
      </c>
      <c r="G112">
        <f t="shared" si="24"/>
        <v>1</v>
      </c>
      <c r="H112">
        <f t="shared" si="20"/>
        <v>3.5893503787292484E-10</v>
      </c>
      <c r="I112">
        <f t="shared" si="21"/>
        <v>1.054518505661991E-3</v>
      </c>
      <c r="J112">
        <f t="shared" si="22"/>
        <v>0</v>
      </c>
      <c r="K112">
        <f t="shared" si="25"/>
        <v>0.38881516000000027</v>
      </c>
      <c r="L112">
        <f t="shared" si="26"/>
        <v>0</v>
      </c>
      <c r="M112" t="e">
        <f t="shared" si="27"/>
        <v>#NUM!</v>
      </c>
    </row>
    <row r="113" spans="2:13" x14ac:dyDescent="0.2">
      <c r="B113">
        <f t="shared" si="28"/>
        <v>4</v>
      </c>
      <c r="C113">
        <f t="shared" si="29"/>
        <v>10</v>
      </c>
      <c r="D113">
        <f t="shared" si="30"/>
        <v>6</v>
      </c>
      <c r="E113">
        <f t="shared" si="31"/>
        <v>2</v>
      </c>
      <c r="F113">
        <f t="shared" si="23"/>
        <v>8</v>
      </c>
      <c r="G113">
        <f t="shared" si="24"/>
        <v>2</v>
      </c>
      <c r="H113">
        <f t="shared" si="20"/>
        <v>3.5893503787292484E-10</v>
      </c>
      <c r="I113">
        <f t="shared" si="21"/>
        <v>1.054518505661991E-3</v>
      </c>
      <c r="J113">
        <f t="shared" si="22"/>
        <v>0</v>
      </c>
      <c r="K113">
        <f t="shared" si="25"/>
        <v>0.11945526000000035</v>
      </c>
      <c r="L113">
        <f t="shared" si="26"/>
        <v>0</v>
      </c>
      <c r="M113" t="e">
        <f t="shared" si="27"/>
        <v>#NUM!</v>
      </c>
    </row>
    <row r="114" spans="2:13" x14ac:dyDescent="0.2">
      <c r="B114">
        <f t="shared" si="28"/>
        <v>4</v>
      </c>
      <c r="C114">
        <f t="shared" si="29"/>
        <v>10</v>
      </c>
      <c r="D114">
        <f t="shared" si="30"/>
        <v>6</v>
      </c>
      <c r="E114">
        <f t="shared" si="31"/>
        <v>1</v>
      </c>
      <c r="F114">
        <f t="shared" si="23"/>
        <v>7</v>
      </c>
      <c r="G114">
        <f t="shared" si="24"/>
        <v>3</v>
      </c>
      <c r="H114">
        <f t="shared" si="20"/>
        <v>3.5893503787292484E-10</v>
      </c>
      <c r="I114">
        <f t="shared" si="21"/>
        <v>1.054518505661991E-3</v>
      </c>
      <c r="J114">
        <f t="shared" si="22"/>
        <v>0</v>
      </c>
      <c r="K114">
        <f t="shared" si="25"/>
        <v>1.6311160000000081E-2</v>
      </c>
      <c r="L114">
        <f t="shared" si="26"/>
        <v>0</v>
      </c>
      <c r="M114" t="e">
        <f t="shared" si="27"/>
        <v>#NUM!</v>
      </c>
    </row>
    <row r="115" spans="2:13" x14ac:dyDescent="0.2">
      <c r="B115">
        <f t="shared" si="28"/>
        <v>4</v>
      </c>
      <c r="C115">
        <f t="shared" si="29"/>
        <v>10</v>
      </c>
      <c r="D115">
        <f t="shared" si="30"/>
        <v>6</v>
      </c>
      <c r="E115">
        <f t="shared" si="31"/>
        <v>0</v>
      </c>
      <c r="F115">
        <f t="shared" si="23"/>
        <v>6</v>
      </c>
      <c r="G115">
        <f t="shared" si="24"/>
        <v>4</v>
      </c>
      <c r="H115">
        <f t="shared" si="20"/>
        <v>3.5893503787292484E-10</v>
      </c>
      <c r="I115">
        <f t="shared" si="21"/>
        <v>1.054518505661991E-3</v>
      </c>
      <c r="J115">
        <f t="shared" si="22"/>
        <v>0</v>
      </c>
      <c r="K115">
        <f t="shared" si="25"/>
        <v>8.3521000000000701E-4</v>
      </c>
      <c r="L115">
        <f t="shared" si="26"/>
        <v>0</v>
      </c>
      <c r="M115" t="e">
        <f t="shared" si="27"/>
        <v>#NUM!</v>
      </c>
    </row>
    <row r="116" spans="2:13" x14ac:dyDescent="0.2">
      <c r="B116">
        <f t="shared" si="28"/>
        <v>4</v>
      </c>
      <c r="C116">
        <f t="shared" si="29"/>
        <v>9</v>
      </c>
      <c r="D116">
        <f t="shared" si="30"/>
        <v>5</v>
      </c>
      <c r="E116">
        <f t="shared" si="31"/>
        <v>4</v>
      </c>
      <c r="F116">
        <f t="shared" si="23"/>
        <v>9</v>
      </c>
      <c r="G116">
        <f t="shared" si="24"/>
        <v>0</v>
      </c>
      <c r="H116">
        <f t="shared" si="20"/>
        <v>2.2560729290501035E-9</v>
      </c>
      <c r="I116">
        <f t="shared" si="21"/>
        <v>4.3545411233806893E-3</v>
      </c>
      <c r="J116">
        <f t="shared" si="22"/>
        <v>0</v>
      </c>
      <c r="K116">
        <f t="shared" si="25"/>
        <v>0.4745832099999992</v>
      </c>
      <c r="L116">
        <f t="shared" si="26"/>
        <v>0</v>
      </c>
      <c r="M116" t="e">
        <f t="shared" si="27"/>
        <v>#NUM!</v>
      </c>
    </row>
    <row r="117" spans="2:13" x14ac:dyDescent="0.2">
      <c r="B117">
        <f t="shared" si="28"/>
        <v>4</v>
      </c>
      <c r="C117">
        <f t="shared" si="29"/>
        <v>9</v>
      </c>
      <c r="D117">
        <f t="shared" si="30"/>
        <v>5</v>
      </c>
      <c r="E117">
        <f t="shared" si="31"/>
        <v>3</v>
      </c>
      <c r="F117">
        <f t="shared" si="23"/>
        <v>8</v>
      </c>
      <c r="G117">
        <f t="shared" si="24"/>
        <v>1</v>
      </c>
      <c r="H117">
        <f t="shared" si="20"/>
        <v>2.2560729290501035E-9</v>
      </c>
      <c r="I117">
        <f t="shared" si="21"/>
        <v>4.3545411233806893E-3</v>
      </c>
      <c r="J117">
        <f t="shared" si="22"/>
        <v>0</v>
      </c>
      <c r="K117">
        <f t="shared" si="25"/>
        <v>0.38881516000000027</v>
      </c>
      <c r="L117">
        <f t="shared" si="26"/>
        <v>0</v>
      </c>
      <c r="M117" t="e">
        <f t="shared" si="27"/>
        <v>#NUM!</v>
      </c>
    </row>
    <row r="118" spans="2:13" x14ac:dyDescent="0.2">
      <c r="B118">
        <f t="shared" si="28"/>
        <v>4</v>
      </c>
      <c r="C118">
        <f t="shared" si="29"/>
        <v>9</v>
      </c>
      <c r="D118">
        <f t="shared" si="30"/>
        <v>5</v>
      </c>
      <c r="E118">
        <f t="shared" si="31"/>
        <v>2</v>
      </c>
      <c r="F118">
        <f t="shared" si="23"/>
        <v>7</v>
      </c>
      <c r="G118">
        <f t="shared" si="24"/>
        <v>2</v>
      </c>
      <c r="H118">
        <f t="shared" si="20"/>
        <v>2.2560729290501035E-9</v>
      </c>
      <c r="I118">
        <f t="shared" si="21"/>
        <v>4.3545411233806893E-3</v>
      </c>
      <c r="J118">
        <f t="shared" si="22"/>
        <v>0</v>
      </c>
      <c r="K118">
        <f t="shared" si="25"/>
        <v>0.11945526000000035</v>
      </c>
      <c r="L118">
        <f t="shared" si="26"/>
        <v>0</v>
      </c>
      <c r="M118" t="e">
        <f t="shared" si="27"/>
        <v>#NUM!</v>
      </c>
    </row>
    <row r="119" spans="2:13" x14ac:dyDescent="0.2">
      <c r="B119">
        <f t="shared" si="28"/>
        <v>4</v>
      </c>
      <c r="C119">
        <f t="shared" si="29"/>
        <v>9</v>
      </c>
      <c r="D119">
        <f t="shared" si="30"/>
        <v>5</v>
      </c>
      <c r="E119">
        <f t="shared" si="31"/>
        <v>1</v>
      </c>
      <c r="F119">
        <f t="shared" si="23"/>
        <v>6</v>
      </c>
      <c r="G119">
        <f t="shared" si="24"/>
        <v>3</v>
      </c>
      <c r="H119">
        <f t="shared" si="20"/>
        <v>2.2560729290501035E-9</v>
      </c>
      <c r="I119">
        <f t="shared" si="21"/>
        <v>4.3545411233806893E-3</v>
      </c>
      <c r="J119">
        <f t="shared" si="22"/>
        <v>0</v>
      </c>
      <c r="K119">
        <f t="shared" si="25"/>
        <v>1.6311160000000081E-2</v>
      </c>
      <c r="L119">
        <f t="shared" si="26"/>
        <v>0</v>
      </c>
      <c r="M119" t="e">
        <f t="shared" si="27"/>
        <v>#NUM!</v>
      </c>
    </row>
    <row r="120" spans="2:13" x14ac:dyDescent="0.2">
      <c r="B120">
        <f t="shared" si="28"/>
        <v>4</v>
      </c>
      <c r="C120">
        <f t="shared" si="29"/>
        <v>9</v>
      </c>
      <c r="D120">
        <f t="shared" si="30"/>
        <v>5</v>
      </c>
      <c r="E120">
        <f t="shared" si="31"/>
        <v>0</v>
      </c>
      <c r="F120">
        <f t="shared" si="23"/>
        <v>5</v>
      </c>
      <c r="G120">
        <f t="shared" si="24"/>
        <v>4</v>
      </c>
      <c r="H120">
        <f t="shared" si="20"/>
        <v>2.2560729290501035E-9</v>
      </c>
      <c r="I120">
        <f t="shared" si="21"/>
        <v>4.3545411233806893E-3</v>
      </c>
      <c r="J120">
        <f t="shared" si="22"/>
        <v>0</v>
      </c>
      <c r="K120">
        <f t="shared" si="25"/>
        <v>8.3521000000000701E-4</v>
      </c>
      <c r="L120">
        <f t="shared" si="26"/>
        <v>0</v>
      </c>
      <c r="M120" t="e">
        <f t="shared" si="27"/>
        <v>#NUM!</v>
      </c>
    </row>
    <row r="121" spans="2:13" x14ac:dyDescent="0.2">
      <c r="B121">
        <f t="shared" si="28"/>
        <v>4</v>
      </c>
      <c r="C121">
        <f t="shared" si="29"/>
        <v>8</v>
      </c>
      <c r="D121">
        <f t="shared" si="30"/>
        <v>4</v>
      </c>
      <c r="E121">
        <f t="shared" si="31"/>
        <v>4</v>
      </c>
      <c r="F121">
        <f t="shared" si="23"/>
        <v>8</v>
      </c>
      <c r="G121">
        <f t="shared" si="24"/>
        <v>0</v>
      </c>
      <c r="H121">
        <f t="shared" si="20"/>
        <v>1.3695753995565066E-8</v>
      </c>
      <c r="I121">
        <f t="shared" si="21"/>
        <v>1.6649716059984936E-2</v>
      </c>
      <c r="J121">
        <f t="shared" si="22"/>
        <v>0</v>
      </c>
      <c r="K121">
        <f t="shared" si="25"/>
        <v>0.4745832099999992</v>
      </c>
      <c r="L121">
        <f t="shared" si="26"/>
        <v>0</v>
      </c>
      <c r="M121" t="e">
        <f t="shared" si="27"/>
        <v>#NUM!</v>
      </c>
    </row>
    <row r="122" spans="2:13" x14ac:dyDescent="0.2">
      <c r="B122">
        <f t="shared" si="28"/>
        <v>4</v>
      </c>
      <c r="C122">
        <f t="shared" si="29"/>
        <v>8</v>
      </c>
      <c r="D122">
        <f t="shared" si="30"/>
        <v>4</v>
      </c>
      <c r="E122">
        <f t="shared" si="31"/>
        <v>3</v>
      </c>
      <c r="F122">
        <f t="shared" si="23"/>
        <v>7</v>
      </c>
      <c r="G122">
        <f t="shared" si="24"/>
        <v>1</v>
      </c>
      <c r="H122">
        <f t="shared" si="20"/>
        <v>1.3695753995565066E-8</v>
      </c>
      <c r="I122">
        <f t="shared" si="21"/>
        <v>1.6649716059984936E-2</v>
      </c>
      <c r="J122">
        <f t="shared" si="22"/>
        <v>0</v>
      </c>
      <c r="K122">
        <f t="shared" si="25"/>
        <v>0.38881516000000027</v>
      </c>
      <c r="L122">
        <f t="shared" si="26"/>
        <v>0</v>
      </c>
      <c r="M122" t="e">
        <f t="shared" si="27"/>
        <v>#NUM!</v>
      </c>
    </row>
    <row r="123" spans="2:13" x14ac:dyDescent="0.2">
      <c r="B123">
        <f t="shared" si="28"/>
        <v>4</v>
      </c>
      <c r="C123">
        <f t="shared" si="29"/>
        <v>8</v>
      </c>
      <c r="D123">
        <f t="shared" si="30"/>
        <v>4</v>
      </c>
      <c r="E123">
        <f t="shared" si="31"/>
        <v>2</v>
      </c>
      <c r="F123">
        <f t="shared" si="23"/>
        <v>6</v>
      </c>
      <c r="G123">
        <f t="shared" si="24"/>
        <v>2</v>
      </c>
      <c r="H123">
        <f t="shared" si="20"/>
        <v>1.3695753995565066E-8</v>
      </c>
      <c r="I123">
        <f t="shared" si="21"/>
        <v>1.6649716059984936E-2</v>
      </c>
      <c r="J123">
        <f t="shared" si="22"/>
        <v>0</v>
      </c>
      <c r="K123">
        <f t="shared" si="25"/>
        <v>0.11945526000000035</v>
      </c>
      <c r="L123">
        <f t="shared" si="26"/>
        <v>0</v>
      </c>
      <c r="M123" t="e">
        <f t="shared" si="27"/>
        <v>#NUM!</v>
      </c>
    </row>
    <row r="124" spans="2:13" x14ac:dyDescent="0.2">
      <c r="B124">
        <f t="shared" si="28"/>
        <v>4</v>
      </c>
      <c r="C124">
        <f t="shared" si="29"/>
        <v>8</v>
      </c>
      <c r="D124">
        <f t="shared" si="30"/>
        <v>4</v>
      </c>
      <c r="E124">
        <f t="shared" si="31"/>
        <v>1</v>
      </c>
      <c r="F124">
        <f t="shared" si="23"/>
        <v>5</v>
      </c>
      <c r="G124">
        <f t="shared" si="24"/>
        <v>3</v>
      </c>
      <c r="H124">
        <f t="shared" si="20"/>
        <v>1.3695753995565066E-8</v>
      </c>
      <c r="I124">
        <f t="shared" si="21"/>
        <v>1.6649716059984936E-2</v>
      </c>
      <c r="J124">
        <f t="shared" si="22"/>
        <v>0</v>
      </c>
      <c r="K124">
        <f t="shared" si="25"/>
        <v>1.6311160000000081E-2</v>
      </c>
      <c r="L124">
        <f t="shared" si="26"/>
        <v>0</v>
      </c>
      <c r="M124" t="e">
        <f t="shared" si="27"/>
        <v>#NUM!</v>
      </c>
    </row>
    <row r="125" spans="2:13" x14ac:dyDescent="0.2">
      <c r="B125">
        <f t="shared" si="28"/>
        <v>4</v>
      </c>
      <c r="C125">
        <f t="shared" si="29"/>
        <v>8</v>
      </c>
      <c r="D125">
        <f t="shared" si="30"/>
        <v>4</v>
      </c>
      <c r="E125">
        <f t="shared" si="31"/>
        <v>0</v>
      </c>
      <c r="F125">
        <f t="shared" si="23"/>
        <v>4</v>
      </c>
      <c r="G125">
        <f t="shared" si="24"/>
        <v>4</v>
      </c>
      <c r="H125">
        <f t="shared" si="20"/>
        <v>1.3695753995565066E-8</v>
      </c>
      <c r="I125">
        <f t="shared" si="21"/>
        <v>1.6649716059984936E-2</v>
      </c>
      <c r="J125">
        <f t="shared" si="22"/>
        <v>0</v>
      </c>
      <c r="K125">
        <f t="shared" si="25"/>
        <v>8.3521000000000701E-4</v>
      </c>
      <c r="L125">
        <f t="shared" si="26"/>
        <v>0</v>
      </c>
      <c r="M125" t="e">
        <f t="shared" si="27"/>
        <v>#NUM!</v>
      </c>
    </row>
    <row r="126" spans="2:13" x14ac:dyDescent="0.2">
      <c r="B126">
        <f t="shared" si="28"/>
        <v>4</v>
      </c>
      <c r="C126">
        <f t="shared" si="29"/>
        <v>7</v>
      </c>
      <c r="D126">
        <f t="shared" si="30"/>
        <v>3</v>
      </c>
      <c r="E126">
        <f t="shared" si="31"/>
        <v>4</v>
      </c>
      <c r="F126">
        <f t="shared" si="23"/>
        <v>7</v>
      </c>
      <c r="G126">
        <f t="shared" si="24"/>
        <v>0</v>
      </c>
      <c r="H126">
        <f t="shared" si="20"/>
        <v>7.9655170344999685E-8</v>
      </c>
      <c r="I126">
        <f t="shared" si="21"/>
        <v>5.7294611147595112E-2</v>
      </c>
      <c r="J126">
        <f t="shared" si="22"/>
        <v>0</v>
      </c>
      <c r="K126">
        <f t="shared" si="25"/>
        <v>0.4745832099999992</v>
      </c>
      <c r="L126">
        <f t="shared" si="26"/>
        <v>0</v>
      </c>
      <c r="M126" t="e">
        <f t="shared" si="27"/>
        <v>#NUM!</v>
      </c>
    </row>
    <row r="127" spans="2:13" x14ac:dyDescent="0.2">
      <c r="B127">
        <f t="shared" si="28"/>
        <v>4</v>
      </c>
      <c r="C127">
        <f t="shared" si="29"/>
        <v>7</v>
      </c>
      <c r="D127">
        <f t="shared" si="30"/>
        <v>3</v>
      </c>
      <c r="E127">
        <f t="shared" si="31"/>
        <v>3</v>
      </c>
      <c r="F127">
        <f t="shared" si="23"/>
        <v>6</v>
      </c>
      <c r="G127">
        <f t="shared" si="24"/>
        <v>1</v>
      </c>
      <c r="H127">
        <f t="shared" si="20"/>
        <v>7.9655170344999685E-8</v>
      </c>
      <c r="I127">
        <f t="shared" si="21"/>
        <v>5.7294611147595112E-2</v>
      </c>
      <c r="J127">
        <f t="shared" si="22"/>
        <v>0</v>
      </c>
      <c r="K127">
        <f t="shared" si="25"/>
        <v>0.38881516000000027</v>
      </c>
      <c r="L127">
        <f t="shared" si="26"/>
        <v>0</v>
      </c>
      <c r="M127" t="e">
        <f t="shared" si="27"/>
        <v>#NUM!</v>
      </c>
    </row>
    <row r="128" spans="2:13" x14ac:dyDescent="0.2">
      <c r="B128">
        <f t="shared" si="28"/>
        <v>4</v>
      </c>
      <c r="C128">
        <f t="shared" si="29"/>
        <v>7</v>
      </c>
      <c r="D128">
        <f t="shared" si="30"/>
        <v>3</v>
      </c>
      <c r="E128">
        <f t="shared" si="31"/>
        <v>2</v>
      </c>
      <c r="F128">
        <f t="shared" si="23"/>
        <v>5</v>
      </c>
      <c r="G128">
        <f t="shared" si="24"/>
        <v>2</v>
      </c>
      <c r="H128">
        <f t="shared" si="20"/>
        <v>7.9655170344999685E-8</v>
      </c>
      <c r="I128">
        <f t="shared" si="21"/>
        <v>5.7294611147595112E-2</v>
      </c>
      <c r="J128">
        <f t="shared" si="22"/>
        <v>0</v>
      </c>
      <c r="K128">
        <f t="shared" si="25"/>
        <v>0.11945526000000035</v>
      </c>
      <c r="L128">
        <f t="shared" si="26"/>
        <v>0</v>
      </c>
      <c r="M128" t="e">
        <f t="shared" si="27"/>
        <v>#NUM!</v>
      </c>
    </row>
    <row r="129" spans="2:13" x14ac:dyDescent="0.2">
      <c r="B129">
        <f t="shared" si="28"/>
        <v>4</v>
      </c>
      <c r="C129">
        <f t="shared" si="29"/>
        <v>7</v>
      </c>
      <c r="D129">
        <f t="shared" si="30"/>
        <v>3</v>
      </c>
      <c r="E129">
        <f t="shared" si="31"/>
        <v>1</v>
      </c>
      <c r="F129">
        <f t="shared" si="23"/>
        <v>4</v>
      </c>
      <c r="G129">
        <f t="shared" si="24"/>
        <v>3</v>
      </c>
      <c r="H129">
        <f t="shared" si="20"/>
        <v>7.9655170344999685E-8</v>
      </c>
      <c r="I129">
        <f t="shared" si="21"/>
        <v>5.7294611147595112E-2</v>
      </c>
      <c r="J129">
        <f t="shared" si="22"/>
        <v>0</v>
      </c>
      <c r="K129">
        <f t="shared" si="25"/>
        <v>1.6311160000000081E-2</v>
      </c>
      <c r="L129">
        <f t="shared" si="26"/>
        <v>0</v>
      </c>
      <c r="M129" t="e">
        <f t="shared" si="27"/>
        <v>#NUM!</v>
      </c>
    </row>
    <row r="130" spans="2:13" x14ac:dyDescent="0.2">
      <c r="B130">
        <f t="shared" si="28"/>
        <v>4</v>
      </c>
      <c r="C130">
        <f t="shared" si="29"/>
        <v>7</v>
      </c>
      <c r="D130">
        <f t="shared" si="30"/>
        <v>3</v>
      </c>
      <c r="E130">
        <f t="shared" si="31"/>
        <v>0</v>
      </c>
      <c r="F130">
        <f t="shared" si="23"/>
        <v>3</v>
      </c>
      <c r="G130">
        <f t="shared" si="24"/>
        <v>4</v>
      </c>
      <c r="H130">
        <f t="shared" si="20"/>
        <v>7.9655170344999685E-8</v>
      </c>
      <c r="I130">
        <f t="shared" si="21"/>
        <v>5.7294611147595112E-2</v>
      </c>
      <c r="J130">
        <f t="shared" si="22"/>
        <v>0</v>
      </c>
      <c r="K130">
        <f t="shared" si="25"/>
        <v>8.3521000000000701E-4</v>
      </c>
      <c r="L130">
        <f t="shared" si="26"/>
        <v>0</v>
      </c>
      <c r="M130" t="e">
        <f t="shared" si="27"/>
        <v>#NUM!</v>
      </c>
    </row>
    <row r="131" spans="2:13" x14ac:dyDescent="0.2">
      <c r="B131">
        <f t="shared" si="28"/>
        <v>4</v>
      </c>
      <c r="C131">
        <f t="shared" si="29"/>
        <v>6</v>
      </c>
      <c r="D131">
        <f t="shared" si="30"/>
        <v>2</v>
      </c>
      <c r="E131">
        <f t="shared" si="31"/>
        <v>4</v>
      </c>
      <c r="F131">
        <f t="shared" si="23"/>
        <v>6</v>
      </c>
      <c r="G131">
        <f t="shared" si="24"/>
        <v>0</v>
      </c>
      <c r="H131">
        <f t="shared" si="20"/>
        <v>4.3884194540921601E-7</v>
      </c>
      <c r="I131">
        <f t="shared" si="21"/>
        <v>0.16899502951937689</v>
      </c>
      <c r="J131">
        <f t="shared" si="22"/>
        <v>0</v>
      </c>
      <c r="K131">
        <f t="shared" si="25"/>
        <v>0.4745832099999992</v>
      </c>
      <c r="L131">
        <f t="shared" si="26"/>
        <v>0</v>
      </c>
      <c r="M131" t="e">
        <f t="shared" si="27"/>
        <v>#NUM!</v>
      </c>
    </row>
    <row r="132" spans="2:13" x14ac:dyDescent="0.2">
      <c r="B132">
        <f t="shared" si="28"/>
        <v>4</v>
      </c>
      <c r="C132">
        <f t="shared" si="29"/>
        <v>6</v>
      </c>
      <c r="D132">
        <f t="shared" si="30"/>
        <v>2</v>
      </c>
      <c r="E132">
        <f t="shared" si="31"/>
        <v>3</v>
      </c>
      <c r="F132">
        <f t="shared" si="23"/>
        <v>5</v>
      </c>
      <c r="G132">
        <f t="shared" si="24"/>
        <v>1</v>
      </c>
      <c r="H132">
        <f t="shared" si="20"/>
        <v>4.3884194540921601E-7</v>
      </c>
      <c r="I132">
        <f t="shared" si="21"/>
        <v>0.16899502951937689</v>
      </c>
      <c r="J132">
        <f t="shared" si="22"/>
        <v>0</v>
      </c>
      <c r="K132">
        <f t="shared" si="25"/>
        <v>0.38881516000000027</v>
      </c>
      <c r="L132">
        <f t="shared" si="26"/>
        <v>0</v>
      </c>
      <c r="M132" t="e">
        <f t="shared" si="27"/>
        <v>#NUM!</v>
      </c>
    </row>
    <row r="133" spans="2:13" x14ac:dyDescent="0.2">
      <c r="B133">
        <f t="shared" si="28"/>
        <v>4</v>
      </c>
      <c r="C133">
        <f t="shared" si="29"/>
        <v>6</v>
      </c>
      <c r="D133">
        <f t="shared" si="30"/>
        <v>2</v>
      </c>
      <c r="E133">
        <f t="shared" si="31"/>
        <v>2</v>
      </c>
      <c r="F133">
        <f t="shared" si="23"/>
        <v>4</v>
      </c>
      <c r="G133">
        <f t="shared" si="24"/>
        <v>2</v>
      </c>
      <c r="H133">
        <f t="shared" si="20"/>
        <v>4.3884194540921601E-7</v>
      </c>
      <c r="I133">
        <f t="shared" si="21"/>
        <v>0.16899502951937689</v>
      </c>
      <c r="J133">
        <f t="shared" si="22"/>
        <v>0</v>
      </c>
      <c r="K133">
        <f t="shared" si="25"/>
        <v>0.11945526000000035</v>
      </c>
      <c r="L133">
        <f t="shared" si="26"/>
        <v>0</v>
      </c>
      <c r="M133" t="e">
        <f t="shared" si="27"/>
        <v>#NUM!</v>
      </c>
    </row>
    <row r="134" spans="2:13" x14ac:dyDescent="0.2">
      <c r="B134">
        <f t="shared" si="28"/>
        <v>4</v>
      </c>
      <c r="C134">
        <f t="shared" si="29"/>
        <v>6</v>
      </c>
      <c r="D134">
        <f t="shared" si="30"/>
        <v>2</v>
      </c>
      <c r="E134">
        <f t="shared" si="31"/>
        <v>1</v>
      </c>
      <c r="F134">
        <f t="shared" si="23"/>
        <v>3</v>
      </c>
      <c r="G134">
        <f t="shared" si="24"/>
        <v>3</v>
      </c>
      <c r="H134">
        <f t="shared" si="20"/>
        <v>4.3884194540921601E-7</v>
      </c>
      <c r="I134">
        <f t="shared" si="21"/>
        <v>0.16899502951937689</v>
      </c>
      <c r="J134">
        <f t="shared" si="22"/>
        <v>0</v>
      </c>
      <c r="K134">
        <f t="shared" si="25"/>
        <v>1.6311160000000081E-2</v>
      </c>
      <c r="L134">
        <f t="shared" si="26"/>
        <v>0</v>
      </c>
      <c r="M134" t="e">
        <f t="shared" si="27"/>
        <v>#NUM!</v>
      </c>
    </row>
    <row r="135" spans="2:13" x14ac:dyDescent="0.2">
      <c r="B135">
        <f t="shared" si="28"/>
        <v>4</v>
      </c>
      <c r="C135">
        <f t="shared" si="29"/>
        <v>6</v>
      </c>
      <c r="D135">
        <f t="shared" si="30"/>
        <v>2</v>
      </c>
      <c r="E135">
        <f t="shared" si="31"/>
        <v>0</v>
      </c>
      <c r="F135">
        <f t="shared" si="23"/>
        <v>2</v>
      </c>
      <c r="G135">
        <f t="shared" si="24"/>
        <v>4</v>
      </c>
      <c r="H135">
        <f t="shared" si="20"/>
        <v>4.3884194540921601E-7</v>
      </c>
      <c r="I135">
        <f t="shared" si="21"/>
        <v>0.16899502951937689</v>
      </c>
      <c r="J135">
        <f t="shared" si="22"/>
        <v>0</v>
      </c>
      <c r="K135">
        <f t="shared" si="25"/>
        <v>8.3521000000000701E-4</v>
      </c>
      <c r="L135">
        <f t="shared" si="26"/>
        <v>0</v>
      </c>
      <c r="M135" t="e">
        <f t="shared" si="27"/>
        <v>#NUM!</v>
      </c>
    </row>
    <row r="136" spans="2:13" x14ac:dyDescent="0.2">
      <c r="B136">
        <f t="shared" si="28"/>
        <v>4</v>
      </c>
      <c r="C136">
        <f t="shared" si="29"/>
        <v>5</v>
      </c>
      <c r="D136">
        <f t="shared" si="30"/>
        <v>1</v>
      </c>
      <c r="E136">
        <f t="shared" si="31"/>
        <v>4</v>
      </c>
      <c r="F136">
        <f t="shared" si="23"/>
        <v>5</v>
      </c>
      <c r="G136">
        <f t="shared" si="24"/>
        <v>0</v>
      </c>
      <c r="H136">
        <f t="shared" si="20"/>
        <v>2.2520869511829881E-6</v>
      </c>
      <c r="I136">
        <f t="shared" si="21"/>
        <v>0.38769447948562863</v>
      </c>
      <c r="J136">
        <f t="shared" si="22"/>
        <v>0</v>
      </c>
      <c r="K136">
        <f t="shared" si="25"/>
        <v>0.4745832099999992</v>
      </c>
      <c r="L136">
        <f t="shared" si="26"/>
        <v>0</v>
      </c>
      <c r="M136" t="e">
        <f t="shared" si="27"/>
        <v>#NUM!</v>
      </c>
    </row>
    <row r="137" spans="2:13" x14ac:dyDescent="0.2">
      <c r="B137">
        <f t="shared" si="28"/>
        <v>4</v>
      </c>
      <c r="C137">
        <f t="shared" si="29"/>
        <v>5</v>
      </c>
      <c r="D137">
        <f t="shared" si="30"/>
        <v>1</v>
      </c>
      <c r="E137">
        <f t="shared" si="31"/>
        <v>3</v>
      </c>
      <c r="F137">
        <f t="shared" si="23"/>
        <v>4</v>
      </c>
      <c r="G137">
        <f t="shared" si="24"/>
        <v>1</v>
      </c>
      <c r="H137">
        <f t="shared" si="20"/>
        <v>2.2520869511829881E-6</v>
      </c>
      <c r="I137">
        <f t="shared" si="21"/>
        <v>0.38769447948562863</v>
      </c>
      <c r="J137">
        <f t="shared" si="22"/>
        <v>0</v>
      </c>
      <c r="K137">
        <f t="shared" si="25"/>
        <v>0.38881516000000027</v>
      </c>
      <c r="L137">
        <f t="shared" si="26"/>
        <v>0</v>
      </c>
      <c r="M137" t="e">
        <f t="shared" si="27"/>
        <v>#NUM!</v>
      </c>
    </row>
    <row r="138" spans="2:13" x14ac:dyDescent="0.2">
      <c r="B138">
        <f t="shared" si="28"/>
        <v>4</v>
      </c>
      <c r="C138">
        <f t="shared" si="29"/>
        <v>5</v>
      </c>
      <c r="D138">
        <f t="shared" si="30"/>
        <v>1</v>
      </c>
      <c r="E138">
        <f t="shared" si="31"/>
        <v>2</v>
      </c>
      <c r="F138">
        <f t="shared" si="23"/>
        <v>3</v>
      </c>
      <c r="G138">
        <f t="shared" si="24"/>
        <v>2</v>
      </c>
      <c r="H138">
        <f t="shared" si="20"/>
        <v>2.2520869511829881E-6</v>
      </c>
      <c r="I138">
        <f t="shared" si="21"/>
        <v>0.38769447948562863</v>
      </c>
      <c r="J138">
        <f t="shared" si="22"/>
        <v>0</v>
      </c>
      <c r="K138">
        <f t="shared" si="25"/>
        <v>0.11945526000000035</v>
      </c>
      <c r="L138">
        <f t="shared" si="26"/>
        <v>0</v>
      </c>
      <c r="M138" t="e">
        <f t="shared" si="27"/>
        <v>#NUM!</v>
      </c>
    </row>
    <row r="139" spans="2:13" x14ac:dyDescent="0.2">
      <c r="B139">
        <f t="shared" si="28"/>
        <v>4</v>
      </c>
      <c r="C139">
        <f t="shared" si="29"/>
        <v>5</v>
      </c>
      <c r="D139">
        <f t="shared" si="30"/>
        <v>1</v>
      </c>
      <c r="E139">
        <f t="shared" si="31"/>
        <v>1</v>
      </c>
      <c r="F139">
        <f t="shared" si="23"/>
        <v>2</v>
      </c>
      <c r="G139">
        <f t="shared" si="24"/>
        <v>3</v>
      </c>
      <c r="H139">
        <f t="shared" si="20"/>
        <v>2.2520869511829881E-6</v>
      </c>
      <c r="I139">
        <f t="shared" si="21"/>
        <v>0.38769447948562863</v>
      </c>
      <c r="J139">
        <f t="shared" si="22"/>
        <v>0</v>
      </c>
      <c r="K139">
        <f t="shared" si="25"/>
        <v>1.6311160000000081E-2</v>
      </c>
      <c r="L139">
        <f t="shared" si="26"/>
        <v>0</v>
      </c>
      <c r="M139" t="e">
        <f t="shared" si="27"/>
        <v>#NUM!</v>
      </c>
    </row>
    <row r="140" spans="2:13" x14ac:dyDescent="0.2">
      <c r="B140">
        <f t="shared" si="28"/>
        <v>4</v>
      </c>
      <c r="C140">
        <f t="shared" si="29"/>
        <v>5</v>
      </c>
      <c r="D140">
        <f t="shared" si="30"/>
        <v>1</v>
      </c>
      <c r="E140">
        <f t="shared" si="31"/>
        <v>0</v>
      </c>
      <c r="F140">
        <f t="shared" si="23"/>
        <v>1</v>
      </c>
      <c r="G140">
        <f t="shared" si="24"/>
        <v>4</v>
      </c>
      <c r="H140">
        <f t="shared" si="20"/>
        <v>2.2520869511829881E-6</v>
      </c>
      <c r="I140">
        <f t="shared" si="21"/>
        <v>0.38769447948562863</v>
      </c>
      <c r="J140">
        <f t="shared" si="22"/>
        <v>0.80999999999999961</v>
      </c>
      <c r="K140">
        <f t="shared" si="25"/>
        <v>8.3521000000000701E-4</v>
      </c>
      <c r="L140">
        <f t="shared" si="26"/>
        <v>5.9068436511248517E-10</v>
      </c>
      <c r="M140">
        <f t="shared" si="27"/>
        <v>-21.249739310371808</v>
      </c>
    </row>
    <row r="141" spans="2:13" x14ac:dyDescent="0.2">
      <c r="B141">
        <f t="shared" si="28"/>
        <v>4</v>
      </c>
      <c r="C141">
        <f t="shared" si="29"/>
        <v>4</v>
      </c>
      <c r="D141">
        <f t="shared" si="30"/>
        <v>0</v>
      </c>
      <c r="E141">
        <f t="shared" si="31"/>
        <v>4</v>
      </c>
      <c r="F141">
        <f t="shared" si="23"/>
        <v>4</v>
      </c>
      <c r="G141">
        <f t="shared" si="24"/>
        <v>0</v>
      </c>
      <c r="H141">
        <f t="shared" si="20"/>
        <v>1.0485055943745144E-5</v>
      </c>
      <c r="I141">
        <f t="shared" si="21"/>
        <v>0.53365004823315854</v>
      </c>
      <c r="J141">
        <f t="shared" si="22"/>
        <v>0</v>
      </c>
      <c r="K141">
        <f t="shared" si="25"/>
        <v>0.4745832099999992</v>
      </c>
      <c r="L141">
        <f t="shared" si="26"/>
        <v>0</v>
      </c>
      <c r="M141" t="e">
        <f t="shared" si="27"/>
        <v>#NUM!</v>
      </c>
    </row>
    <row r="142" spans="2:13" x14ac:dyDescent="0.2">
      <c r="B142">
        <f t="shared" si="28"/>
        <v>4</v>
      </c>
      <c r="C142">
        <f t="shared" si="29"/>
        <v>4</v>
      </c>
      <c r="D142">
        <f t="shared" si="30"/>
        <v>0</v>
      </c>
      <c r="E142">
        <f t="shared" si="31"/>
        <v>3</v>
      </c>
      <c r="F142">
        <f t="shared" si="23"/>
        <v>3</v>
      </c>
      <c r="G142">
        <f t="shared" si="24"/>
        <v>1</v>
      </c>
      <c r="H142">
        <f t="shared" si="20"/>
        <v>1.0485055943745144E-5</v>
      </c>
      <c r="I142">
        <f t="shared" si="21"/>
        <v>0.53365004823315854</v>
      </c>
      <c r="J142">
        <f t="shared" si="22"/>
        <v>0</v>
      </c>
      <c r="K142">
        <f t="shared" si="25"/>
        <v>0.38881516000000027</v>
      </c>
      <c r="L142">
        <f t="shared" si="26"/>
        <v>0</v>
      </c>
      <c r="M142" t="e">
        <f t="shared" si="27"/>
        <v>#NUM!</v>
      </c>
    </row>
    <row r="143" spans="2:13" x14ac:dyDescent="0.2">
      <c r="B143">
        <f t="shared" si="28"/>
        <v>4</v>
      </c>
      <c r="C143">
        <f t="shared" si="29"/>
        <v>4</v>
      </c>
      <c r="D143">
        <f t="shared" si="30"/>
        <v>0</v>
      </c>
      <c r="E143">
        <f t="shared" si="31"/>
        <v>2</v>
      </c>
      <c r="F143">
        <f t="shared" si="23"/>
        <v>2</v>
      </c>
      <c r="G143">
        <f t="shared" si="24"/>
        <v>2</v>
      </c>
      <c r="H143">
        <f t="shared" si="20"/>
        <v>1.0485055943745144E-5</v>
      </c>
      <c r="I143">
        <f t="shared" si="21"/>
        <v>0.53365004823315854</v>
      </c>
      <c r="J143">
        <f t="shared" si="22"/>
        <v>0</v>
      </c>
      <c r="K143">
        <f t="shared" si="25"/>
        <v>0.11945526000000035</v>
      </c>
      <c r="L143">
        <f t="shared" si="26"/>
        <v>0</v>
      </c>
      <c r="M143" t="e">
        <f t="shared" si="27"/>
        <v>#NUM!</v>
      </c>
    </row>
    <row r="144" spans="2:13" x14ac:dyDescent="0.2">
      <c r="B144">
        <f t="shared" si="28"/>
        <v>4</v>
      </c>
      <c r="C144">
        <f t="shared" si="29"/>
        <v>4</v>
      </c>
      <c r="D144">
        <f t="shared" si="30"/>
        <v>0</v>
      </c>
      <c r="E144">
        <f t="shared" si="31"/>
        <v>1</v>
      </c>
      <c r="F144">
        <f t="shared" si="23"/>
        <v>1</v>
      </c>
      <c r="G144">
        <f t="shared" si="24"/>
        <v>3</v>
      </c>
      <c r="H144">
        <f t="shared" si="20"/>
        <v>1.0485055943745144E-5</v>
      </c>
      <c r="I144">
        <f t="shared" si="21"/>
        <v>0.53365004823315854</v>
      </c>
      <c r="J144">
        <f t="shared" si="22"/>
        <v>0.80999999999999961</v>
      </c>
      <c r="K144">
        <f t="shared" si="25"/>
        <v>1.6311160000000081E-2</v>
      </c>
      <c r="L144">
        <f t="shared" si="26"/>
        <v>7.3925993836617669E-8</v>
      </c>
      <c r="M144">
        <f t="shared" si="27"/>
        <v>-16.420201327448151</v>
      </c>
    </row>
    <row r="145" spans="2:13" x14ac:dyDescent="0.2">
      <c r="B145">
        <f t="shared" si="28"/>
        <v>4</v>
      </c>
      <c r="C145">
        <f t="shared" si="29"/>
        <v>4</v>
      </c>
      <c r="D145">
        <f t="shared" si="30"/>
        <v>0</v>
      </c>
      <c r="E145">
        <f t="shared" si="31"/>
        <v>0</v>
      </c>
      <c r="F145">
        <f t="shared" si="23"/>
        <v>0</v>
      </c>
      <c r="G145">
        <f t="shared" si="24"/>
        <v>4</v>
      </c>
      <c r="H145">
        <f t="shared" si="20"/>
        <v>1.0485055943745144E-5</v>
      </c>
      <c r="I145">
        <f t="shared" si="21"/>
        <v>0.53365004823315854</v>
      </c>
      <c r="J145">
        <f t="shared" si="22"/>
        <v>9.0000000000000177E-2</v>
      </c>
      <c r="K145">
        <f t="shared" si="25"/>
        <v>8.3521000000000701E-4</v>
      </c>
      <c r="L145">
        <f t="shared" si="26"/>
        <v>4.2059635047607357E-10</v>
      </c>
      <c r="M145">
        <f t="shared" si="27"/>
        <v>-21.589347529644638</v>
      </c>
    </row>
    <row r="146" spans="2:13" x14ac:dyDescent="0.2">
      <c r="B146">
        <f t="shared" si="28"/>
        <v>5</v>
      </c>
      <c r="C146">
        <f t="shared" si="29"/>
        <v>10</v>
      </c>
      <c r="D146">
        <f t="shared" si="30"/>
        <v>5</v>
      </c>
      <c r="E146">
        <f t="shared" si="31"/>
        <v>5</v>
      </c>
      <c r="F146">
        <f t="shared" si="23"/>
        <v>10</v>
      </c>
      <c r="G146">
        <f t="shared" si="24"/>
        <v>0</v>
      </c>
      <c r="H146">
        <f t="shared" si="20"/>
        <v>3.5893503787292484E-10</v>
      </c>
      <c r="I146">
        <f t="shared" si="21"/>
        <v>7.4436600399669685E-3</v>
      </c>
      <c r="J146">
        <f t="shared" si="22"/>
        <v>0</v>
      </c>
      <c r="K146">
        <f t="shared" si="25"/>
        <v>0.39390406429999913</v>
      </c>
      <c r="L146">
        <f t="shared" si="26"/>
        <v>0</v>
      </c>
      <c r="M146" t="e">
        <f t="shared" si="27"/>
        <v>#NUM!</v>
      </c>
    </row>
    <row r="147" spans="2:13" x14ac:dyDescent="0.2">
      <c r="B147">
        <f t="shared" si="28"/>
        <v>5</v>
      </c>
      <c r="C147">
        <f t="shared" si="29"/>
        <v>10</v>
      </c>
      <c r="D147">
        <f t="shared" si="30"/>
        <v>5</v>
      </c>
      <c r="E147">
        <f t="shared" si="31"/>
        <v>4</v>
      </c>
      <c r="F147">
        <f t="shared" si="23"/>
        <v>9</v>
      </c>
      <c r="G147">
        <f t="shared" si="24"/>
        <v>1</v>
      </c>
      <c r="H147">
        <f t="shared" si="20"/>
        <v>3.5893503787292484E-10</v>
      </c>
      <c r="I147">
        <f t="shared" si="21"/>
        <v>7.4436600399669685E-3</v>
      </c>
      <c r="J147">
        <f t="shared" si="22"/>
        <v>0</v>
      </c>
      <c r="K147">
        <f t="shared" si="25"/>
        <v>0.40339572850000016</v>
      </c>
      <c r="L147">
        <f t="shared" si="26"/>
        <v>0</v>
      </c>
      <c r="M147" t="e">
        <f t="shared" si="27"/>
        <v>#NUM!</v>
      </c>
    </row>
    <row r="148" spans="2:13" x14ac:dyDescent="0.2">
      <c r="B148">
        <f t="shared" si="28"/>
        <v>5</v>
      </c>
      <c r="C148">
        <f t="shared" si="29"/>
        <v>10</v>
      </c>
      <c r="D148">
        <f t="shared" si="30"/>
        <v>5</v>
      </c>
      <c r="E148">
        <f t="shared" si="31"/>
        <v>3</v>
      </c>
      <c r="F148">
        <f t="shared" si="23"/>
        <v>8</v>
      </c>
      <c r="G148">
        <f t="shared" si="24"/>
        <v>2</v>
      </c>
      <c r="H148">
        <f t="shared" si="20"/>
        <v>3.5893503787292484E-10</v>
      </c>
      <c r="I148">
        <f t="shared" si="21"/>
        <v>7.4436600399669685E-3</v>
      </c>
      <c r="J148">
        <f t="shared" si="22"/>
        <v>0</v>
      </c>
      <c r="K148">
        <f t="shared" si="25"/>
        <v>0.16524644300000041</v>
      </c>
      <c r="L148">
        <f t="shared" si="26"/>
        <v>0</v>
      </c>
      <c r="M148" t="e">
        <f t="shared" si="27"/>
        <v>#NUM!</v>
      </c>
    </row>
    <row r="149" spans="2:13" x14ac:dyDescent="0.2">
      <c r="B149">
        <f t="shared" si="28"/>
        <v>5</v>
      </c>
      <c r="C149">
        <f t="shared" si="29"/>
        <v>10</v>
      </c>
      <c r="D149">
        <f t="shared" si="30"/>
        <v>5</v>
      </c>
      <c r="E149">
        <f t="shared" si="31"/>
        <v>2</v>
      </c>
      <c r="F149">
        <f t="shared" si="23"/>
        <v>7</v>
      </c>
      <c r="G149">
        <f t="shared" si="24"/>
        <v>3</v>
      </c>
      <c r="H149">
        <f t="shared" ref="H149:H212" si="32">VLOOKUP(C149,K$6:M$16,2)</f>
        <v>3.5893503787292484E-10</v>
      </c>
      <c r="I149">
        <f t="shared" ref="I149:I212" si="33">_xlfn.BINOM.DIST(B149,C149,$H$2,FALSE)</f>
        <v>7.4436600399669685E-3</v>
      </c>
      <c r="J149">
        <f t="shared" ref="J149:J212" si="34">VLOOKUP(F149,K$6:M$16,3)</f>
        <v>0</v>
      </c>
      <c r="K149">
        <f t="shared" si="25"/>
        <v>3.3845657000000175E-2</v>
      </c>
      <c r="L149">
        <f t="shared" si="26"/>
        <v>0</v>
      </c>
      <c r="M149" t="e">
        <f t="shared" si="27"/>
        <v>#NUM!</v>
      </c>
    </row>
    <row r="150" spans="2:13" x14ac:dyDescent="0.2">
      <c r="B150">
        <f t="shared" si="28"/>
        <v>5</v>
      </c>
      <c r="C150">
        <f t="shared" si="29"/>
        <v>10</v>
      </c>
      <c r="D150">
        <f t="shared" si="30"/>
        <v>5</v>
      </c>
      <c r="E150">
        <f t="shared" si="31"/>
        <v>1</v>
      </c>
      <c r="F150">
        <f t="shared" ref="F150:F213" si="35">D150+E150</f>
        <v>6</v>
      </c>
      <c r="G150">
        <f t="shared" ref="G150:G213" si="36">B150-E150</f>
        <v>4</v>
      </c>
      <c r="H150">
        <f t="shared" si="32"/>
        <v>3.5893503787292484E-10</v>
      </c>
      <c r="I150">
        <f t="shared" si="33"/>
        <v>7.4436600399669685E-3</v>
      </c>
      <c r="J150">
        <f t="shared" si="34"/>
        <v>0</v>
      </c>
      <c r="K150">
        <f t="shared" ref="K150:K213" si="37">_xlfn.BINOM.DIST(G150,B150,$F$2,FALSE)</f>
        <v>3.4661215000000262E-3</v>
      </c>
      <c r="L150">
        <f t="shared" ref="L150:L213" si="38">H150*I150*J150*K150</f>
        <v>0</v>
      </c>
      <c r="M150" t="e">
        <f t="shared" ref="M150:M213" si="39">LN(L150)</f>
        <v>#NUM!</v>
      </c>
    </row>
    <row r="151" spans="2:13" x14ac:dyDescent="0.2">
      <c r="B151">
        <f t="shared" ref="B151:B214" si="40">IF(E150=0,IF(C150=B150,B150+1,B150), B150)</f>
        <v>5</v>
      </c>
      <c r="C151">
        <f t="shared" ref="C151:C214" si="41">IF(E150=0,IF(C150=B150,10,C150-1),C150)</f>
        <v>10</v>
      </c>
      <c r="D151">
        <f t="shared" ref="D151:D214" si="42">C151-B151</f>
        <v>5</v>
      </c>
      <c r="E151">
        <f t="shared" ref="E151:E214" si="43">IF(E150=0,B151,E150-1)</f>
        <v>0</v>
      </c>
      <c r="F151">
        <f t="shared" si="35"/>
        <v>5</v>
      </c>
      <c r="G151">
        <f t="shared" si="36"/>
        <v>5</v>
      </c>
      <c r="H151">
        <f t="shared" si="32"/>
        <v>3.5893503787292484E-10</v>
      </c>
      <c r="I151">
        <f t="shared" si="33"/>
        <v>7.4436600399669685E-3</v>
      </c>
      <c r="J151">
        <f t="shared" si="34"/>
        <v>0</v>
      </c>
      <c r="K151">
        <f t="shared" si="37"/>
        <v>1.4198570000000139E-4</v>
      </c>
      <c r="L151">
        <f t="shared" si="38"/>
        <v>0</v>
      </c>
      <c r="M151" t="e">
        <f t="shared" si="39"/>
        <v>#NUM!</v>
      </c>
    </row>
    <row r="152" spans="2:13" x14ac:dyDescent="0.2">
      <c r="B152">
        <f t="shared" si="40"/>
        <v>5</v>
      </c>
      <c r="C152">
        <f t="shared" si="41"/>
        <v>9</v>
      </c>
      <c r="D152">
        <f t="shared" si="42"/>
        <v>4</v>
      </c>
      <c r="E152">
        <f t="shared" si="43"/>
        <v>5</v>
      </c>
      <c r="F152">
        <f t="shared" si="35"/>
        <v>9</v>
      </c>
      <c r="G152">
        <f t="shared" si="36"/>
        <v>0</v>
      </c>
      <c r="H152">
        <f t="shared" si="32"/>
        <v>2.2560729290501035E-9</v>
      </c>
      <c r="I152">
        <f t="shared" si="33"/>
        <v>2.5614947784592224E-2</v>
      </c>
      <c r="J152">
        <f t="shared" si="34"/>
        <v>0</v>
      </c>
      <c r="K152">
        <f t="shared" si="37"/>
        <v>0.39390406429999913</v>
      </c>
      <c r="L152">
        <f t="shared" si="38"/>
        <v>0</v>
      </c>
      <c r="M152" t="e">
        <f t="shared" si="39"/>
        <v>#NUM!</v>
      </c>
    </row>
    <row r="153" spans="2:13" x14ac:dyDescent="0.2">
      <c r="B153">
        <f t="shared" si="40"/>
        <v>5</v>
      </c>
      <c r="C153">
        <f t="shared" si="41"/>
        <v>9</v>
      </c>
      <c r="D153">
        <f t="shared" si="42"/>
        <v>4</v>
      </c>
      <c r="E153">
        <f t="shared" si="43"/>
        <v>4</v>
      </c>
      <c r="F153">
        <f t="shared" si="35"/>
        <v>8</v>
      </c>
      <c r="G153">
        <f t="shared" si="36"/>
        <v>1</v>
      </c>
      <c r="H153">
        <f t="shared" si="32"/>
        <v>2.2560729290501035E-9</v>
      </c>
      <c r="I153">
        <f t="shared" si="33"/>
        <v>2.5614947784592224E-2</v>
      </c>
      <c r="J153">
        <f t="shared" si="34"/>
        <v>0</v>
      </c>
      <c r="K153">
        <f t="shared" si="37"/>
        <v>0.40339572850000016</v>
      </c>
      <c r="L153">
        <f t="shared" si="38"/>
        <v>0</v>
      </c>
      <c r="M153" t="e">
        <f t="shared" si="39"/>
        <v>#NUM!</v>
      </c>
    </row>
    <row r="154" spans="2:13" x14ac:dyDescent="0.2">
      <c r="B154">
        <f t="shared" si="40"/>
        <v>5</v>
      </c>
      <c r="C154">
        <f t="shared" si="41"/>
        <v>9</v>
      </c>
      <c r="D154">
        <f t="shared" si="42"/>
        <v>4</v>
      </c>
      <c r="E154">
        <f t="shared" si="43"/>
        <v>3</v>
      </c>
      <c r="F154">
        <f t="shared" si="35"/>
        <v>7</v>
      </c>
      <c r="G154">
        <f t="shared" si="36"/>
        <v>2</v>
      </c>
      <c r="H154">
        <f t="shared" si="32"/>
        <v>2.2560729290501035E-9</v>
      </c>
      <c r="I154">
        <f t="shared" si="33"/>
        <v>2.5614947784592224E-2</v>
      </c>
      <c r="J154">
        <f t="shared" si="34"/>
        <v>0</v>
      </c>
      <c r="K154">
        <f t="shared" si="37"/>
        <v>0.16524644300000041</v>
      </c>
      <c r="L154">
        <f t="shared" si="38"/>
        <v>0</v>
      </c>
      <c r="M154" t="e">
        <f t="shared" si="39"/>
        <v>#NUM!</v>
      </c>
    </row>
    <row r="155" spans="2:13" x14ac:dyDescent="0.2">
      <c r="B155">
        <f t="shared" si="40"/>
        <v>5</v>
      </c>
      <c r="C155">
        <f t="shared" si="41"/>
        <v>9</v>
      </c>
      <c r="D155">
        <f t="shared" si="42"/>
        <v>4</v>
      </c>
      <c r="E155">
        <f t="shared" si="43"/>
        <v>2</v>
      </c>
      <c r="F155">
        <f t="shared" si="35"/>
        <v>6</v>
      </c>
      <c r="G155">
        <f t="shared" si="36"/>
        <v>3</v>
      </c>
      <c r="H155">
        <f t="shared" si="32"/>
        <v>2.2560729290501035E-9</v>
      </c>
      <c r="I155">
        <f t="shared" si="33"/>
        <v>2.5614947784592224E-2</v>
      </c>
      <c r="J155">
        <f t="shared" si="34"/>
        <v>0</v>
      </c>
      <c r="K155">
        <f t="shared" si="37"/>
        <v>3.3845657000000175E-2</v>
      </c>
      <c r="L155">
        <f t="shared" si="38"/>
        <v>0</v>
      </c>
      <c r="M155" t="e">
        <f t="shared" si="39"/>
        <v>#NUM!</v>
      </c>
    </row>
    <row r="156" spans="2:13" x14ac:dyDescent="0.2">
      <c r="B156">
        <f t="shared" si="40"/>
        <v>5</v>
      </c>
      <c r="C156">
        <f t="shared" si="41"/>
        <v>9</v>
      </c>
      <c r="D156">
        <f t="shared" si="42"/>
        <v>4</v>
      </c>
      <c r="E156">
        <f t="shared" si="43"/>
        <v>1</v>
      </c>
      <c r="F156">
        <f t="shared" si="35"/>
        <v>5</v>
      </c>
      <c r="G156">
        <f t="shared" si="36"/>
        <v>4</v>
      </c>
      <c r="H156">
        <f t="shared" si="32"/>
        <v>2.2560729290501035E-9</v>
      </c>
      <c r="I156">
        <f t="shared" si="33"/>
        <v>2.5614947784592224E-2</v>
      </c>
      <c r="J156">
        <f t="shared" si="34"/>
        <v>0</v>
      </c>
      <c r="K156">
        <f t="shared" si="37"/>
        <v>3.4661215000000262E-3</v>
      </c>
      <c r="L156">
        <f t="shared" si="38"/>
        <v>0</v>
      </c>
      <c r="M156" t="e">
        <f t="shared" si="39"/>
        <v>#NUM!</v>
      </c>
    </row>
    <row r="157" spans="2:13" x14ac:dyDescent="0.2">
      <c r="B157">
        <f t="shared" si="40"/>
        <v>5</v>
      </c>
      <c r="C157">
        <f t="shared" si="41"/>
        <v>9</v>
      </c>
      <c r="D157">
        <f t="shared" si="42"/>
        <v>4</v>
      </c>
      <c r="E157">
        <f t="shared" si="43"/>
        <v>0</v>
      </c>
      <c r="F157">
        <f t="shared" si="35"/>
        <v>4</v>
      </c>
      <c r="G157">
        <f t="shared" si="36"/>
        <v>5</v>
      </c>
      <c r="H157">
        <f t="shared" si="32"/>
        <v>2.2560729290501035E-9</v>
      </c>
      <c r="I157">
        <f t="shared" si="33"/>
        <v>2.5614947784592224E-2</v>
      </c>
      <c r="J157">
        <f t="shared" si="34"/>
        <v>0</v>
      </c>
      <c r="K157">
        <f t="shared" si="37"/>
        <v>1.4198570000000139E-4</v>
      </c>
      <c r="L157">
        <f t="shared" si="38"/>
        <v>0</v>
      </c>
      <c r="M157" t="e">
        <f t="shared" si="39"/>
        <v>#NUM!</v>
      </c>
    </row>
    <row r="158" spans="2:13" x14ac:dyDescent="0.2">
      <c r="B158">
        <f t="shared" si="40"/>
        <v>5</v>
      </c>
      <c r="C158">
        <f t="shared" si="41"/>
        <v>8</v>
      </c>
      <c r="D158">
        <f t="shared" si="42"/>
        <v>3</v>
      </c>
      <c r="E158">
        <f t="shared" si="43"/>
        <v>5</v>
      </c>
      <c r="F158">
        <f t="shared" si="35"/>
        <v>8</v>
      </c>
      <c r="G158">
        <f t="shared" si="36"/>
        <v>0</v>
      </c>
      <c r="H158">
        <f t="shared" si="32"/>
        <v>1.3695753995565066E-8</v>
      </c>
      <c r="I158">
        <f t="shared" si="33"/>
        <v>7.835160498816425E-2</v>
      </c>
      <c r="J158">
        <f t="shared" si="34"/>
        <v>0</v>
      </c>
      <c r="K158">
        <f t="shared" si="37"/>
        <v>0.39390406429999913</v>
      </c>
      <c r="L158">
        <f t="shared" si="38"/>
        <v>0</v>
      </c>
      <c r="M158" t="e">
        <f t="shared" si="39"/>
        <v>#NUM!</v>
      </c>
    </row>
    <row r="159" spans="2:13" x14ac:dyDescent="0.2">
      <c r="B159">
        <f t="shared" si="40"/>
        <v>5</v>
      </c>
      <c r="C159">
        <f t="shared" si="41"/>
        <v>8</v>
      </c>
      <c r="D159">
        <f t="shared" si="42"/>
        <v>3</v>
      </c>
      <c r="E159">
        <f t="shared" si="43"/>
        <v>4</v>
      </c>
      <c r="F159">
        <f t="shared" si="35"/>
        <v>7</v>
      </c>
      <c r="G159">
        <f t="shared" si="36"/>
        <v>1</v>
      </c>
      <c r="H159">
        <f t="shared" si="32"/>
        <v>1.3695753995565066E-8</v>
      </c>
      <c r="I159">
        <f t="shared" si="33"/>
        <v>7.835160498816425E-2</v>
      </c>
      <c r="J159">
        <f t="shared" si="34"/>
        <v>0</v>
      </c>
      <c r="K159">
        <f t="shared" si="37"/>
        <v>0.40339572850000016</v>
      </c>
      <c r="L159">
        <f t="shared" si="38"/>
        <v>0</v>
      </c>
      <c r="M159" t="e">
        <f t="shared" si="39"/>
        <v>#NUM!</v>
      </c>
    </row>
    <row r="160" spans="2:13" x14ac:dyDescent="0.2">
      <c r="B160">
        <f t="shared" si="40"/>
        <v>5</v>
      </c>
      <c r="C160">
        <f t="shared" si="41"/>
        <v>8</v>
      </c>
      <c r="D160">
        <f t="shared" si="42"/>
        <v>3</v>
      </c>
      <c r="E160">
        <f t="shared" si="43"/>
        <v>3</v>
      </c>
      <c r="F160">
        <f t="shared" si="35"/>
        <v>6</v>
      </c>
      <c r="G160">
        <f t="shared" si="36"/>
        <v>2</v>
      </c>
      <c r="H160">
        <f t="shared" si="32"/>
        <v>1.3695753995565066E-8</v>
      </c>
      <c r="I160">
        <f t="shared" si="33"/>
        <v>7.835160498816425E-2</v>
      </c>
      <c r="J160">
        <f t="shared" si="34"/>
        <v>0</v>
      </c>
      <c r="K160">
        <f t="shared" si="37"/>
        <v>0.16524644300000041</v>
      </c>
      <c r="L160">
        <f t="shared" si="38"/>
        <v>0</v>
      </c>
      <c r="M160" t="e">
        <f t="shared" si="39"/>
        <v>#NUM!</v>
      </c>
    </row>
    <row r="161" spans="2:13" x14ac:dyDescent="0.2">
      <c r="B161">
        <f t="shared" si="40"/>
        <v>5</v>
      </c>
      <c r="C161">
        <f t="shared" si="41"/>
        <v>8</v>
      </c>
      <c r="D161">
        <f t="shared" si="42"/>
        <v>3</v>
      </c>
      <c r="E161">
        <f t="shared" si="43"/>
        <v>2</v>
      </c>
      <c r="F161">
        <f t="shared" si="35"/>
        <v>5</v>
      </c>
      <c r="G161">
        <f t="shared" si="36"/>
        <v>3</v>
      </c>
      <c r="H161">
        <f t="shared" si="32"/>
        <v>1.3695753995565066E-8</v>
      </c>
      <c r="I161">
        <f t="shared" si="33"/>
        <v>7.835160498816425E-2</v>
      </c>
      <c r="J161">
        <f t="shared" si="34"/>
        <v>0</v>
      </c>
      <c r="K161">
        <f t="shared" si="37"/>
        <v>3.3845657000000175E-2</v>
      </c>
      <c r="L161">
        <f t="shared" si="38"/>
        <v>0</v>
      </c>
      <c r="M161" t="e">
        <f t="shared" si="39"/>
        <v>#NUM!</v>
      </c>
    </row>
    <row r="162" spans="2:13" x14ac:dyDescent="0.2">
      <c r="B162">
        <f t="shared" si="40"/>
        <v>5</v>
      </c>
      <c r="C162">
        <f t="shared" si="41"/>
        <v>8</v>
      </c>
      <c r="D162">
        <f t="shared" si="42"/>
        <v>3</v>
      </c>
      <c r="E162">
        <f t="shared" si="43"/>
        <v>1</v>
      </c>
      <c r="F162">
        <f t="shared" si="35"/>
        <v>4</v>
      </c>
      <c r="G162">
        <f t="shared" si="36"/>
        <v>4</v>
      </c>
      <c r="H162">
        <f t="shared" si="32"/>
        <v>1.3695753995565066E-8</v>
      </c>
      <c r="I162">
        <f t="shared" si="33"/>
        <v>7.835160498816425E-2</v>
      </c>
      <c r="J162">
        <f t="shared" si="34"/>
        <v>0</v>
      </c>
      <c r="K162">
        <f t="shared" si="37"/>
        <v>3.4661215000000262E-3</v>
      </c>
      <c r="L162">
        <f t="shared" si="38"/>
        <v>0</v>
      </c>
      <c r="M162" t="e">
        <f t="shared" si="39"/>
        <v>#NUM!</v>
      </c>
    </row>
    <row r="163" spans="2:13" x14ac:dyDescent="0.2">
      <c r="B163">
        <f t="shared" si="40"/>
        <v>5</v>
      </c>
      <c r="C163">
        <f t="shared" si="41"/>
        <v>8</v>
      </c>
      <c r="D163">
        <f t="shared" si="42"/>
        <v>3</v>
      </c>
      <c r="E163">
        <f t="shared" si="43"/>
        <v>0</v>
      </c>
      <c r="F163">
        <f t="shared" si="35"/>
        <v>3</v>
      </c>
      <c r="G163">
        <f t="shared" si="36"/>
        <v>5</v>
      </c>
      <c r="H163">
        <f t="shared" si="32"/>
        <v>1.3695753995565066E-8</v>
      </c>
      <c r="I163">
        <f t="shared" si="33"/>
        <v>7.835160498816425E-2</v>
      </c>
      <c r="J163">
        <f t="shared" si="34"/>
        <v>0</v>
      </c>
      <c r="K163">
        <f t="shared" si="37"/>
        <v>1.4198570000000139E-4</v>
      </c>
      <c r="L163">
        <f t="shared" si="38"/>
        <v>0</v>
      </c>
      <c r="M163" t="e">
        <f t="shared" si="39"/>
        <v>#NUM!</v>
      </c>
    </row>
    <row r="164" spans="2:13" x14ac:dyDescent="0.2">
      <c r="B164">
        <f t="shared" si="40"/>
        <v>5</v>
      </c>
      <c r="C164">
        <f t="shared" si="41"/>
        <v>7</v>
      </c>
      <c r="D164">
        <f t="shared" si="42"/>
        <v>2</v>
      </c>
      <c r="E164">
        <f t="shared" si="43"/>
        <v>5</v>
      </c>
      <c r="F164">
        <f t="shared" si="35"/>
        <v>7</v>
      </c>
      <c r="G164">
        <f t="shared" si="36"/>
        <v>0</v>
      </c>
      <c r="H164">
        <f t="shared" si="32"/>
        <v>7.9655170344999685E-8</v>
      </c>
      <c r="I164">
        <f t="shared" si="33"/>
        <v>0.20221627463857056</v>
      </c>
      <c r="J164">
        <f t="shared" si="34"/>
        <v>0</v>
      </c>
      <c r="K164">
        <f t="shared" si="37"/>
        <v>0.39390406429999913</v>
      </c>
      <c r="L164">
        <f t="shared" si="38"/>
        <v>0</v>
      </c>
      <c r="M164" t="e">
        <f t="shared" si="39"/>
        <v>#NUM!</v>
      </c>
    </row>
    <row r="165" spans="2:13" x14ac:dyDescent="0.2">
      <c r="B165">
        <f t="shared" si="40"/>
        <v>5</v>
      </c>
      <c r="C165">
        <f t="shared" si="41"/>
        <v>7</v>
      </c>
      <c r="D165">
        <f t="shared" si="42"/>
        <v>2</v>
      </c>
      <c r="E165">
        <f t="shared" si="43"/>
        <v>4</v>
      </c>
      <c r="F165">
        <f t="shared" si="35"/>
        <v>6</v>
      </c>
      <c r="G165">
        <f t="shared" si="36"/>
        <v>1</v>
      </c>
      <c r="H165">
        <f t="shared" si="32"/>
        <v>7.9655170344999685E-8</v>
      </c>
      <c r="I165">
        <f t="shared" si="33"/>
        <v>0.20221627463857056</v>
      </c>
      <c r="J165">
        <f t="shared" si="34"/>
        <v>0</v>
      </c>
      <c r="K165">
        <f t="shared" si="37"/>
        <v>0.40339572850000016</v>
      </c>
      <c r="L165">
        <f t="shared" si="38"/>
        <v>0</v>
      </c>
      <c r="M165" t="e">
        <f t="shared" si="39"/>
        <v>#NUM!</v>
      </c>
    </row>
    <row r="166" spans="2:13" x14ac:dyDescent="0.2">
      <c r="B166">
        <f t="shared" si="40"/>
        <v>5</v>
      </c>
      <c r="C166">
        <f t="shared" si="41"/>
        <v>7</v>
      </c>
      <c r="D166">
        <f t="shared" si="42"/>
        <v>2</v>
      </c>
      <c r="E166">
        <f t="shared" si="43"/>
        <v>3</v>
      </c>
      <c r="F166">
        <f t="shared" si="35"/>
        <v>5</v>
      </c>
      <c r="G166">
        <f t="shared" si="36"/>
        <v>2</v>
      </c>
      <c r="H166">
        <f t="shared" si="32"/>
        <v>7.9655170344999685E-8</v>
      </c>
      <c r="I166">
        <f t="shared" si="33"/>
        <v>0.20221627463857056</v>
      </c>
      <c r="J166">
        <f t="shared" si="34"/>
        <v>0</v>
      </c>
      <c r="K166">
        <f t="shared" si="37"/>
        <v>0.16524644300000041</v>
      </c>
      <c r="L166">
        <f t="shared" si="38"/>
        <v>0</v>
      </c>
      <c r="M166" t="e">
        <f t="shared" si="39"/>
        <v>#NUM!</v>
      </c>
    </row>
    <row r="167" spans="2:13" x14ac:dyDescent="0.2">
      <c r="B167">
        <f t="shared" si="40"/>
        <v>5</v>
      </c>
      <c r="C167">
        <f t="shared" si="41"/>
        <v>7</v>
      </c>
      <c r="D167">
        <f t="shared" si="42"/>
        <v>2</v>
      </c>
      <c r="E167">
        <f t="shared" si="43"/>
        <v>2</v>
      </c>
      <c r="F167">
        <f t="shared" si="35"/>
        <v>4</v>
      </c>
      <c r="G167">
        <f t="shared" si="36"/>
        <v>3</v>
      </c>
      <c r="H167">
        <f t="shared" si="32"/>
        <v>7.9655170344999685E-8</v>
      </c>
      <c r="I167">
        <f t="shared" si="33"/>
        <v>0.20221627463857056</v>
      </c>
      <c r="J167">
        <f t="shared" si="34"/>
        <v>0</v>
      </c>
      <c r="K167">
        <f t="shared" si="37"/>
        <v>3.3845657000000175E-2</v>
      </c>
      <c r="L167">
        <f t="shared" si="38"/>
        <v>0</v>
      </c>
      <c r="M167" t="e">
        <f t="shared" si="39"/>
        <v>#NUM!</v>
      </c>
    </row>
    <row r="168" spans="2:13" x14ac:dyDescent="0.2">
      <c r="B168">
        <f t="shared" si="40"/>
        <v>5</v>
      </c>
      <c r="C168">
        <f t="shared" si="41"/>
        <v>7</v>
      </c>
      <c r="D168">
        <f t="shared" si="42"/>
        <v>2</v>
      </c>
      <c r="E168">
        <f t="shared" si="43"/>
        <v>1</v>
      </c>
      <c r="F168">
        <f t="shared" si="35"/>
        <v>3</v>
      </c>
      <c r="G168">
        <f t="shared" si="36"/>
        <v>4</v>
      </c>
      <c r="H168">
        <f t="shared" si="32"/>
        <v>7.9655170344999685E-8</v>
      </c>
      <c r="I168">
        <f t="shared" si="33"/>
        <v>0.20221627463857056</v>
      </c>
      <c r="J168">
        <f t="shared" si="34"/>
        <v>0</v>
      </c>
      <c r="K168">
        <f t="shared" si="37"/>
        <v>3.4661215000000262E-3</v>
      </c>
      <c r="L168">
        <f t="shared" si="38"/>
        <v>0</v>
      </c>
      <c r="M168" t="e">
        <f t="shared" si="39"/>
        <v>#NUM!</v>
      </c>
    </row>
    <row r="169" spans="2:13" x14ac:dyDescent="0.2">
      <c r="B169">
        <f t="shared" si="40"/>
        <v>5</v>
      </c>
      <c r="C169">
        <f t="shared" si="41"/>
        <v>7</v>
      </c>
      <c r="D169">
        <f t="shared" si="42"/>
        <v>2</v>
      </c>
      <c r="E169">
        <f t="shared" si="43"/>
        <v>0</v>
      </c>
      <c r="F169">
        <f t="shared" si="35"/>
        <v>2</v>
      </c>
      <c r="G169">
        <f t="shared" si="36"/>
        <v>5</v>
      </c>
      <c r="H169">
        <f t="shared" si="32"/>
        <v>7.9655170344999685E-8</v>
      </c>
      <c r="I169">
        <f t="shared" si="33"/>
        <v>0.20221627463857056</v>
      </c>
      <c r="J169">
        <f t="shared" si="34"/>
        <v>0</v>
      </c>
      <c r="K169">
        <f t="shared" si="37"/>
        <v>1.4198570000000139E-4</v>
      </c>
      <c r="L169">
        <f t="shared" si="38"/>
        <v>0</v>
      </c>
      <c r="M169" t="e">
        <f t="shared" si="39"/>
        <v>#NUM!</v>
      </c>
    </row>
    <row r="170" spans="2:13" x14ac:dyDescent="0.2">
      <c r="B170">
        <f t="shared" si="40"/>
        <v>5</v>
      </c>
      <c r="C170">
        <f t="shared" si="41"/>
        <v>6</v>
      </c>
      <c r="D170">
        <f t="shared" si="42"/>
        <v>1</v>
      </c>
      <c r="E170">
        <f t="shared" si="43"/>
        <v>5</v>
      </c>
      <c r="F170">
        <f t="shared" si="35"/>
        <v>6</v>
      </c>
      <c r="G170">
        <f t="shared" si="36"/>
        <v>0</v>
      </c>
      <c r="H170">
        <f t="shared" si="32"/>
        <v>4.3884194540921601E-7</v>
      </c>
      <c r="I170">
        <f t="shared" si="33"/>
        <v>0.39763536357500368</v>
      </c>
      <c r="J170">
        <f t="shared" si="34"/>
        <v>0</v>
      </c>
      <c r="K170">
        <f t="shared" si="37"/>
        <v>0.39390406429999913</v>
      </c>
      <c r="L170">
        <f t="shared" si="38"/>
        <v>0</v>
      </c>
      <c r="M170" t="e">
        <f t="shared" si="39"/>
        <v>#NUM!</v>
      </c>
    </row>
    <row r="171" spans="2:13" x14ac:dyDescent="0.2">
      <c r="B171">
        <f t="shared" si="40"/>
        <v>5</v>
      </c>
      <c r="C171">
        <f t="shared" si="41"/>
        <v>6</v>
      </c>
      <c r="D171">
        <f t="shared" si="42"/>
        <v>1</v>
      </c>
      <c r="E171">
        <f t="shared" si="43"/>
        <v>4</v>
      </c>
      <c r="F171">
        <f t="shared" si="35"/>
        <v>5</v>
      </c>
      <c r="G171">
        <f t="shared" si="36"/>
        <v>1</v>
      </c>
      <c r="H171">
        <f t="shared" si="32"/>
        <v>4.3884194540921601E-7</v>
      </c>
      <c r="I171">
        <f t="shared" si="33"/>
        <v>0.39763536357500368</v>
      </c>
      <c r="J171">
        <f t="shared" si="34"/>
        <v>0</v>
      </c>
      <c r="K171">
        <f t="shared" si="37"/>
        <v>0.40339572850000016</v>
      </c>
      <c r="L171">
        <f t="shared" si="38"/>
        <v>0</v>
      </c>
      <c r="M171" t="e">
        <f t="shared" si="39"/>
        <v>#NUM!</v>
      </c>
    </row>
    <row r="172" spans="2:13" x14ac:dyDescent="0.2">
      <c r="B172">
        <f t="shared" si="40"/>
        <v>5</v>
      </c>
      <c r="C172">
        <f t="shared" si="41"/>
        <v>6</v>
      </c>
      <c r="D172">
        <f t="shared" si="42"/>
        <v>1</v>
      </c>
      <c r="E172">
        <f t="shared" si="43"/>
        <v>3</v>
      </c>
      <c r="F172">
        <f t="shared" si="35"/>
        <v>4</v>
      </c>
      <c r="G172">
        <f t="shared" si="36"/>
        <v>2</v>
      </c>
      <c r="H172">
        <f t="shared" si="32"/>
        <v>4.3884194540921601E-7</v>
      </c>
      <c r="I172">
        <f t="shared" si="33"/>
        <v>0.39763536357500368</v>
      </c>
      <c r="J172">
        <f t="shared" si="34"/>
        <v>0</v>
      </c>
      <c r="K172">
        <f t="shared" si="37"/>
        <v>0.16524644300000041</v>
      </c>
      <c r="L172">
        <f t="shared" si="38"/>
        <v>0</v>
      </c>
      <c r="M172" t="e">
        <f t="shared" si="39"/>
        <v>#NUM!</v>
      </c>
    </row>
    <row r="173" spans="2:13" x14ac:dyDescent="0.2">
      <c r="B173">
        <f t="shared" si="40"/>
        <v>5</v>
      </c>
      <c r="C173">
        <f t="shared" si="41"/>
        <v>6</v>
      </c>
      <c r="D173">
        <f t="shared" si="42"/>
        <v>1</v>
      </c>
      <c r="E173">
        <f t="shared" si="43"/>
        <v>2</v>
      </c>
      <c r="F173">
        <f t="shared" si="35"/>
        <v>3</v>
      </c>
      <c r="G173">
        <f t="shared" si="36"/>
        <v>3</v>
      </c>
      <c r="H173">
        <f t="shared" si="32"/>
        <v>4.3884194540921601E-7</v>
      </c>
      <c r="I173">
        <f t="shared" si="33"/>
        <v>0.39763536357500368</v>
      </c>
      <c r="J173">
        <f t="shared" si="34"/>
        <v>0</v>
      </c>
      <c r="K173">
        <f t="shared" si="37"/>
        <v>3.3845657000000175E-2</v>
      </c>
      <c r="L173">
        <f t="shared" si="38"/>
        <v>0</v>
      </c>
      <c r="M173" t="e">
        <f t="shared" si="39"/>
        <v>#NUM!</v>
      </c>
    </row>
    <row r="174" spans="2:13" x14ac:dyDescent="0.2">
      <c r="B174">
        <f t="shared" si="40"/>
        <v>5</v>
      </c>
      <c r="C174">
        <f t="shared" si="41"/>
        <v>6</v>
      </c>
      <c r="D174">
        <f t="shared" si="42"/>
        <v>1</v>
      </c>
      <c r="E174">
        <f t="shared" si="43"/>
        <v>1</v>
      </c>
      <c r="F174">
        <f t="shared" si="35"/>
        <v>2</v>
      </c>
      <c r="G174">
        <f t="shared" si="36"/>
        <v>4</v>
      </c>
      <c r="H174">
        <f t="shared" si="32"/>
        <v>4.3884194540921601E-7</v>
      </c>
      <c r="I174">
        <f t="shared" si="33"/>
        <v>0.39763536357500368</v>
      </c>
      <c r="J174">
        <f t="shared" si="34"/>
        <v>0</v>
      </c>
      <c r="K174">
        <f t="shared" si="37"/>
        <v>3.4661215000000262E-3</v>
      </c>
      <c r="L174">
        <f t="shared" si="38"/>
        <v>0</v>
      </c>
      <c r="M174" t="e">
        <f t="shared" si="39"/>
        <v>#NUM!</v>
      </c>
    </row>
    <row r="175" spans="2:13" x14ac:dyDescent="0.2">
      <c r="B175">
        <f t="shared" si="40"/>
        <v>5</v>
      </c>
      <c r="C175">
        <f t="shared" si="41"/>
        <v>6</v>
      </c>
      <c r="D175">
        <f t="shared" si="42"/>
        <v>1</v>
      </c>
      <c r="E175">
        <f t="shared" si="43"/>
        <v>0</v>
      </c>
      <c r="F175">
        <f t="shared" si="35"/>
        <v>1</v>
      </c>
      <c r="G175">
        <f t="shared" si="36"/>
        <v>5</v>
      </c>
      <c r="H175">
        <f t="shared" si="32"/>
        <v>4.3884194540921601E-7</v>
      </c>
      <c r="I175">
        <f t="shared" si="33"/>
        <v>0.39763536357500368</v>
      </c>
      <c r="J175">
        <f t="shared" si="34"/>
        <v>0.80999999999999961</v>
      </c>
      <c r="K175">
        <f t="shared" si="37"/>
        <v>1.4198570000000139E-4</v>
      </c>
      <c r="L175">
        <f t="shared" si="38"/>
        <v>2.0068862557924095E-11</v>
      </c>
      <c r="M175">
        <f t="shared" si="39"/>
        <v>-24.631851628472003</v>
      </c>
    </row>
    <row r="176" spans="2:13" x14ac:dyDescent="0.2">
      <c r="B176">
        <f t="shared" si="40"/>
        <v>5</v>
      </c>
      <c r="C176">
        <f t="shared" si="41"/>
        <v>5</v>
      </c>
      <c r="D176">
        <f t="shared" si="42"/>
        <v>0</v>
      </c>
      <c r="E176">
        <f t="shared" si="43"/>
        <v>5</v>
      </c>
      <c r="F176">
        <f t="shared" si="35"/>
        <v>5</v>
      </c>
      <c r="G176">
        <f t="shared" si="36"/>
        <v>0</v>
      </c>
      <c r="H176">
        <f t="shared" si="32"/>
        <v>2.2520869511829881E-6</v>
      </c>
      <c r="I176">
        <f t="shared" si="33"/>
        <v>0.45611115233603278</v>
      </c>
      <c r="J176">
        <f t="shared" si="34"/>
        <v>0</v>
      </c>
      <c r="K176">
        <f t="shared" si="37"/>
        <v>0.39390406429999913</v>
      </c>
      <c r="L176">
        <f t="shared" si="38"/>
        <v>0</v>
      </c>
      <c r="M176" t="e">
        <f t="shared" si="39"/>
        <v>#NUM!</v>
      </c>
    </row>
    <row r="177" spans="2:13" x14ac:dyDescent="0.2">
      <c r="B177">
        <f t="shared" si="40"/>
        <v>5</v>
      </c>
      <c r="C177">
        <f t="shared" si="41"/>
        <v>5</v>
      </c>
      <c r="D177">
        <f t="shared" si="42"/>
        <v>0</v>
      </c>
      <c r="E177">
        <f t="shared" si="43"/>
        <v>4</v>
      </c>
      <c r="F177">
        <f t="shared" si="35"/>
        <v>4</v>
      </c>
      <c r="G177">
        <f t="shared" si="36"/>
        <v>1</v>
      </c>
      <c r="H177">
        <f t="shared" si="32"/>
        <v>2.2520869511829881E-6</v>
      </c>
      <c r="I177">
        <f t="shared" si="33"/>
        <v>0.45611115233603278</v>
      </c>
      <c r="J177">
        <f t="shared" si="34"/>
        <v>0</v>
      </c>
      <c r="K177">
        <f t="shared" si="37"/>
        <v>0.40339572850000016</v>
      </c>
      <c r="L177">
        <f t="shared" si="38"/>
        <v>0</v>
      </c>
      <c r="M177" t="e">
        <f t="shared" si="39"/>
        <v>#NUM!</v>
      </c>
    </row>
    <row r="178" spans="2:13" x14ac:dyDescent="0.2">
      <c r="B178">
        <f t="shared" si="40"/>
        <v>5</v>
      </c>
      <c r="C178">
        <f t="shared" si="41"/>
        <v>5</v>
      </c>
      <c r="D178">
        <f t="shared" si="42"/>
        <v>0</v>
      </c>
      <c r="E178">
        <f t="shared" si="43"/>
        <v>3</v>
      </c>
      <c r="F178">
        <f t="shared" si="35"/>
        <v>3</v>
      </c>
      <c r="G178">
        <f t="shared" si="36"/>
        <v>2</v>
      </c>
      <c r="H178">
        <f t="shared" si="32"/>
        <v>2.2520869511829881E-6</v>
      </c>
      <c r="I178">
        <f t="shared" si="33"/>
        <v>0.45611115233603278</v>
      </c>
      <c r="J178">
        <f t="shared" si="34"/>
        <v>0</v>
      </c>
      <c r="K178">
        <f t="shared" si="37"/>
        <v>0.16524644300000041</v>
      </c>
      <c r="L178">
        <f t="shared" si="38"/>
        <v>0</v>
      </c>
      <c r="M178" t="e">
        <f t="shared" si="39"/>
        <v>#NUM!</v>
      </c>
    </row>
    <row r="179" spans="2:13" x14ac:dyDescent="0.2">
      <c r="B179">
        <f t="shared" si="40"/>
        <v>5</v>
      </c>
      <c r="C179">
        <f t="shared" si="41"/>
        <v>5</v>
      </c>
      <c r="D179">
        <f t="shared" si="42"/>
        <v>0</v>
      </c>
      <c r="E179">
        <f t="shared" si="43"/>
        <v>2</v>
      </c>
      <c r="F179">
        <f t="shared" si="35"/>
        <v>2</v>
      </c>
      <c r="G179">
        <f t="shared" si="36"/>
        <v>3</v>
      </c>
      <c r="H179">
        <f t="shared" si="32"/>
        <v>2.2520869511829881E-6</v>
      </c>
      <c r="I179">
        <f t="shared" si="33"/>
        <v>0.45611115233603278</v>
      </c>
      <c r="J179">
        <f t="shared" si="34"/>
        <v>0</v>
      </c>
      <c r="K179">
        <f t="shared" si="37"/>
        <v>3.3845657000000175E-2</v>
      </c>
      <c r="L179">
        <f t="shared" si="38"/>
        <v>0</v>
      </c>
      <c r="M179" t="e">
        <f t="shared" si="39"/>
        <v>#NUM!</v>
      </c>
    </row>
    <row r="180" spans="2:13" x14ac:dyDescent="0.2">
      <c r="B180">
        <f t="shared" si="40"/>
        <v>5</v>
      </c>
      <c r="C180">
        <f t="shared" si="41"/>
        <v>5</v>
      </c>
      <c r="D180">
        <f t="shared" si="42"/>
        <v>0</v>
      </c>
      <c r="E180">
        <f t="shared" si="43"/>
        <v>1</v>
      </c>
      <c r="F180">
        <f t="shared" si="35"/>
        <v>1</v>
      </c>
      <c r="G180">
        <f t="shared" si="36"/>
        <v>4</v>
      </c>
      <c r="H180">
        <f t="shared" si="32"/>
        <v>2.2520869511829881E-6</v>
      </c>
      <c r="I180">
        <f t="shared" si="33"/>
        <v>0.45611115233603278</v>
      </c>
      <c r="J180">
        <f t="shared" si="34"/>
        <v>0.80999999999999961</v>
      </c>
      <c r="K180">
        <f t="shared" si="37"/>
        <v>3.4661215000000262E-3</v>
      </c>
      <c r="L180">
        <f t="shared" si="38"/>
        <v>2.8839295473138892E-9</v>
      </c>
      <c r="M180">
        <f t="shared" si="39"/>
        <v>-19.664112046631427</v>
      </c>
    </row>
    <row r="181" spans="2:13" x14ac:dyDescent="0.2">
      <c r="B181">
        <f t="shared" si="40"/>
        <v>5</v>
      </c>
      <c r="C181">
        <f t="shared" si="41"/>
        <v>5</v>
      </c>
      <c r="D181">
        <f t="shared" si="42"/>
        <v>0</v>
      </c>
      <c r="E181">
        <f t="shared" si="43"/>
        <v>0</v>
      </c>
      <c r="F181">
        <f t="shared" si="35"/>
        <v>0</v>
      </c>
      <c r="G181">
        <f t="shared" si="36"/>
        <v>5</v>
      </c>
      <c r="H181">
        <f t="shared" si="32"/>
        <v>2.2520869511829881E-6</v>
      </c>
      <c r="I181">
        <f t="shared" si="33"/>
        <v>0.45611115233603278</v>
      </c>
      <c r="J181">
        <f t="shared" si="34"/>
        <v>9.0000000000000177E-2</v>
      </c>
      <c r="K181">
        <f t="shared" si="37"/>
        <v>1.4198570000000139E-4</v>
      </c>
      <c r="L181">
        <f t="shared" si="38"/>
        <v>1.3126319224721915E-11</v>
      </c>
      <c r="M181">
        <f t="shared" si="39"/>
        <v>-25.056401800142126</v>
      </c>
    </row>
    <row r="182" spans="2:13" x14ac:dyDescent="0.2">
      <c r="B182">
        <f t="shared" si="40"/>
        <v>6</v>
      </c>
      <c r="C182">
        <f t="shared" si="41"/>
        <v>10</v>
      </c>
      <c r="D182">
        <f t="shared" si="42"/>
        <v>4</v>
      </c>
      <c r="E182">
        <f t="shared" si="43"/>
        <v>6</v>
      </c>
      <c r="F182">
        <f t="shared" si="35"/>
        <v>10</v>
      </c>
      <c r="G182">
        <f t="shared" si="36"/>
        <v>0</v>
      </c>
      <c r="H182">
        <f t="shared" si="32"/>
        <v>3.5893503787292484E-10</v>
      </c>
      <c r="I182">
        <f t="shared" si="33"/>
        <v>3.6488529607681182E-2</v>
      </c>
      <c r="J182">
        <f t="shared" si="34"/>
        <v>0</v>
      </c>
      <c r="K182">
        <f t="shared" si="37"/>
        <v>0.32694037336899917</v>
      </c>
      <c r="L182">
        <f t="shared" si="38"/>
        <v>0</v>
      </c>
      <c r="M182" t="e">
        <f t="shared" si="39"/>
        <v>#NUM!</v>
      </c>
    </row>
    <row r="183" spans="2:13" x14ac:dyDescent="0.2">
      <c r="B183">
        <f t="shared" si="40"/>
        <v>6</v>
      </c>
      <c r="C183">
        <f t="shared" si="41"/>
        <v>10</v>
      </c>
      <c r="D183">
        <f t="shared" si="42"/>
        <v>4</v>
      </c>
      <c r="E183">
        <f t="shared" si="43"/>
        <v>5</v>
      </c>
      <c r="F183">
        <f t="shared" si="35"/>
        <v>9</v>
      </c>
      <c r="G183">
        <f t="shared" si="36"/>
        <v>1</v>
      </c>
      <c r="H183">
        <f t="shared" si="32"/>
        <v>3.5893503787292484E-10</v>
      </c>
      <c r="I183">
        <f t="shared" si="33"/>
        <v>3.6488529607681182E-2</v>
      </c>
      <c r="J183">
        <f t="shared" si="34"/>
        <v>0</v>
      </c>
      <c r="K183">
        <f t="shared" si="37"/>
        <v>0.40178214558600001</v>
      </c>
      <c r="L183">
        <f t="shared" si="38"/>
        <v>0</v>
      </c>
      <c r="M183" t="e">
        <f t="shared" si="39"/>
        <v>#NUM!</v>
      </c>
    </row>
    <row r="184" spans="2:13" x14ac:dyDescent="0.2">
      <c r="B184">
        <f t="shared" si="40"/>
        <v>6</v>
      </c>
      <c r="C184">
        <f t="shared" si="41"/>
        <v>10</v>
      </c>
      <c r="D184">
        <f t="shared" si="42"/>
        <v>4</v>
      </c>
      <c r="E184">
        <f t="shared" si="43"/>
        <v>4</v>
      </c>
      <c r="F184">
        <f t="shared" si="35"/>
        <v>8</v>
      </c>
      <c r="G184">
        <f t="shared" si="36"/>
        <v>2</v>
      </c>
      <c r="H184">
        <f t="shared" si="32"/>
        <v>3.5893503787292484E-10</v>
      </c>
      <c r="I184">
        <f t="shared" si="33"/>
        <v>3.6488529607681182E-2</v>
      </c>
      <c r="J184">
        <f t="shared" si="34"/>
        <v>0</v>
      </c>
      <c r="K184">
        <f t="shared" si="37"/>
        <v>0.2057318215350005</v>
      </c>
      <c r="L184">
        <f t="shared" si="38"/>
        <v>0</v>
      </c>
      <c r="M184" t="e">
        <f t="shared" si="39"/>
        <v>#NUM!</v>
      </c>
    </row>
    <row r="185" spans="2:13" x14ac:dyDescent="0.2">
      <c r="B185">
        <f t="shared" si="40"/>
        <v>6</v>
      </c>
      <c r="C185">
        <f t="shared" si="41"/>
        <v>10</v>
      </c>
      <c r="D185">
        <f t="shared" si="42"/>
        <v>4</v>
      </c>
      <c r="E185">
        <f t="shared" si="43"/>
        <v>3</v>
      </c>
      <c r="F185">
        <f t="shared" si="35"/>
        <v>7</v>
      </c>
      <c r="G185">
        <f t="shared" si="36"/>
        <v>3</v>
      </c>
      <c r="H185">
        <f t="shared" si="32"/>
        <v>3.5893503787292484E-10</v>
      </c>
      <c r="I185">
        <f t="shared" si="33"/>
        <v>3.6488529607681182E-2</v>
      </c>
      <c r="J185">
        <f t="shared" si="34"/>
        <v>0</v>
      </c>
      <c r="K185">
        <f t="shared" si="37"/>
        <v>5.6183790620000257E-2</v>
      </c>
      <c r="L185">
        <f t="shared" si="38"/>
        <v>0</v>
      </c>
      <c r="M185" t="e">
        <f t="shared" si="39"/>
        <v>#NUM!</v>
      </c>
    </row>
    <row r="186" spans="2:13" x14ac:dyDescent="0.2">
      <c r="B186">
        <f t="shared" si="40"/>
        <v>6</v>
      </c>
      <c r="C186">
        <f t="shared" si="41"/>
        <v>10</v>
      </c>
      <c r="D186">
        <f t="shared" si="42"/>
        <v>4</v>
      </c>
      <c r="E186">
        <f t="shared" si="43"/>
        <v>2</v>
      </c>
      <c r="F186">
        <f t="shared" si="35"/>
        <v>6</v>
      </c>
      <c r="G186">
        <f t="shared" si="36"/>
        <v>4</v>
      </c>
      <c r="H186">
        <f t="shared" si="32"/>
        <v>3.5893503787292484E-10</v>
      </c>
      <c r="I186">
        <f t="shared" si="33"/>
        <v>3.6488529607681182E-2</v>
      </c>
      <c r="J186">
        <f t="shared" si="34"/>
        <v>0</v>
      </c>
      <c r="K186">
        <f t="shared" si="37"/>
        <v>8.6306425350000573E-3</v>
      </c>
      <c r="L186">
        <f t="shared" si="38"/>
        <v>0</v>
      </c>
      <c r="M186" t="e">
        <f t="shared" si="39"/>
        <v>#NUM!</v>
      </c>
    </row>
    <row r="187" spans="2:13" x14ac:dyDescent="0.2">
      <c r="B187">
        <f t="shared" si="40"/>
        <v>6</v>
      </c>
      <c r="C187">
        <f t="shared" si="41"/>
        <v>10</v>
      </c>
      <c r="D187">
        <f t="shared" si="42"/>
        <v>4</v>
      </c>
      <c r="E187">
        <f t="shared" si="43"/>
        <v>1</v>
      </c>
      <c r="F187">
        <f t="shared" si="35"/>
        <v>5</v>
      </c>
      <c r="G187">
        <f t="shared" si="36"/>
        <v>5</v>
      </c>
      <c r="H187">
        <f t="shared" si="32"/>
        <v>3.5893503787292484E-10</v>
      </c>
      <c r="I187">
        <f t="shared" si="33"/>
        <v>3.6488529607681182E-2</v>
      </c>
      <c r="J187">
        <f t="shared" si="34"/>
        <v>0</v>
      </c>
      <c r="K187">
        <f t="shared" si="37"/>
        <v>7.07088786000006E-4</v>
      </c>
      <c r="L187">
        <f t="shared" si="38"/>
        <v>0</v>
      </c>
      <c r="M187" t="e">
        <f t="shared" si="39"/>
        <v>#NUM!</v>
      </c>
    </row>
    <row r="188" spans="2:13" x14ac:dyDescent="0.2">
      <c r="B188">
        <f t="shared" si="40"/>
        <v>6</v>
      </c>
      <c r="C188">
        <f t="shared" si="41"/>
        <v>10</v>
      </c>
      <c r="D188">
        <f t="shared" si="42"/>
        <v>4</v>
      </c>
      <c r="E188">
        <f t="shared" si="43"/>
        <v>0</v>
      </c>
      <c r="F188">
        <f t="shared" si="35"/>
        <v>4</v>
      </c>
      <c r="G188">
        <f t="shared" si="36"/>
        <v>6</v>
      </c>
      <c r="H188">
        <f t="shared" si="32"/>
        <v>3.5893503787292484E-10</v>
      </c>
      <c r="I188">
        <f t="shared" si="33"/>
        <v>3.6488529607681182E-2</v>
      </c>
      <c r="J188">
        <f t="shared" si="34"/>
        <v>0</v>
      </c>
      <c r="K188">
        <f t="shared" si="37"/>
        <v>2.4137569000000294E-5</v>
      </c>
      <c r="L188">
        <f t="shared" si="38"/>
        <v>0</v>
      </c>
      <c r="M188" t="e">
        <f t="shared" si="39"/>
        <v>#NUM!</v>
      </c>
    </row>
    <row r="189" spans="2:13" x14ac:dyDescent="0.2">
      <c r="B189">
        <f t="shared" si="40"/>
        <v>6</v>
      </c>
      <c r="C189">
        <f t="shared" si="41"/>
        <v>9</v>
      </c>
      <c r="D189">
        <f t="shared" si="42"/>
        <v>3</v>
      </c>
      <c r="E189">
        <f t="shared" si="43"/>
        <v>6</v>
      </c>
      <c r="F189">
        <f t="shared" si="35"/>
        <v>9</v>
      </c>
      <c r="G189">
        <f t="shared" si="36"/>
        <v>0</v>
      </c>
      <c r="H189">
        <f t="shared" si="32"/>
        <v>2.2560729290501035E-9</v>
      </c>
      <c r="I189">
        <f t="shared" si="33"/>
        <v>0.10045077562585152</v>
      </c>
      <c r="J189">
        <f t="shared" si="34"/>
        <v>0</v>
      </c>
      <c r="K189">
        <f t="shared" si="37"/>
        <v>0.32694037336899917</v>
      </c>
      <c r="L189">
        <f t="shared" si="38"/>
        <v>0</v>
      </c>
      <c r="M189" t="e">
        <f t="shared" si="39"/>
        <v>#NUM!</v>
      </c>
    </row>
    <row r="190" spans="2:13" x14ac:dyDescent="0.2">
      <c r="B190">
        <f t="shared" si="40"/>
        <v>6</v>
      </c>
      <c r="C190">
        <f t="shared" si="41"/>
        <v>9</v>
      </c>
      <c r="D190">
        <f t="shared" si="42"/>
        <v>3</v>
      </c>
      <c r="E190">
        <f t="shared" si="43"/>
        <v>5</v>
      </c>
      <c r="F190">
        <f t="shared" si="35"/>
        <v>8</v>
      </c>
      <c r="G190">
        <f t="shared" si="36"/>
        <v>1</v>
      </c>
      <c r="H190">
        <f t="shared" si="32"/>
        <v>2.2560729290501035E-9</v>
      </c>
      <c r="I190">
        <f t="shared" si="33"/>
        <v>0.10045077562585152</v>
      </c>
      <c r="J190">
        <f t="shared" si="34"/>
        <v>0</v>
      </c>
      <c r="K190">
        <f t="shared" si="37"/>
        <v>0.40178214558600001</v>
      </c>
      <c r="L190">
        <f t="shared" si="38"/>
        <v>0</v>
      </c>
      <c r="M190" t="e">
        <f t="shared" si="39"/>
        <v>#NUM!</v>
      </c>
    </row>
    <row r="191" spans="2:13" x14ac:dyDescent="0.2">
      <c r="B191">
        <f t="shared" si="40"/>
        <v>6</v>
      </c>
      <c r="C191">
        <f t="shared" si="41"/>
        <v>9</v>
      </c>
      <c r="D191">
        <f t="shared" si="42"/>
        <v>3</v>
      </c>
      <c r="E191">
        <f t="shared" si="43"/>
        <v>4</v>
      </c>
      <c r="F191">
        <f t="shared" si="35"/>
        <v>7</v>
      </c>
      <c r="G191">
        <f t="shared" si="36"/>
        <v>2</v>
      </c>
      <c r="H191">
        <f t="shared" si="32"/>
        <v>2.2560729290501035E-9</v>
      </c>
      <c r="I191">
        <f t="shared" si="33"/>
        <v>0.10045077562585152</v>
      </c>
      <c r="J191">
        <f t="shared" si="34"/>
        <v>0</v>
      </c>
      <c r="K191">
        <f t="shared" si="37"/>
        <v>0.2057318215350005</v>
      </c>
      <c r="L191">
        <f t="shared" si="38"/>
        <v>0</v>
      </c>
      <c r="M191" t="e">
        <f t="shared" si="39"/>
        <v>#NUM!</v>
      </c>
    </row>
    <row r="192" spans="2:13" x14ac:dyDescent="0.2">
      <c r="B192">
        <f t="shared" si="40"/>
        <v>6</v>
      </c>
      <c r="C192">
        <f t="shared" si="41"/>
        <v>9</v>
      </c>
      <c r="D192">
        <f t="shared" si="42"/>
        <v>3</v>
      </c>
      <c r="E192">
        <f t="shared" si="43"/>
        <v>3</v>
      </c>
      <c r="F192">
        <f t="shared" si="35"/>
        <v>6</v>
      </c>
      <c r="G192">
        <f t="shared" si="36"/>
        <v>3</v>
      </c>
      <c r="H192">
        <f t="shared" si="32"/>
        <v>2.2560729290501035E-9</v>
      </c>
      <c r="I192">
        <f t="shared" si="33"/>
        <v>0.10045077562585152</v>
      </c>
      <c r="J192">
        <f t="shared" si="34"/>
        <v>0</v>
      </c>
      <c r="K192">
        <f t="shared" si="37"/>
        <v>5.6183790620000257E-2</v>
      </c>
      <c r="L192">
        <f t="shared" si="38"/>
        <v>0</v>
      </c>
      <c r="M192" t="e">
        <f t="shared" si="39"/>
        <v>#NUM!</v>
      </c>
    </row>
    <row r="193" spans="2:13" x14ac:dyDescent="0.2">
      <c r="B193">
        <f t="shared" si="40"/>
        <v>6</v>
      </c>
      <c r="C193">
        <f t="shared" si="41"/>
        <v>9</v>
      </c>
      <c r="D193">
        <f t="shared" si="42"/>
        <v>3</v>
      </c>
      <c r="E193">
        <f t="shared" si="43"/>
        <v>2</v>
      </c>
      <c r="F193">
        <f t="shared" si="35"/>
        <v>5</v>
      </c>
      <c r="G193">
        <f t="shared" si="36"/>
        <v>4</v>
      </c>
      <c r="H193">
        <f t="shared" si="32"/>
        <v>2.2560729290501035E-9</v>
      </c>
      <c r="I193">
        <f t="shared" si="33"/>
        <v>0.10045077562585152</v>
      </c>
      <c r="J193">
        <f t="shared" si="34"/>
        <v>0</v>
      </c>
      <c r="K193">
        <f t="shared" si="37"/>
        <v>8.6306425350000573E-3</v>
      </c>
      <c r="L193">
        <f t="shared" si="38"/>
        <v>0</v>
      </c>
      <c r="M193" t="e">
        <f t="shared" si="39"/>
        <v>#NUM!</v>
      </c>
    </row>
    <row r="194" spans="2:13" x14ac:dyDescent="0.2">
      <c r="B194">
        <f t="shared" si="40"/>
        <v>6</v>
      </c>
      <c r="C194">
        <f t="shared" si="41"/>
        <v>9</v>
      </c>
      <c r="D194">
        <f t="shared" si="42"/>
        <v>3</v>
      </c>
      <c r="E194">
        <f t="shared" si="43"/>
        <v>1</v>
      </c>
      <c r="F194">
        <f t="shared" si="35"/>
        <v>4</v>
      </c>
      <c r="G194">
        <f t="shared" si="36"/>
        <v>5</v>
      </c>
      <c r="H194">
        <f t="shared" si="32"/>
        <v>2.2560729290501035E-9</v>
      </c>
      <c r="I194">
        <f t="shared" si="33"/>
        <v>0.10045077562585152</v>
      </c>
      <c r="J194">
        <f t="shared" si="34"/>
        <v>0</v>
      </c>
      <c r="K194">
        <f t="shared" si="37"/>
        <v>7.07088786000006E-4</v>
      </c>
      <c r="L194">
        <f t="shared" si="38"/>
        <v>0</v>
      </c>
      <c r="M194" t="e">
        <f t="shared" si="39"/>
        <v>#NUM!</v>
      </c>
    </row>
    <row r="195" spans="2:13" x14ac:dyDescent="0.2">
      <c r="B195">
        <f t="shared" si="40"/>
        <v>6</v>
      </c>
      <c r="C195">
        <f t="shared" si="41"/>
        <v>9</v>
      </c>
      <c r="D195">
        <f t="shared" si="42"/>
        <v>3</v>
      </c>
      <c r="E195">
        <f t="shared" si="43"/>
        <v>0</v>
      </c>
      <c r="F195">
        <f t="shared" si="35"/>
        <v>3</v>
      </c>
      <c r="G195">
        <f t="shared" si="36"/>
        <v>6</v>
      </c>
      <c r="H195">
        <f t="shared" si="32"/>
        <v>2.2560729290501035E-9</v>
      </c>
      <c r="I195">
        <f t="shared" si="33"/>
        <v>0.10045077562585152</v>
      </c>
      <c r="J195">
        <f t="shared" si="34"/>
        <v>0</v>
      </c>
      <c r="K195">
        <f t="shared" si="37"/>
        <v>2.4137569000000294E-5</v>
      </c>
      <c r="L195">
        <f t="shared" si="38"/>
        <v>0</v>
      </c>
      <c r="M195" t="e">
        <f t="shared" si="39"/>
        <v>#NUM!</v>
      </c>
    </row>
    <row r="196" spans="2:13" x14ac:dyDescent="0.2">
      <c r="B196">
        <f t="shared" si="40"/>
        <v>6</v>
      </c>
      <c r="C196">
        <f t="shared" si="41"/>
        <v>8</v>
      </c>
      <c r="D196">
        <f t="shared" si="42"/>
        <v>2</v>
      </c>
      <c r="E196">
        <f t="shared" si="43"/>
        <v>6</v>
      </c>
      <c r="F196">
        <f t="shared" si="35"/>
        <v>8</v>
      </c>
      <c r="G196">
        <f t="shared" si="36"/>
        <v>0</v>
      </c>
      <c r="H196">
        <f t="shared" si="32"/>
        <v>1.3695753995565066E-8</v>
      </c>
      <c r="I196">
        <f t="shared" si="33"/>
        <v>0.23044589702401203</v>
      </c>
      <c r="J196">
        <f t="shared" si="34"/>
        <v>0</v>
      </c>
      <c r="K196">
        <f t="shared" si="37"/>
        <v>0.32694037336899917</v>
      </c>
      <c r="L196">
        <f t="shared" si="38"/>
        <v>0</v>
      </c>
      <c r="M196" t="e">
        <f t="shared" si="39"/>
        <v>#NUM!</v>
      </c>
    </row>
    <row r="197" spans="2:13" x14ac:dyDescent="0.2">
      <c r="B197">
        <f t="shared" si="40"/>
        <v>6</v>
      </c>
      <c r="C197">
        <f t="shared" si="41"/>
        <v>8</v>
      </c>
      <c r="D197">
        <f t="shared" si="42"/>
        <v>2</v>
      </c>
      <c r="E197">
        <f t="shared" si="43"/>
        <v>5</v>
      </c>
      <c r="F197">
        <f t="shared" si="35"/>
        <v>7</v>
      </c>
      <c r="G197">
        <f t="shared" si="36"/>
        <v>1</v>
      </c>
      <c r="H197">
        <f t="shared" si="32"/>
        <v>1.3695753995565066E-8</v>
      </c>
      <c r="I197">
        <f t="shared" si="33"/>
        <v>0.23044589702401203</v>
      </c>
      <c r="J197">
        <f t="shared" si="34"/>
        <v>0</v>
      </c>
      <c r="K197">
        <f t="shared" si="37"/>
        <v>0.40178214558600001</v>
      </c>
      <c r="L197">
        <f t="shared" si="38"/>
        <v>0</v>
      </c>
      <c r="M197" t="e">
        <f t="shared" si="39"/>
        <v>#NUM!</v>
      </c>
    </row>
    <row r="198" spans="2:13" x14ac:dyDescent="0.2">
      <c r="B198">
        <f t="shared" si="40"/>
        <v>6</v>
      </c>
      <c r="C198">
        <f t="shared" si="41"/>
        <v>8</v>
      </c>
      <c r="D198">
        <f t="shared" si="42"/>
        <v>2</v>
      </c>
      <c r="E198">
        <f t="shared" si="43"/>
        <v>4</v>
      </c>
      <c r="F198">
        <f t="shared" si="35"/>
        <v>6</v>
      </c>
      <c r="G198">
        <f t="shared" si="36"/>
        <v>2</v>
      </c>
      <c r="H198">
        <f t="shared" si="32"/>
        <v>1.3695753995565066E-8</v>
      </c>
      <c r="I198">
        <f t="shared" si="33"/>
        <v>0.23044589702401203</v>
      </c>
      <c r="J198">
        <f t="shared" si="34"/>
        <v>0</v>
      </c>
      <c r="K198">
        <f t="shared" si="37"/>
        <v>0.2057318215350005</v>
      </c>
      <c r="L198">
        <f t="shared" si="38"/>
        <v>0</v>
      </c>
      <c r="M198" t="e">
        <f t="shared" si="39"/>
        <v>#NUM!</v>
      </c>
    </row>
    <row r="199" spans="2:13" x14ac:dyDescent="0.2">
      <c r="B199">
        <f t="shared" si="40"/>
        <v>6</v>
      </c>
      <c r="C199">
        <f t="shared" si="41"/>
        <v>8</v>
      </c>
      <c r="D199">
        <f t="shared" si="42"/>
        <v>2</v>
      </c>
      <c r="E199">
        <f t="shared" si="43"/>
        <v>3</v>
      </c>
      <c r="F199">
        <f t="shared" si="35"/>
        <v>5</v>
      </c>
      <c r="G199">
        <f t="shared" si="36"/>
        <v>3</v>
      </c>
      <c r="H199">
        <f t="shared" si="32"/>
        <v>1.3695753995565066E-8</v>
      </c>
      <c r="I199">
        <f t="shared" si="33"/>
        <v>0.23044589702401203</v>
      </c>
      <c r="J199">
        <f t="shared" si="34"/>
        <v>0</v>
      </c>
      <c r="K199">
        <f t="shared" si="37"/>
        <v>5.6183790620000257E-2</v>
      </c>
      <c r="L199">
        <f t="shared" si="38"/>
        <v>0</v>
      </c>
      <c r="M199" t="e">
        <f t="shared" si="39"/>
        <v>#NUM!</v>
      </c>
    </row>
    <row r="200" spans="2:13" x14ac:dyDescent="0.2">
      <c r="B200">
        <f t="shared" si="40"/>
        <v>6</v>
      </c>
      <c r="C200">
        <f t="shared" si="41"/>
        <v>8</v>
      </c>
      <c r="D200">
        <f t="shared" si="42"/>
        <v>2</v>
      </c>
      <c r="E200">
        <f t="shared" si="43"/>
        <v>2</v>
      </c>
      <c r="F200">
        <f t="shared" si="35"/>
        <v>4</v>
      </c>
      <c r="G200">
        <f t="shared" si="36"/>
        <v>4</v>
      </c>
      <c r="H200">
        <f t="shared" si="32"/>
        <v>1.3695753995565066E-8</v>
      </c>
      <c r="I200">
        <f t="shared" si="33"/>
        <v>0.23044589702401203</v>
      </c>
      <c r="J200">
        <f t="shared" si="34"/>
        <v>0</v>
      </c>
      <c r="K200">
        <f t="shared" si="37"/>
        <v>8.6306425350000573E-3</v>
      </c>
      <c r="L200">
        <f t="shared" si="38"/>
        <v>0</v>
      </c>
      <c r="M200" t="e">
        <f t="shared" si="39"/>
        <v>#NUM!</v>
      </c>
    </row>
    <row r="201" spans="2:13" x14ac:dyDescent="0.2">
      <c r="B201">
        <f t="shared" si="40"/>
        <v>6</v>
      </c>
      <c r="C201">
        <f t="shared" si="41"/>
        <v>8</v>
      </c>
      <c r="D201">
        <f t="shared" si="42"/>
        <v>2</v>
      </c>
      <c r="E201">
        <f t="shared" si="43"/>
        <v>1</v>
      </c>
      <c r="F201">
        <f t="shared" si="35"/>
        <v>3</v>
      </c>
      <c r="G201">
        <f t="shared" si="36"/>
        <v>5</v>
      </c>
      <c r="H201">
        <f t="shared" si="32"/>
        <v>1.3695753995565066E-8</v>
      </c>
      <c r="I201">
        <f t="shared" si="33"/>
        <v>0.23044589702401203</v>
      </c>
      <c r="J201">
        <f t="shared" si="34"/>
        <v>0</v>
      </c>
      <c r="K201">
        <f t="shared" si="37"/>
        <v>7.07088786000006E-4</v>
      </c>
      <c r="L201">
        <f t="shared" si="38"/>
        <v>0</v>
      </c>
      <c r="M201" t="e">
        <f t="shared" si="39"/>
        <v>#NUM!</v>
      </c>
    </row>
    <row r="202" spans="2:13" x14ac:dyDescent="0.2">
      <c r="B202">
        <f t="shared" si="40"/>
        <v>6</v>
      </c>
      <c r="C202">
        <f t="shared" si="41"/>
        <v>8</v>
      </c>
      <c r="D202">
        <f t="shared" si="42"/>
        <v>2</v>
      </c>
      <c r="E202">
        <f t="shared" si="43"/>
        <v>0</v>
      </c>
      <c r="F202">
        <f t="shared" si="35"/>
        <v>2</v>
      </c>
      <c r="G202">
        <f t="shared" si="36"/>
        <v>6</v>
      </c>
      <c r="H202">
        <f t="shared" si="32"/>
        <v>1.3695753995565066E-8</v>
      </c>
      <c r="I202">
        <f t="shared" si="33"/>
        <v>0.23044589702401203</v>
      </c>
      <c r="J202">
        <f t="shared" si="34"/>
        <v>0</v>
      </c>
      <c r="K202">
        <f t="shared" si="37"/>
        <v>2.4137569000000294E-5</v>
      </c>
      <c r="L202">
        <f t="shared" si="38"/>
        <v>0</v>
      </c>
      <c r="M202" t="e">
        <f t="shared" si="39"/>
        <v>#NUM!</v>
      </c>
    </row>
    <row r="203" spans="2:13" x14ac:dyDescent="0.2">
      <c r="B203">
        <f t="shared" si="40"/>
        <v>6</v>
      </c>
      <c r="C203">
        <f t="shared" si="41"/>
        <v>7</v>
      </c>
      <c r="D203">
        <f t="shared" si="42"/>
        <v>1</v>
      </c>
      <c r="E203">
        <f t="shared" si="43"/>
        <v>6</v>
      </c>
      <c r="F203">
        <f t="shared" si="35"/>
        <v>7</v>
      </c>
      <c r="G203">
        <f t="shared" si="36"/>
        <v>0</v>
      </c>
      <c r="H203">
        <f t="shared" si="32"/>
        <v>7.9655170344999685E-8</v>
      </c>
      <c r="I203">
        <f t="shared" si="33"/>
        <v>0.39650249929131404</v>
      </c>
      <c r="J203">
        <f t="shared" si="34"/>
        <v>0</v>
      </c>
      <c r="K203">
        <f t="shared" si="37"/>
        <v>0.32694037336899917</v>
      </c>
      <c r="L203">
        <f t="shared" si="38"/>
        <v>0</v>
      </c>
      <c r="M203" t="e">
        <f t="shared" si="39"/>
        <v>#NUM!</v>
      </c>
    </row>
    <row r="204" spans="2:13" x14ac:dyDescent="0.2">
      <c r="B204">
        <f t="shared" si="40"/>
        <v>6</v>
      </c>
      <c r="C204">
        <f t="shared" si="41"/>
        <v>7</v>
      </c>
      <c r="D204">
        <f t="shared" si="42"/>
        <v>1</v>
      </c>
      <c r="E204">
        <f t="shared" si="43"/>
        <v>5</v>
      </c>
      <c r="F204">
        <f t="shared" si="35"/>
        <v>6</v>
      </c>
      <c r="G204">
        <f t="shared" si="36"/>
        <v>1</v>
      </c>
      <c r="H204">
        <f t="shared" si="32"/>
        <v>7.9655170344999685E-8</v>
      </c>
      <c r="I204">
        <f t="shared" si="33"/>
        <v>0.39650249929131404</v>
      </c>
      <c r="J204">
        <f t="shared" si="34"/>
        <v>0</v>
      </c>
      <c r="K204">
        <f t="shared" si="37"/>
        <v>0.40178214558600001</v>
      </c>
      <c r="L204">
        <f t="shared" si="38"/>
        <v>0</v>
      </c>
      <c r="M204" t="e">
        <f t="shared" si="39"/>
        <v>#NUM!</v>
      </c>
    </row>
    <row r="205" spans="2:13" x14ac:dyDescent="0.2">
      <c r="B205">
        <f t="shared" si="40"/>
        <v>6</v>
      </c>
      <c r="C205">
        <f t="shared" si="41"/>
        <v>7</v>
      </c>
      <c r="D205">
        <f t="shared" si="42"/>
        <v>1</v>
      </c>
      <c r="E205">
        <f t="shared" si="43"/>
        <v>4</v>
      </c>
      <c r="F205">
        <f t="shared" si="35"/>
        <v>5</v>
      </c>
      <c r="G205">
        <f t="shared" si="36"/>
        <v>2</v>
      </c>
      <c r="H205">
        <f t="shared" si="32"/>
        <v>7.9655170344999685E-8</v>
      </c>
      <c r="I205">
        <f t="shared" si="33"/>
        <v>0.39650249929131404</v>
      </c>
      <c r="J205">
        <f t="shared" si="34"/>
        <v>0</v>
      </c>
      <c r="K205">
        <f t="shared" si="37"/>
        <v>0.2057318215350005</v>
      </c>
      <c r="L205">
        <f t="shared" si="38"/>
        <v>0</v>
      </c>
      <c r="M205" t="e">
        <f t="shared" si="39"/>
        <v>#NUM!</v>
      </c>
    </row>
    <row r="206" spans="2:13" x14ac:dyDescent="0.2">
      <c r="B206">
        <f t="shared" si="40"/>
        <v>6</v>
      </c>
      <c r="C206">
        <f t="shared" si="41"/>
        <v>7</v>
      </c>
      <c r="D206">
        <f t="shared" si="42"/>
        <v>1</v>
      </c>
      <c r="E206">
        <f t="shared" si="43"/>
        <v>3</v>
      </c>
      <c r="F206">
        <f t="shared" si="35"/>
        <v>4</v>
      </c>
      <c r="G206">
        <f t="shared" si="36"/>
        <v>3</v>
      </c>
      <c r="H206">
        <f t="shared" si="32"/>
        <v>7.9655170344999685E-8</v>
      </c>
      <c r="I206">
        <f t="shared" si="33"/>
        <v>0.39650249929131404</v>
      </c>
      <c r="J206">
        <f t="shared" si="34"/>
        <v>0</v>
      </c>
      <c r="K206">
        <f t="shared" si="37"/>
        <v>5.6183790620000257E-2</v>
      </c>
      <c r="L206">
        <f t="shared" si="38"/>
        <v>0</v>
      </c>
      <c r="M206" t="e">
        <f t="shared" si="39"/>
        <v>#NUM!</v>
      </c>
    </row>
    <row r="207" spans="2:13" x14ac:dyDescent="0.2">
      <c r="B207">
        <f t="shared" si="40"/>
        <v>6</v>
      </c>
      <c r="C207">
        <f t="shared" si="41"/>
        <v>7</v>
      </c>
      <c r="D207">
        <f t="shared" si="42"/>
        <v>1</v>
      </c>
      <c r="E207">
        <f t="shared" si="43"/>
        <v>2</v>
      </c>
      <c r="F207">
        <f t="shared" si="35"/>
        <v>3</v>
      </c>
      <c r="G207">
        <f t="shared" si="36"/>
        <v>4</v>
      </c>
      <c r="H207">
        <f t="shared" si="32"/>
        <v>7.9655170344999685E-8</v>
      </c>
      <c r="I207">
        <f t="shared" si="33"/>
        <v>0.39650249929131404</v>
      </c>
      <c r="J207">
        <f t="shared" si="34"/>
        <v>0</v>
      </c>
      <c r="K207">
        <f t="shared" si="37"/>
        <v>8.6306425350000573E-3</v>
      </c>
      <c r="L207">
        <f t="shared" si="38"/>
        <v>0</v>
      </c>
      <c r="M207" t="e">
        <f t="shared" si="39"/>
        <v>#NUM!</v>
      </c>
    </row>
    <row r="208" spans="2:13" x14ac:dyDescent="0.2">
      <c r="B208">
        <f t="shared" si="40"/>
        <v>6</v>
      </c>
      <c r="C208">
        <f t="shared" si="41"/>
        <v>7</v>
      </c>
      <c r="D208">
        <f t="shared" si="42"/>
        <v>1</v>
      </c>
      <c r="E208">
        <f t="shared" si="43"/>
        <v>1</v>
      </c>
      <c r="F208">
        <f t="shared" si="35"/>
        <v>2</v>
      </c>
      <c r="G208">
        <f t="shared" si="36"/>
        <v>5</v>
      </c>
      <c r="H208">
        <f t="shared" si="32"/>
        <v>7.9655170344999685E-8</v>
      </c>
      <c r="I208">
        <f t="shared" si="33"/>
        <v>0.39650249929131404</v>
      </c>
      <c r="J208">
        <f t="shared" si="34"/>
        <v>0</v>
      </c>
      <c r="K208">
        <f t="shared" si="37"/>
        <v>7.07088786000006E-4</v>
      </c>
      <c r="L208">
        <f t="shared" si="38"/>
        <v>0</v>
      </c>
      <c r="M208" t="e">
        <f t="shared" si="39"/>
        <v>#NUM!</v>
      </c>
    </row>
    <row r="209" spans="2:13" x14ac:dyDescent="0.2">
      <c r="B209">
        <f t="shared" si="40"/>
        <v>6</v>
      </c>
      <c r="C209">
        <f t="shared" si="41"/>
        <v>7</v>
      </c>
      <c r="D209">
        <f t="shared" si="42"/>
        <v>1</v>
      </c>
      <c r="E209">
        <f t="shared" si="43"/>
        <v>0</v>
      </c>
      <c r="F209">
        <f t="shared" si="35"/>
        <v>1</v>
      </c>
      <c r="G209">
        <f t="shared" si="36"/>
        <v>6</v>
      </c>
      <c r="H209">
        <f t="shared" si="32"/>
        <v>7.9655170344999685E-8</v>
      </c>
      <c r="I209">
        <f t="shared" si="33"/>
        <v>0.39650249929131404</v>
      </c>
      <c r="J209">
        <f t="shared" si="34"/>
        <v>0.80999999999999961</v>
      </c>
      <c r="K209">
        <f t="shared" si="37"/>
        <v>2.4137569000000294E-5</v>
      </c>
      <c r="L209">
        <f t="shared" si="38"/>
        <v>6.1750211158717969E-13</v>
      </c>
      <c r="M209">
        <f t="shared" si="39"/>
        <v>-28.113093906840021</v>
      </c>
    </row>
    <row r="210" spans="2:13" x14ac:dyDescent="0.2">
      <c r="B210">
        <f t="shared" si="40"/>
        <v>6</v>
      </c>
      <c r="C210">
        <f t="shared" si="41"/>
        <v>6</v>
      </c>
      <c r="D210">
        <f t="shared" si="42"/>
        <v>0</v>
      </c>
      <c r="E210">
        <f t="shared" si="43"/>
        <v>6</v>
      </c>
      <c r="F210">
        <f t="shared" si="35"/>
        <v>6</v>
      </c>
      <c r="G210">
        <f t="shared" si="36"/>
        <v>0</v>
      </c>
      <c r="H210">
        <f t="shared" si="32"/>
        <v>4.3884194540921601E-7</v>
      </c>
      <c r="I210">
        <f t="shared" si="33"/>
        <v>0.3898385917401988</v>
      </c>
      <c r="J210">
        <f t="shared" si="34"/>
        <v>0</v>
      </c>
      <c r="K210">
        <f t="shared" si="37"/>
        <v>0.32694037336899917</v>
      </c>
      <c r="L210">
        <f t="shared" si="38"/>
        <v>0</v>
      </c>
      <c r="M210" t="e">
        <f t="shared" si="39"/>
        <v>#NUM!</v>
      </c>
    </row>
    <row r="211" spans="2:13" x14ac:dyDescent="0.2">
      <c r="B211">
        <f t="shared" si="40"/>
        <v>6</v>
      </c>
      <c r="C211">
        <f t="shared" si="41"/>
        <v>6</v>
      </c>
      <c r="D211">
        <f t="shared" si="42"/>
        <v>0</v>
      </c>
      <c r="E211">
        <f t="shared" si="43"/>
        <v>5</v>
      </c>
      <c r="F211">
        <f t="shared" si="35"/>
        <v>5</v>
      </c>
      <c r="G211">
        <f t="shared" si="36"/>
        <v>1</v>
      </c>
      <c r="H211">
        <f t="shared" si="32"/>
        <v>4.3884194540921601E-7</v>
      </c>
      <c r="I211">
        <f t="shared" si="33"/>
        <v>0.3898385917401988</v>
      </c>
      <c r="J211">
        <f t="shared" si="34"/>
        <v>0</v>
      </c>
      <c r="K211">
        <f t="shared" si="37"/>
        <v>0.40178214558600001</v>
      </c>
      <c r="L211">
        <f t="shared" si="38"/>
        <v>0</v>
      </c>
      <c r="M211" t="e">
        <f t="shared" si="39"/>
        <v>#NUM!</v>
      </c>
    </row>
    <row r="212" spans="2:13" x14ac:dyDescent="0.2">
      <c r="B212">
        <f t="shared" si="40"/>
        <v>6</v>
      </c>
      <c r="C212">
        <f t="shared" si="41"/>
        <v>6</v>
      </c>
      <c r="D212">
        <f t="shared" si="42"/>
        <v>0</v>
      </c>
      <c r="E212">
        <f t="shared" si="43"/>
        <v>4</v>
      </c>
      <c r="F212">
        <f t="shared" si="35"/>
        <v>4</v>
      </c>
      <c r="G212">
        <f t="shared" si="36"/>
        <v>2</v>
      </c>
      <c r="H212">
        <f t="shared" si="32"/>
        <v>4.3884194540921601E-7</v>
      </c>
      <c r="I212">
        <f t="shared" si="33"/>
        <v>0.3898385917401988</v>
      </c>
      <c r="J212">
        <f t="shared" si="34"/>
        <v>0</v>
      </c>
      <c r="K212">
        <f t="shared" si="37"/>
        <v>0.2057318215350005</v>
      </c>
      <c r="L212">
        <f t="shared" si="38"/>
        <v>0</v>
      </c>
      <c r="M212" t="e">
        <f t="shared" si="39"/>
        <v>#NUM!</v>
      </c>
    </row>
    <row r="213" spans="2:13" x14ac:dyDescent="0.2">
      <c r="B213">
        <f t="shared" si="40"/>
        <v>6</v>
      </c>
      <c r="C213">
        <f t="shared" si="41"/>
        <v>6</v>
      </c>
      <c r="D213">
        <f t="shared" si="42"/>
        <v>0</v>
      </c>
      <c r="E213">
        <f t="shared" si="43"/>
        <v>3</v>
      </c>
      <c r="F213">
        <f t="shared" si="35"/>
        <v>3</v>
      </c>
      <c r="G213">
        <f t="shared" si="36"/>
        <v>3</v>
      </c>
      <c r="H213">
        <f t="shared" ref="H213:H276" si="44">VLOOKUP(C213,K$6:M$16,2)</f>
        <v>4.3884194540921601E-7</v>
      </c>
      <c r="I213">
        <f t="shared" ref="I213:I276" si="45">_xlfn.BINOM.DIST(B213,C213,$H$2,FALSE)</f>
        <v>0.3898385917401988</v>
      </c>
      <c r="J213">
        <f t="shared" ref="J213:J276" si="46">VLOOKUP(F213,K$6:M$16,3)</f>
        <v>0</v>
      </c>
      <c r="K213">
        <f t="shared" si="37"/>
        <v>5.6183790620000257E-2</v>
      </c>
      <c r="L213">
        <f t="shared" si="38"/>
        <v>0</v>
      </c>
      <c r="M213" t="e">
        <f t="shared" si="39"/>
        <v>#NUM!</v>
      </c>
    </row>
    <row r="214" spans="2:13" x14ac:dyDescent="0.2">
      <c r="B214">
        <f t="shared" si="40"/>
        <v>6</v>
      </c>
      <c r="C214">
        <f t="shared" si="41"/>
        <v>6</v>
      </c>
      <c r="D214">
        <f t="shared" si="42"/>
        <v>0</v>
      </c>
      <c r="E214">
        <f t="shared" si="43"/>
        <v>2</v>
      </c>
      <c r="F214">
        <f t="shared" ref="F214:F277" si="47">D214+E214</f>
        <v>2</v>
      </c>
      <c r="G214">
        <f t="shared" ref="G214:G277" si="48">B214-E214</f>
        <v>4</v>
      </c>
      <c r="H214">
        <f t="shared" si="44"/>
        <v>4.3884194540921601E-7</v>
      </c>
      <c r="I214">
        <f t="shared" si="45"/>
        <v>0.3898385917401988</v>
      </c>
      <c r="J214">
        <f t="shared" si="46"/>
        <v>0</v>
      </c>
      <c r="K214">
        <f t="shared" ref="K214:K277" si="49">_xlfn.BINOM.DIST(G214,B214,$F$2,FALSE)</f>
        <v>8.6306425350000573E-3</v>
      </c>
      <c r="L214">
        <f t="shared" ref="L214:L277" si="50">H214*I214*J214*K214</f>
        <v>0</v>
      </c>
      <c r="M214" t="e">
        <f t="shared" ref="M214:M277" si="51">LN(L214)</f>
        <v>#NUM!</v>
      </c>
    </row>
    <row r="215" spans="2:13" x14ac:dyDescent="0.2">
      <c r="B215">
        <f t="shared" ref="B215:B278" si="52">IF(E214=0,IF(C214=B214,B214+1,B214), B214)</f>
        <v>6</v>
      </c>
      <c r="C215">
        <f t="shared" ref="C215:C278" si="53">IF(E214=0,IF(C214=B214,10,C214-1),C214)</f>
        <v>6</v>
      </c>
      <c r="D215">
        <f t="shared" ref="D215:D278" si="54">C215-B215</f>
        <v>0</v>
      </c>
      <c r="E215">
        <f t="shared" ref="E215:E278" si="55">IF(E214=0,B215,E214-1)</f>
        <v>1</v>
      </c>
      <c r="F215">
        <f t="shared" si="47"/>
        <v>1</v>
      </c>
      <c r="G215">
        <f t="shared" si="48"/>
        <v>5</v>
      </c>
      <c r="H215">
        <f t="shared" si="44"/>
        <v>4.3884194540921601E-7</v>
      </c>
      <c r="I215">
        <f t="shared" si="45"/>
        <v>0.3898385917401988</v>
      </c>
      <c r="J215">
        <f t="shared" si="46"/>
        <v>0.80999999999999961</v>
      </c>
      <c r="K215">
        <f t="shared" si="49"/>
        <v>7.07088786000006E-4</v>
      </c>
      <c r="L215">
        <f t="shared" si="50"/>
        <v>9.7983270135746705E-11</v>
      </c>
      <c r="M215">
        <f t="shared" si="51"/>
        <v>-23.046224364731625</v>
      </c>
    </row>
    <row r="216" spans="2:13" x14ac:dyDescent="0.2">
      <c r="B216">
        <f t="shared" si="52"/>
        <v>6</v>
      </c>
      <c r="C216">
        <f t="shared" si="53"/>
        <v>6</v>
      </c>
      <c r="D216">
        <f t="shared" si="54"/>
        <v>0</v>
      </c>
      <c r="E216">
        <f t="shared" si="55"/>
        <v>0</v>
      </c>
      <c r="F216">
        <f t="shared" si="47"/>
        <v>0</v>
      </c>
      <c r="G216">
        <f t="shared" si="48"/>
        <v>6</v>
      </c>
      <c r="H216">
        <f t="shared" si="44"/>
        <v>4.3884194540921601E-7</v>
      </c>
      <c r="I216">
        <f t="shared" si="45"/>
        <v>0.3898385917401988</v>
      </c>
      <c r="J216">
        <f t="shared" si="46"/>
        <v>9.0000000000000177E-2</v>
      </c>
      <c r="K216">
        <f t="shared" si="49"/>
        <v>2.4137569000000294E-5</v>
      </c>
      <c r="L216">
        <f t="shared" si="50"/>
        <v>3.7164560292452126E-13</v>
      </c>
      <c r="M216">
        <f t="shared" si="51"/>
        <v>-28.620835675036275</v>
      </c>
    </row>
    <row r="217" spans="2:13" x14ac:dyDescent="0.2">
      <c r="B217">
        <f t="shared" si="52"/>
        <v>7</v>
      </c>
      <c r="C217">
        <f t="shared" si="53"/>
        <v>10</v>
      </c>
      <c r="D217">
        <f t="shared" si="54"/>
        <v>3</v>
      </c>
      <c r="E217">
        <f t="shared" si="55"/>
        <v>7</v>
      </c>
      <c r="F217">
        <f t="shared" si="47"/>
        <v>10</v>
      </c>
      <c r="G217">
        <f t="shared" si="48"/>
        <v>0</v>
      </c>
      <c r="H217">
        <f t="shared" si="44"/>
        <v>3.5893503787292484E-10</v>
      </c>
      <c r="I217">
        <f t="shared" si="45"/>
        <v>0.12265051968968438</v>
      </c>
      <c r="J217">
        <f t="shared" si="46"/>
        <v>0</v>
      </c>
      <c r="K217">
        <f t="shared" si="49"/>
        <v>0.2713605098962692</v>
      </c>
      <c r="L217">
        <f t="shared" si="50"/>
        <v>0</v>
      </c>
      <c r="M217" t="e">
        <f t="shared" si="51"/>
        <v>#NUM!</v>
      </c>
    </row>
    <row r="218" spans="2:13" x14ac:dyDescent="0.2">
      <c r="B218">
        <f t="shared" si="52"/>
        <v>7</v>
      </c>
      <c r="C218">
        <f t="shared" si="53"/>
        <v>10</v>
      </c>
      <c r="D218">
        <f t="shared" si="54"/>
        <v>3</v>
      </c>
      <c r="E218">
        <f t="shared" si="55"/>
        <v>6</v>
      </c>
      <c r="F218">
        <f t="shared" si="47"/>
        <v>9</v>
      </c>
      <c r="G218">
        <f t="shared" si="48"/>
        <v>1</v>
      </c>
      <c r="H218">
        <f t="shared" si="44"/>
        <v>3.5893503787292484E-10</v>
      </c>
      <c r="I218">
        <f t="shared" si="45"/>
        <v>0.12265051968968438</v>
      </c>
      <c r="J218">
        <f t="shared" si="46"/>
        <v>0</v>
      </c>
      <c r="K218">
        <f t="shared" si="49"/>
        <v>0.38905904430910981</v>
      </c>
      <c r="L218">
        <f t="shared" si="50"/>
        <v>0</v>
      </c>
      <c r="M218" t="e">
        <f t="shared" si="51"/>
        <v>#NUM!</v>
      </c>
    </row>
    <row r="219" spans="2:13" x14ac:dyDescent="0.2">
      <c r="B219">
        <f t="shared" si="52"/>
        <v>7</v>
      </c>
      <c r="C219">
        <f t="shared" si="53"/>
        <v>10</v>
      </c>
      <c r="D219">
        <f t="shared" si="54"/>
        <v>3</v>
      </c>
      <c r="E219">
        <f t="shared" si="55"/>
        <v>5</v>
      </c>
      <c r="F219">
        <f t="shared" si="47"/>
        <v>8</v>
      </c>
      <c r="G219">
        <f t="shared" si="48"/>
        <v>2</v>
      </c>
      <c r="H219">
        <f t="shared" si="44"/>
        <v>3.5893503787292484E-10</v>
      </c>
      <c r="I219">
        <f t="shared" si="45"/>
        <v>0.12265051968968438</v>
      </c>
      <c r="J219">
        <f t="shared" si="46"/>
        <v>0</v>
      </c>
      <c r="K219">
        <f t="shared" si="49"/>
        <v>0.23906037662367047</v>
      </c>
      <c r="L219">
        <f t="shared" si="50"/>
        <v>0</v>
      </c>
      <c r="M219" t="e">
        <f t="shared" si="51"/>
        <v>#NUM!</v>
      </c>
    </row>
    <row r="220" spans="2:13" x14ac:dyDescent="0.2">
      <c r="B220">
        <f t="shared" si="52"/>
        <v>7</v>
      </c>
      <c r="C220">
        <f t="shared" si="53"/>
        <v>10</v>
      </c>
      <c r="D220">
        <f t="shared" si="54"/>
        <v>3</v>
      </c>
      <c r="E220">
        <f t="shared" si="55"/>
        <v>4</v>
      </c>
      <c r="F220">
        <f t="shared" si="47"/>
        <v>7</v>
      </c>
      <c r="G220">
        <f t="shared" si="48"/>
        <v>3</v>
      </c>
      <c r="H220">
        <f t="shared" si="44"/>
        <v>3.5893503787292484E-10</v>
      </c>
      <c r="I220">
        <f t="shared" si="45"/>
        <v>0.12265051968968438</v>
      </c>
      <c r="J220">
        <f t="shared" si="46"/>
        <v>0</v>
      </c>
      <c r="K220">
        <f t="shared" si="49"/>
        <v>8.1606955875550335E-2</v>
      </c>
      <c r="L220">
        <f t="shared" si="50"/>
        <v>0</v>
      </c>
      <c r="M220" t="e">
        <f t="shared" si="51"/>
        <v>#NUM!</v>
      </c>
    </row>
    <row r="221" spans="2:13" x14ac:dyDescent="0.2">
      <c r="B221">
        <f t="shared" si="52"/>
        <v>7</v>
      </c>
      <c r="C221">
        <f t="shared" si="53"/>
        <v>10</v>
      </c>
      <c r="D221">
        <f t="shared" si="54"/>
        <v>3</v>
      </c>
      <c r="E221">
        <f t="shared" si="55"/>
        <v>3</v>
      </c>
      <c r="F221">
        <f t="shared" si="47"/>
        <v>6</v>
      </c>
      <c r="G221">
        <f t="shared" si="48"/>
        <v>4</v>
      </c>
      <c r="H221">
        <f t="shared" si="44"/>
        <v>3.5893503787292484E-10</v>
      </c>
      <c r="I221">
        <f t="shared" si="45"/>
        <v>0.12265051968968438</v>
      </c>
      <c r="J221">
        <f t="shared" si="46"/>
        <v>0</v>
      </c>
      <c r="K221">
        <f t="shared" si="49"/>
        <v>1.6714677709450124E-2</v>
      </c>
      <c r="L221">
        <f t="shared" si="50"/>
        <v>0</v>
      </c>
      <c r="M221" t="e">
        <f t="shared" si="51"/>
        <v>#NUM!</v>
      </c>
    </row>
    <row r="222" spans="2:13" x14ac:dyDescent="0.2">
      <c r="B222">
        <f t="shared" si="52"/>
        <v>7</v>
      </c>
      <c r="C222">
        <f t="shared" si="53"/>
        <v>10</v>
      </c>
      <c r="D222">
        <f t="shared" si="54"/>
        <v>3</v>
      </c>
      <c r="E222">
        <f t="shared" si="55"/>
        <v>2</v>
      </c>
      <c r="F222">
        <f t="shared" si="47"/>
        <v>5</v>
      </c>
      <c r="G222">
        <f t="shared" si="48"/>
        <v>5</v>
      </c>
      <c r="H222">
        <f t="shared" si="44"/>
        <v>3.5893503787292484E-10</v>
      </c>
      <c r="I222">
        <f t="shared" si="45"/>
        <v>0.12265051968968438</v>
      </c>
      <c r="J222">
        <f t="shared" si="46"/>
        <v>0</v>
      </c>
      <c r="K222">
        <f t="shared" si="49"/>
        <v>2.0540929233300205E-3</v>
      </c>
      <c r="L222">
        <f t="shared" si="50"/>
        <v>0</v>
      </c>
      <c r="M222" t="e">
        <f t="shared" si="51"/>
        <v>#NUM!</v>
      </c>
    </row>
    <row r="223" spans="2:13" x14ac:dyDescent="0.2">
      <c r="B223">
        <f t="shared" si="52"/>
        <v>7</v>
      </c>
      <c r="C223">
        <f t="shared" si="53"/>
        <v>10</v>
      </c>
      <c r="D223">
        <f t="shared" si="54"/>
        <v>3</v>
      </c>
      <c r="E223">
        <f t="shared" si="55"/>
        <v>1</v>
      </c>
      <c r="F223">
        <f t="shared" si="47"/>
        <v>4</v>
      </c>
      <c r="G223">
        <f t="shared" si="48"/>
        <v>6</v>
      </c>
      <c r="H223">
        <f t="shared" si="44"/>
        <v>3.5893503787292484E-10</v>
      </c>
      <c r="I223">
        <f t="shared" si="45"/>
        <v>0.12265051968968438</v>
      </c>
      <c r="J223">
        <f t="shared" si="46"/>
        <v>0</v>
      </c>
      <c r="K223">
        <f t="shared" si="49"/>
        <v>1.4023927589000172E-4</v>
      </c>
      <c r="L223">
        <f t="shared" si="50"/>
        <v>0</v>
      </c>
      <c r="M223" t="e">
        <f t="shared" si="51"/>
        <v>#NUM!</v>
      </c>
    </row>
    <row r="224" spans="2:13" x14ac:dyDescent="0.2">
      <c r="B224">
        <f t="shared" si="52"/>
        <v>7</v>
      </c>
      <c r="C224">
        <f t="shared" si="53"/>
        <v>10</v>
      </c>
      <c r="D224">
        <f t="shared" si="54"/>
        <v>3</v>
      </c>
      <c r="E224">
        <f t="shared" si="55"/>
        <v>0</v>
      </c>
      <c r="F224">
        <f t="shared" si="47"/>
        <v>3</v>
      </c>
      <c r="G224">
        <f t="shared" si="48"/>
        <v>7</v>
      </c>
      <c r="H224">
        <f t="shared" si="44"/>
        <v>3.5893503787292484E-10</v>
      </c>
      <c r="I224">
        <f t="shared" si="45"/>
        <v>0.12265051968968438</v>
      </c>
      <c r="J224">
        <f t="shared" si="46"/>
        <v>0</v>
      </c>
      <c r="K224">
        <f t="shared" si="49"/>
        <v>4.1033867300000596E-6</v>
      </c>
      <c r="L224">
        <f t="shared" si="50"/>
        <v>0</v>
      </c>
      <c r="M224" t="e">
        <f t="shared" si="51"/>
        <v>#NUM!</v>
      </c>
    </row>
    <row r="225" spans="2:13" x14ac:dyDescent="0.2">
      <c r="B225">
        <f t="shared" si="52"/>
        <v>7</v>
      </c>
      <c r="C225">
        <f t="shared" si="53"/>
        <v>9</v>
      </c>
      <c r="D225">
        <f t="shared" si="54"/>
        <v>2</v>
      </c>
      <c r="E225">
        <f t="shared" si="55"/>
        <v>7</v>
      </c>
      <c r="F225">
        <f t="shared" si="47"/>
        <v>9</v>
      </c>
      <c r="G225">
        <f t="shared" si="48"/>
        <v>0</v>
      </c>
      <c r="H225">
        <f t="shared" si="44"/>
        <v>2.2560729290501035E-9</v>
      </c>
      <c r="I225">
        <f t="shared" si="45"/>
        <v>0.25323724947693615</v>
      </c>
      <c r="J225">
        <f t="shared" si="46"/>
        <v>0</v>
      </c>
      <c r="K225">
        <f t="shared" si="49"/>
        <v>0.2713605098962692</v>
      </c>
      <c r="L225">
        <f t="shared" si="50"/>
        <v>0</v>
      </c>
      <c r="M225" t="e">
        <f t="shared" si="51"/>
        <v>#NUM!</v>
      </c>
    </row>
    <row r="226" spans="2:13" x14ac:dyDescent="0.2">
      <c r="B226">
        <f t="shared" si="52"/>
        <v>7</v>
      </c>
      <c r="C226">
        <f t="shared" si="53"/>
        <v>9</v>
      </c>
      <c r="D226">
        <f t="shared" si="54"/>
        <v>2</v>
      </c>
      <c r="E226">
        <f t="shared" si="55"/>
        <v>6</v>
      </c>
      <c r="F226">
        <f t="shared" si="47"/>
        <v>8</v>
      </c>
      <c r="G226">
        <f t="shared" si="48"/>
        <v>1</v>
      </c>
      <c r="H226">
        <f t="shared" si="44"/>
        <v>2.2560729290501035E-9</v>
      </c>
      <c r="I226">
        <f t="shared" si="45"/>
        <v>0.25323724947693615</v>
      </c>
      <c r="J226">
        <f t="shared" si="46"/>
        <v>0</v>
      </c>
      <c r="K226">
        <f t="shared" si="49"/>
        <v>0.38905904430910981</v>
      </c>
      <c r="L226">
        <f t="shared" si="50"/>
        <v>0</v>
      </c>
      <c r="M226" t="e">
        <f t="shared" si="51"/>
        <v>#NUM!</v>
      </c>
    </row>
    <row r="227" spans="2:13" x14ac:dyDescent="0.2">
      <c r="B227">
        <f t="shared" si="52"/>
        <v>7</v>
      </c>
      <c r="C227">
        <f t="shared" si="53"/>
        <v>9</v>
      </c>
      <c r="D227">
        <f t="shared" si="54"/>
        <v>2</v>
      </c>
      <c r="E227">
        <f t="shared" si="55"/>
        <v>5</v>
      </c>
      <c r="F227">
        <f t="shared" si="47"/>
        <v>7</v>
      </c>
      <c r="G227">
        <f t="shared" si="48"/>
        <v>2</v>
      </c>
      <c r="H227">
        <f t="shared" si="44"/>
        <v>2.2560729290501035E-9</v>
      </c>
      <c r="I227">
        <f t="shared" si="45"/>
        <v>0.25323724947693615</v>
      </c>
      <c r="J227">
        <f t="shared" si="46"/>
        <v>0</v>
      </c>
      <c r="K227">
        <f t="shared" si="49"/>
        <v>0.23906037662367047</v>
      </c>
      <c r="L227">
        <f t="shared" si="50"/>
        <v>0</v>
      </c>
      <c r="M227" t="e">
        <f t="shared" si="51"/>
        <v>#NUM!</v>
      </c>
    </row>
    <row r="228" spans="2:13" x14ac:dyDescent="0.2">
      <c r="B228">
        <f t="shared" si="52"/>
        <v>7</v>
      </c>
      <c r="C228">
        <f t="shared" si="53"/>
        <v>9</v>
      </c>
      <c r="D228">
        <f t="shared" si="54"/>
        <v>2</v>
      </c>
      <c r="E228">
        <f t="shared" si="55"/>
        <v>4</v>
      </c>
      <c r="F228">
        <f t="shared" si="47"/>
        <v>6</v>
      </c>
      <c r="G228">
        <f t="shared" si="48"/>
        <v>3</v>
      </c>
      <c r="H228">
        <f t="shared" si="44"/>
        <v>2.2560729290501035E-9</v>
      </c>
      <c r="I228">
        <f t="shared" si="45"/>
        <v>0.25323724947693615</v>
      </c>
      <c r="J228">
        <f t="shared" si="46"/>
        <v>0</v>
      </c>
      <c r="K228">
        <f t="shared" si="49"/>
        <v>8.1606955875550335E-2</v>
      </c>
      <c r="L228">
        <f t="shared" si="50"/>
        <v>0</v>
      </c>
      <c r="M228" t="e">
        <f t="shared" si="51"/>
        <v>#NUM!</v>
      </c>
    </row>
    <row r="229" spans="2:13" x14ac:dyDescent="0.2">
      <c r="B229">
        <f t="shared" si="52"/>
        <v>7</v>
      </c>
      <c r="C229">
        <f t="shared" si="53"/>
        <v>9</v>
      </c>
      <c r="D229">
        <f t="shared" si="54"/>
        <v>2</v>
      </c>
      <c r="E229">
        <f t="shared" si="55"/>
        <v>3</v>
      </c>
      <c r="F229">
        <f t="shared" si="47"/>
        <v>5</v>
      </c>
      <c r="G229">
        <f t="shared" si="48"/>
        <v>4</v>
      </c>
      <c r="H229">
        <f t="shared" si="44"/>
        <v>2.2560729290501035E-9</v>
      </c>
      <c r="I229">
        <f t="shared" si="45"/>
        <v>0.25323724947693615</v>
      </c>
      <c r="J229">
        <f t="shared" si="46"/>
        <v>0</v>
      </c>
      <c r="K229">
        <f t="shared" si="49"/>
        <v>1.6714677709450124E-2</v>
      </c>
      <c r="L229">
        <f t="shared" si="50"/>
        <v>0</v>
      </c>
      <c r="M229" t="e">
        <f t="shared" si="51"/>
        <v>#NUM!</v>
      </c>
    </row>
    <row r="230" spans="2:13" x14ac:dyDescent="0.2">
      <c r="B230">
        <f t="shared" si="52"/>
        <v>7</v>
      </c>
      <c r="C230">
        <f t="shared" si="53"/>
        <v>9</v>
      </c>
      <c r="D230">
        <f t="shared" si="54"/>
        <v>2</v>
      </c>
      <c r="E230">
        <f t="shared" si="55"/>
        <v>2</v>
      </c>
      <c r="F230">
        <f t="shared" si="47"/>
        <v>4</v>
      </c>
      <c r="G230">
        <f t="shared" si="48"/>
        <v>5</v>
      </c>
      <c r="H230">
        <f t="shared" si="44"/>
        <v>2.2560729290501035E-9</v>
      </c>
      <c r="I230">
        <f t="shared" si="45"/>
        <v>0.25323724947693615</v>
      </c>
      <c r="J230">
        <f t="shared" si="46"/>
        <v>0</v>
      </c>
      <c r="K230">
        <f t="shared" si="49"/>
        <v>2.0540929233300205E-3</v>
      </c>
      <c r="L230">
        <f t="shared" si="50"/>
        <v>0</v>
      </c>
      <c r="M230" t="e">
        <f t="shared" si="51"/>
        <v>#NUM!</v>
      </c>
    </row>
    <row r="231" spans="2:13" x14ac:dyDescent="0.2">
      <c r="B231">
        <f t="shared" si="52"/>
        <v>7</v>
      </c>
      <c r="C231">
        <f t="shared" si="53"/>
        <v>9</v>
      </c>
      <c r="D231">
        <f t="shared" si="54"/>
        <v>2</v>
      </c>
      <c r="E231">
        <f t="shared" si="55"/>
        <v>1</v>
      </c>
      <c r="F231">
        <f t="shared" si="47"/>
        <v>3</v>
      </c>
      <c r="G231">
        <f t="shared" si="48"/>
        <v>6</v>
      </c>
      <c r="H231">
        <f t="shared" si="44"/>
        <v>2.2560729290501035E-9</v>
      </c>
      <c r="I231">
        <f t="shared" si="45"/>
        <v>0.25323724947693615</v>
      </c>
      <c r="J231">
        <f t="shared" si="46"/>
        <v>0</v>
      </c>
      <c r="K231">
        <f t="shared" si="49"/>
        <v>1.4023927589000172E-4</v>
      </c>
      <c r="L231">
        <f t="shared" si="50"/>
        <v>0</v>
      </c>
      <c r="M231" t="e">
        <f t="shared" si="51"/>
        <v>#NUM!</v>
      </c>
    </row>
    <row r="232" spans="2:13" x14ac:dyDescent="0.2">
      <c r="B232">
        <f t="shared" si="52"/>
        <v>7</v>
      </c>
      <c r="C232">
        <f t="shared" si="53"/>
        <v>9</v>
      </c>
      <c r="D232">
        <f t="shared" si="54"/>
        <v>2</v>
      </c>
      <c r="E232">
        <f t="shared" si="55"/>
        <v>0</v>
      </c>
      <c r="F232">
        <f t="shared" si="47"/>
        <v>2</v>
      </c>
      <c r="G232">
        <f t="shared" si="48"/>
        <v>7</v>
      </c>
      <c r="H232">
        <f t="shared" si="44"/>
        <v>2.2560729290501035E-9</v>
      </c>
      <c r="I232">
        <f t="shared" si="45"/>
        <v>0.25323724947693615</v>
      </c>
      <c r="J232">
        <f t="shared" si="46"/>
        <v>0</v>
      </c>
      <c r="K232">
        <f t="shared" si="49"/>
        <v>4.1033867300000596E-6</v>
      </c>
      <c r="L232">
        <f t="shared" si="50"/>
        <v>0</v>
      </c>
      <c r="M232" t="e">
        <f t="shared" si="51"/>
        <v>#NUM!</v>
      </c>
    </row>
    <row r="233" spans="2:13" x14ac:dyDescent="0.2">
      <c r="B233">
        <f t="shared" si="52"/>
        <v>7</v>
      </c>
      <c r="C233">
        <f t="shared" si="53"/>
        <v>8</v>
      </c>
      <c r="D233">
        <f t="shared" si="54"/>
        <v>1</v>
      </c>
      <c r="E233">
        <f t="shared" si="55"/>
        <v>7</v>
      </c>
      <c r="F233">
        <f t="shared" si="47"/>
        <v>8</v>
      </c>
      <c r="G233">
        <f t="shared" si="48"/>
        <v>0</v>
      </c>
      <c r="H233">
        <f t="shared" si="44"/>
        <v>1.3695753995565066E-8</v>
      </c>
      <c r="I233">
        <f t="shared" si="45"/>
        <v>0.38730402861178403</v>
      </c>
      <c r="J233">
        <f t="shared" si="46"/>
        <v>0</v>
      </c>
      <c r="K233">
        <f t="shared" si="49"/>
        <v>0.2713605098962692</v>
      </c>
      <c r="L233">
        <f t="shared" si="50"/>
        <v>0</v>
      </c>
      <c r="M233" t="e">
        <f t="shared" si="51"/>
        <v>#NUM!</v>
      </c>
    </row>
    <row r="234" spans="2:13" x14ac:dyDescent="0.2">
      <c r="B234">
        <f t="shared" si="52"/>
        <v>7</v>
      </c>
      <c r="C234">
        <f t="shared" si="53"/>
        <v>8</v>
      </c>
      <c r="D234">
        <f t="shared" si="54"/>
        <v>1</v>
      </c>
      <c r="E234">
        <f t="shared" si="55"/>
        <v>6</v>
      </c>
      <c r="F234">
        <f t="shared" si="47"/>
        <v>7</v>
      </c>
      <c r="G234">
        <f t="shared" si="48"/>
        <v>1</v>
      </c>
      <c r="H234">
        <f t="shared" si="44"/>
        <v>1.3695753995565066E-8</v>
      </c>
      <c r="I234">
        <f t="shared" si="45"/>
        <v>0.38730402861178403</v>
      </c>
      <c r="J234">
        <f t="shared" si="46"/>
        <v>0</v>
      </c>
      <c r="K234">
        <f t="shared" si="49"/>
        <v>0.38905904430910981</v>
      </c>
      <c r="L234">
        <f t="shared" si="50"/>
        <v>0</v>
      </c>
      <c r="M234" t="e">
        <f t="shared" si="51"/>
        <v>#NUM!</v>
      </c>
    </row>
    <row r="235" spans="2:13" x14ac:dyDescent="0.2">
      <c r="B235">
        <f t="shared" si="52"/>
        <v>7</v>
      </c>
      <c r="C235">
        <f t="shared" si="53"/>
        <v>8</v>
      </c>
      <c r="D235">
        <f t="shared" si="54"/>
        <v>1</v>
      </c>
      <c r="E235">
        <f t="shared" si="55"/>
        <v>5</v>
      </c>
      <c r="F235">
        <f t="shared" si="47"/>
        <v>6</v>
      </c>
      <c r="G235">
        <f t="shared" si="48"/>
        <v>2</v>
      </c>
      <c r="H235">
        <f t="shared" si="44"/>
        <v>1.3695753995565066E-8</v>
      </c>
      <c r="I235">
        <f t="shared" si="45"/>
        <v>0.38730402861178403</v>
      </c>
      <c r="J235">
        <f t="shared" si="46"/>
        <v>0</v>
      </c>
      <c r="K235">
        <f t="shared" si="49"/>
        <v>0.23906037662367047</v>
      </c>
      <c r="L235">
        <f t="shared" si="50"/>
        <v>0</v>
      </c>
      <c r="M235" t="e">
        <f t="shared" si="51"/>
        <v>#NUM!</v>
      </c>
    </row>
    <row r="236" spans="2:13" x14ac:dyDescent="0.2">
      <c r="B236">
        <f t="shared" si="52"/>
        <v>7</v>
      </c>
      <c r="C236">
        <f t="shared" si="53"/>
        <v>8</v>
      </c>
      <c r="D236">
        <f t="shared" si="54"/>
        <v>1</v>
      </c>
      <c r="E236">
        <f t="shared" si="55"/>
        <v>4</v>
      </c>
      <c r="F236">
        <f t="shared" si="47"/>
        <v>5</v>
      </c>
      <c r="G236">
        <f t="shared" si="48"/>
        <v>3</v>
      </c>
      <c r="H236">
        <f t="shared" si="44"/>
        <v>1.3695753995565066E-8</v>
      </c>
      <c r="I236">
        <f t="shared" si="45"/>
        <v>0.38730402861178403</v>
      </c>
      <c r="J236">
        <f t="shared" si="46"/>
        <v>0</v>
      </c>
      <c r="K236">
        <f t="shared" si="49"/>
        <v>8.1606955875550335E-2</v>
      </c>
      <c r="L236">
        <f t="shared" si="50"/>
        <v>0</v>
      </c>
      <c r="M236" t="e">
        <f t="shared" si="51"/>
        <v>#NUM!</v>
      </c>
    </row>
    <row r="237" spans="2:13" x14ac:dyDescent="0.2">
      <c r="B237">
        <f t="shared" si="52"/>
        <v>7</v>
      </c>
      <c r="C237">
        <f t="shared" si="53"/>
        <v>8</v>
      </c>
      <c r="D237">
        <f t="shared" si="54"/>
        <v>1</v>
      </c>
      <c r="E237">
        <f t="shared" si="55"/>
        <v>3</v>
      </c>
      <c r="F237">
        <f t="shared" si="47"/>
        <v>4</v>
      </c>
      <c r="G237">
        <f t="shared" si="48"/>
        <v>4</v>
      </c>
      <c r="H237">
        <f t="shared" si="44"/>
        <v>1.3695753995565066E-8</v>
      </c>
      <c r="I237">
        <f t="shared" si="45"/>
        <v>0.38730402861178403</v>
      </c>
      <c r="J237">
        <f t="shared" si="46"/>
        <v>0</v>
      </c>
      <c r="K237">
        <f t="shared" si="49"/>
        <v>1.6714677709450124E-2</v>
      </c>
      <c r="L237">
        <f t="shared" si="50"/>
        <v>0</v>
      </c>
      <c r="M237" t="e">
        <f t="shared" si="51"/>
        <v>#NUM!</v>
      </c>
    </row>
    <row r="238" spans="2:13" x14ac:dyDescent="0.2">
      <c r="B238">
        <f t="shared" si="52"/>
        <v>7</v>
      </c>
      <c r="C238">
        <f t="shared" si="53"/>
        <v>8</v>
      </c>
      <c r="D238">
        <f t="shared" si="54"/>
        <v>1</v>
      </c>
      <c r="E238">
        <f t="shared" si="55"/>
        <v>2</v>
      </c>
      <c r="F238">
        <f t="shared" si="47"/>
        <v>3</v>
      </c>
      <c r="G238">
        <f t="shared" si="48"/>
        <v>5</v>
      </c>
      <c r="H238">
        <f t="shared" si="44"/>
        <v>1.3695753995565066E-8</v>
      </c>
      <c r="I238">
        <f t="shared" si="45"/>
        <v>0.38730402861178403</v>
      </c>
      <c r="J238">
        <f t="shared" si="46"/>
        <v>0</v>
      </c>
      <c r="K238">
        <f t="shared" si="49"/>
        <v>2.0540929233300205E-3</v>
      </c>
      <c r="L238">
        <f t="shared" si="50"/>
        <v>0</v>
      </c>
      <c r="M238" t="e">
        <f t="shared" si="51"/>
        <v>#NUM!</v>
      </c>
    </row>
    <row r="239" spans="2:13" x14ac:dyDescent="0.2">
      <c r="B239">
        <f t="shared" si="52"/>
        <v>7</v>
      </c>
      <c r="C239">
        <f t="shared" si="53"/>
        <v>8</v>
      </c>
      <c r="D239">
        <f t="shared" si="54"/>
        <v>1</v>
      </c>
      <c r="E239">
        <f t="shared" si="55"/>
        <v>1</v>
      </c>
      <c r="F239">
        <f t="shared" si="47"/>
        <v>2</v>
      </c>
      <c r="G239">
        <f t="shared" si="48"/>
        <v>6</v>
      </c>
      <c r="H239">
        <f t="shared" si="44"/>
        <v>1.3695753995565066E-8</v>
      </c>
      <c r="I239">
        <f t="shared" si="45"/>
        <v>0.38730402861178403</v>
      </c>
      <c r="J239">
        <f t="shared" si="46"/>
        <v>0</v>
      </c>
      <c r="K239">
        <f t="shared" si="49"/>
        <v>1.4023927589000172E-4</v>
      </c>
      <c r="L239">
        <f t="shared" si="50"/>
        <v>0</v>
      </c>
      <c r="M239" t="e">
        <f t="shared" si="51"/>
        <v>#NUM!</v>
      </c>
    </row>
    <row r="240" spans="2:13" x14ac:dyDescent="0.2">
      <c r="B240">
        <f t="shared" si="52"/>
        <v>7</v>
      </c>
      <c r="C240">
        <f t="shared" si="53"/>
        <v>8</v>
      </c>
      <c r="D240">
        <f t="shared" si="54"/>
        <v>1</v>
      </c>
      <c r="E240">
        <f t="shared" si="55"/>
        <v>0</v>
      </c>
      <c r="F240">
        <f t="shared" si="47"/>
        <v>1</v>
      </c>
      <c r="G240">
        <f t="shared" si="48"/>
        <v>7</v>
      </c>
      <c r="H240">
        <f t="shared" si="44"/>
        <v>1.3695753995565066E-8</v>
      </c>
      <c r="I240">
        <f t="shared" si="45"/>
        <v>0.38730402861178403</v>
      </c>
      <c r="J240">
        <f t="shared" si="46"/>
        <v>0.80999999999999961</v>
      </c>
      <c r="K240">
        <f t="shared" si="49"/>
        <v>4.1033867300000596E-6</v>
      </c>
      <c r="L240">
        <f t="shared" si="50"/>
        <v>1.7630532494900896E-14</v>
      </c>
      <c r="M240">
        <f t="shared" si="51"/>
        <v>-31.669144195048872</v>
      </c>
    </row>
    <row r="241" spans="2:13" x14ac:dyDescent="0.2">
      <c r="B241">
        <f t="shared" si="52"/>
        <v>7</v>
      </c>
      <c r="C241">
        <f t="shared" si="53"/>
        <v>7</v>
      </c>
      <c r="D241">
        <f t="shared" si="54"/>
        <v>0</v>
      </c>
      <c r="E241">
        <f t="shared" si="55"/>
        <v>7</v>
      </c>
      <c r="F241">
        <f t="shared" si="47"/>
        <v>7</v>
      </c>
      <c r="G241">
        <f t="shared" si="48"/>
        <v>0</v>
      </c>
      <c r="H241">
        <f t="shared" si="44"/>
        <v>7.9655170344999685E-8</v>
      </c>
      <c r="I241">
        <f t="shared" si="45"/>
        <v>0.33319537755572537</v>
      </c>
      <c r="J241">
        <f t="shared" si="46"/>
        <v>0</v>
      </c>
      <c r="K241">
        <f t="shared" si="49"/>
        <v>0.2713605098962692</v>
      </c>
      <c r="L241">
        <f t="shared" si="50"/>
        <v>0</v>
      </c>
      <c r="M241" t="e">
        <f t="shared" si="51"/>
        <v>#NUM!</v>
      </c>
    </row>
    <row r="242" spans="2:13" x14ac:dyDescent="0.2">
      <c r="B242">
        <f t="shared" si="52"/>
        <v>7</v>
      </c>
      <c r="C242">
        <f t="shared" si="53"/>
        <v>7</v>
      </c>
      <c r="D242">
        <f t="shared" si="54"/>
        <v>0</v>
      </c>
      <c r="E242">
        <f t="shared" si="55"/>
        <v>6</v>
      </c>
      <c r="F242">
        <f t="shared" si="47"/>
        <v>6</v>
      </c>
      <c r="G242">
        <f t="shared" si="48"/>
        <v>1</v>
      </c>
      <c r="H242">
        <f t="shared" si="44"/>
        <v>7.9655170344999685E-8</v>
      </c>
      <c r="I242">
        <f t="shared" si="45"/>
        <v>0.33319537755572537</v>
      </c>
      <c r="J242">
        <f t="shared" si="46"/>
        <v>0</v>
      </c>
      <c r="K242">
        <f t="shared" si="49"/>
        <v>0.38905904430910981</v>
      </c>
      <c r="L242">
        <f t="shared" si="50"/>
        <v>0</v>
      </c>
      <c r="M242" t="e">
        <f t="shared" si="51"/>
        <v>#NUM!</v>
      </c>
    </row>
    <row r="243" spans="2:13" x14ac:dyDescent="0.2">
      <c r="B243">
        <f t="shared" si="52"/>
        <v>7</v>
      </c>
      <c r="C243">
        <f t="shared" si="53"/>
        <v>7</v>
      </c>
      <c r="D243">
        <f t="shared" si="54"/>
        <v>0</v>
      </c>
      <c r="E243">
        <f t="shared" si="55"/>
        <v>5</v>
      </c>
      <c r="F243">
        <f t="shared" si="47"/>
        <v>5</v>
      </c>
      <c r="G243">
        <f t="shared" si="48"/>
        <v>2</v>
      </c>
      <c r="H243">
        <f t="shared" si="44"/>
        <v>7.9655170344999685E-8</v>
      </c>
      <c r="I243">
        <f t="shared" si="45"/>
        <v>0.33319537755572537</v>
      </c>
      <c r="J243">
        <f t="shared" si="46"/>
        <v>0</v>
      </c>
      <c r="K243">
        <f t="shared" si="49"/>
        <v>0.23906037662367047</v>
      </c>
      <c r="L243">
        <f t="shared" si="50"/>
        <v>0</v>
      </c>
      <c r="M243" t="e">
        <f t="shared" si="51"/>
        <v>#NUM!</v>
      </c>
    </row>
    <row r="244" spans="2:13" x14ac:dyDescent="0.2">
      <c r="B244">
        <f t="shared" si="52"/>
        <v>7</v>
      </c>
      <c r="C244">
        <f t="shared" si="53"/>
        <v>7</v>
      </c>
      <c r="D244">
        <f t="shared" si="54"/>
        <v>0</v>
      </c>
      <c r="E244">
        <f t="shared" si="55"/>
        <v>4</v>
      </c>
      <c r="F244">
        <f t="shared" si="47"/>
        <v>4</v>
      </c>
      <c r="G244">
        <f t="shared" si="48"/>
        <v>3</v>
      </c>
      <c r="H244">
        <f t="shared" si="44"/>
        <v>7.9655170344999685E-8</v>
      </c>
      <c r="I244">
        <f t="shared" si="45"/>
        <v>0.33319537755572537</v>
      </c>
      <c r="J244">
        <f t="shared" si="46"/>
        <v>0</v>
      </c>
      <c r="K244">
        <f t="shared" si="49"/>
        <v>8.1606955875550335E-2</v>
      </c>
      <c r="L244">
        <f t="shared" si="50"/>
        <v>0</v>
      </c>
      <c r="M244" t="e">
        <f t="shared" si="51"/>
        <v>#NUM!</v>
      </c>
    </row>
    <row r="245" spans="2:13" x14ac:dyDescent="0.2">
      <c r="B245">
        <f t="shared" si="52"/>
        <v>7</v>
      </c>
      <c r="C245">
        <f t="shared" si="53"/>
        <v>7</v>
      </c>
      <c r="D245">
        <f t="shared" si="54"/>
        <v>0</v>
      </c>
      <c r="E245">
        <f t="shared" si="55"/>
        <v>3</v>
      </c>
      <c r="F245">
        <f t="shared" si="47"/>
        <v>3</v>
      </c>
      <c r="G245">
        <f t="shared" si="48"/>
        <v>4</v>
      </c>
      <c r="H245">
        <f t="shared" si="44"/>
        <v>7.9655170344999685E-8</v>
      </c>
      <c r="I245">
        <f t="shared" si="45"/>
        <v>0.33319537755572537</v>
      </c>
      <c r="J245">
        <f t="shared" si="46"/>
        <v>0</v>
      </c>
      <c r="K245">
        <f t="shared" si="49"/>
        <v>1.6714677709450124E-2</v>
      </c>
      <c r="L245">
        <f t="shared" si="50"/>
        <v>0</v>
      </c>
      <c r="M245" t="e">
        <f t="shared" si="51"/>
        <v>#NUM!</v>
      </c>
    </row>
    <row r="246" spans="2:13" x14ac:dyDescent="0.2">
      <c r="B246">
        <f t="shared" si="52"/>
        <v>7</v>
      </c>
      <c r="C246">
        <f t="shared" si="53"/>
        <v>7</v>
      </c>
      <c r="D246">
        <f t="shared" si="54"/>
        <v>0</v>
      </c>
      <c r="E246">
        <f t="shared" si="55"/>
        <v>2</v>
      </c>
      <c r="F246">
        <f t="shared" si="47"/>
        <v>2</v>
      </c>
      <c r="G246">
        <f t="shared" si="48"/>
        <v>5</v>
      </c>
      <c r="H246">
        <f t="shared" si="44"/>
        <v>7.9655170344999685E-8</v>
      </c>
      <c r="I246">
        <f t="shared" si="45"/>
        <v>0.33319537755572537</v>
      </c>
      <c r="J246">
        <f t="shared" si="46"/>
        <v>0</v>
      </c>
      <c r="K246">
        <f t="shared" si="49"/>
        <v>2.0540929233300205E-3</v>
      </c>
      <c r="L246">
        <f t="shared" si="50"/>
        <v>0</v>
      </c>
      <c r="M246" t="e">
        <f t="shared" si="51"/>
        <v>#NUM!</v>
      </c>
    </row>
    <row r="247" spans="2:13" x14ac:dyDescent="0.2">
      <c r="B247">
        <f t="shared" si="52"/>
        <v>7</v>
      </c>
      <c r="C247">
        <f t="shared" si="53"/>
        <v>7</v>
      </c>
      <c r="D247">
        <f t="shared" si="54"/>
        <v>0</v>
      </c>
      <c r="E247">
        <f t="shared" si="55"/>
        <v>1</v>
      </c>
      <c r="F247">
        <f t="shared" si="47"/>
        <v>1</v>
      </c>
      <c r="G247">
        <f t="shared" si="48"/>
        <v>6</v>
      </c>
      <c r="H247">
        <f t="shared" si="44"/>
        <v>7.9655170344999685E-8</v>
      </c>
      <c r="I247">
        <f t="shared" si="45"/>
        <v>0.33319537755572537</v>
      </c>
      <c r="J247">
        <f t="shared" si="46"/>
        <v>0.80999999999999961</v>
      </c>
      <c r="K247">
        <f t="shared" si="49"/>
        <v>1.4023927589000172E-4</v>
      </c>
      <c r="L247">
        <f t="shared" si="50"/>
        <v>3.0148632506903418E-12</v>
      </c>
      <c r="M247">
        <f t="shared" si="51"/>
        <v>-26.52746664309964</v>
      </c>
    </row>
    <row r="248" spans="2:13" x14ac:dyDescent="0.2">
      <c r="B248">
        <f t="shared" si="52"/>
        <v>7</v>
      </c>
      <c r="C248">
        <f t="shared" si="53"/>
        <v>7</v>
      </c>
      <c r="D248">
        <f t="shared" si="54"/>
        <v>0</v>
      </c>
      <c r="E248">
        <f t="shared" si="55"/>
        <v>0</v>
      </c>
      <c r="F248">
        <f t="shared" si="47"/>
        <v>0</v>
      </c>
      <c r="G248">
        <f t="shared" si="48"/>
        <v>7</v>
      </c>
      <c r="H248">
        <f t="shared" si="44"/>
        <v>7.9655170344999685E-8</v>
      </c>
      <c r="I248">
        <f t="shared" si="45"/>
        <v>0.33319537755572537</v>
      </c>
      <c r="J248">
        <f t="shared" si="46"/>
        <v>9.0000000000000177E-2</v>
      </c>
      <c r="K248">
        <f t="shared" si="49"/>
        <v>4.1033867300000596E-6</v>
      </c>
      <c r="L248">
        <f t="shared" si="50"/>
        <v>9.8016208188441499E-15</v>
      </c>
      <c r="M248">
        <f t="shared" si="51"/>
        <v>-32.256228633231551</v>
      </c>
    </row>
    <row r="249" spans="2:13" x14ac:dyDescent="0.2">
      <c r="B249">
        <f t="shared" si="52"/>
        <v>8</v>
      </c>
      <c r="C249">
        <f t="shared" si="53"/>
        <v>10</v>
      </c>
      <c r="D249">
        <f t="shared" si="54"/>
        <v>2</v>
      </c>
      <c r="E249">
        <f t="shared" si="55"/>
        <v>8</v>
      </c>
      <c r="F249">
        <f t="shared" si="47"/>
        <v>10</v>
      </c>
      <c r="G249">
        <f t="shared" si="48"/>
        <v>0</v>
      </c>
      <c r="H249">
        <f t="shared" si="44"/>
        <v>3.5893503787292484E-10</v>
      </c>
      <c r="I249">
        <f t="shared" si="45"/>
        <v>0.27055261696253857</v>
      </c>
      <c r="J249">
        <f t="shared" si="46"/>
        <v>0</v>
      </c>
      <c r="K249">
        <f t="shared" si="49"/>
        <v>0.22522922321390332</v>
      </c>
      <c r="L249">
        <f t="shared" si="50"/>
        <v>0</v>
      </c>
      <c r="M249" t="e">
        <f t="shared" si="51"/>
        <v>#NUM!</v>
      </c>
    </row>
    <row r="250" spans="2:13" x14ac:dyDescent="0.2">
      <c r="B250">
        <f t="shared" si="52"/>
        <v>8</v>
      </c>
      <c r="C250">
        <f t="shared" si="53"/>
        <v>10</v>
      </c>
      <c r="D250">
        <f t="shared" si="54"/>
        <v>2</v>
      </c>
      <c r="E250">
        <f t="shared" si="55"/>
        <v>7</v>
      </c>
      <c r="F250">
        <f t="shared" si="47"/>
        <v>9</v>
      </c>
      <c r="G250">
        <f t="shared" si="48"/>
        <v>1</v>
      </c>
      <c r="H250">
        <f t="shared" si="44"/>
        <v>3.5893503787292484E-10</v>
      </c>
      <c r="I250">
        <f t="shared" si="45"/>
        <v>0.27055261696253857</v>
      </c>
      <c r="J250">
        <f t="shared" si="46"/>
        <v>0</v>
      </c>
      <c r="K250">
        <f t="shared" si="49"/>
        <v>0.36905029345892687</v>
      </c>
      <c r="L250">
        <f t="shared" si="50"/>
        <v>0</v>
      </c>
      <c r="M250" t="e">
        <f t="shared" si="51"/>
        <v>#NUM!</v>
      </c>
    </row>
    <row r="251" spans="2:13" x14ac:dyDescent="0.2">
      <c r="B251">
        <f t="shared" si="52"/>
        <v>8</v>
      </c>
      <c r="C251">
        <f t="shared" si="53"/>
        <v>10</v>
      </c>
      <c r="D251">
        <f t="shared" si="54"/>
        <v>2</v>
      </c>
      <c r="E251">
        <f t="shared" si="55"/>
        <v>6</v>
      </c>
      <c r="F251">
        <f t="shared" si="47"/>
        <v>8</v>
      </c>
      <c r="G251">
        <f t="shared" si="48"/>
        <v>2</v>
      </c>
      <c r="H251">
        <f t="shared" si="44"/>
        <v>3.5893503787292484E-10</v>
      </c>
      <c r="I251">
        <f t="shared" si="45"/>
        <v>0.27055261696253857</v>
      </c>
      <c r="J251">
        <f t="shared" si="46"/>
        <v>0</v>
      </c>
      <c r="K251">
        <f t="shared" si="49"/>
        <v>0.26456015013019518</v>
      </c>
      <c r="L251">
        <f t="shared" si="50"/>
        <v>0</v>
      </c>
      <c r="M251" t="e">
        <f t="shared" si="51"/>
        <v>#NUM!</v>
      </c>
    </row>
    <row r="252" spans="2:13" x14ac:dyDescent="0.2">
      <c r="B252">
        <f t="shared" si="52"/>
        <v>8</v>
      </c>
      <c r="C252">
        <f t="shared" si="53"/>
        <v>10</v>
      </c>
      <c r="D252">
        <f t="shared" si="54"/>
        <v>2</v>
      </c>
      <c r="E252">
        <f t="shared" si="55"/>
        <v>5</v>
      </c>
      <c r="F252">
        <f t="shared" si="47"/>
        <v>7</v>
      </c>
      <c r="G252">
        <f t="shared" si="48"/>
        <v>3</v>
      </c>
      <c r="H252">
        <f t="shared" si="44"/>
        <v>3.5893503787292484E-10</v>
      </c>
      <c r="I252">
        <f t="shared" si="45"/>
        <v>0.27055261696253857</v>
      </c>
      <c r="J252">
        <f t="shared" si="46"/>
        <v>0</v>
      </c>
      <c r="K252">
        <f t="shared" si="49"/>
        <v>0.10837403740273083</v>
      </c>
      <c r="L252">
        <f t="shared" si="50"/>
        <v>0</v>
      </c>
      <c r="M252" t="e">
        <f t="shared" si="51"/>
        <v>#NUM!</v>
      </c>
    </row>
    <row r="253" spans="2:13" x14ac:dyDescent="0.2">
      <c r="B253">
        <f t="shared" si="52"/>
        <v>8</v>
      </c>
      <c r="C253">
        <f t="shared" si="53"/>
        <v>10</v>
      </c>
      <c r="D253">
        <f t="shared" si="54"/>
        <v>2</v>
      </c>
      <c r="E253">
        <f t="shared" si="55"/>
        <v>4</v>
      </c>
      <c r="F253">
        <f t="shared" si="47"/>
        <v>6</v>
      </c>
      <c r="G253">
        <f t="shared" si="48"/>
        <v>4</v>
      </c>
      <c r="H253">
        <f t="shared" si="44"/>
        <v>3.5893503787292484E-10</v>
      </c>
      <c r="I253">
        <f t="shared" si="45"/>
        <v>0.27055261696253857</v>
      </c>
      <c r="J253">
        <f t="shared" si="46"/>
        <v>0</v>
      </c>
      <c r="K253">
        <f t="shared" si="49"/>
        <v>2.7746364997687168E-2</v>
      </c>
      <c r="L253">
        <f t="shared" si="50"/>
        <v>0</v>
      </c>
      <c r="M253" t="e">
        <f t="shared" si="51"/>
        <v>#NUM!</v>
      </c>
    </row>
    <row r="254" spans="2:13" x14ac:dyDescent="0.2">
      <c r="B254">
        <f t="shared" si="52"/>
        <v>8</v>
      </c>
      <c r="C254">
        <f t="shared" si="53"/>
        <v>10</v>
      </c>
      <c r="D254">
        <f t="shared" si="54"/>
        <v>2</v>
      </c>
      <c r="E254">
        <f t="shared" si="55"/>
        <v>3</v>
      </c>
      <c r="F254">
        <f t="shared" si="47"/>
        <v>5</v>
      </c>
      <c r="G254">
        <f t="shared" si="48"/>
        <v>5</v>
      </c>
      <c r="H254">
        <f t="shared" si="44"/>
        <v>3.5893503787292484E-10</v>
      </c>
      <c r="I254">
        <f t="shared" si="45"/>
        <v>0.27055261696253857</v>
      </c>
      <c r="J254">
        <f t="shared" si="46"/>
        <v>0</v>
      </c>
      <c r="K254">
        <f t="shared" si="49"/>
        <v>4.5463923369704392E-3</v>
      </c>
      <c r="L254">
        <f t="shared" si="50"/>
        <v>0</v>
      </c>
      <c r="M254" t="e">
        <f t="shared" si="51"/>
        <v>#NUM!</v>
      </c>
    </row>
    <row r="255" spans="2:13" x14ac:dyDescent="0.2">
      <c r="B255">
        <f t="shared" si="52"/>
        <v>8</v>
      </c>
      <c r="C255">
        <f t="shared" si="53"/>
        <v>10</v>
      </c>
      <c r="D255">
        <f t="shared" si="54"/>
        <v>2</v>
      </c>
      <c r="E255">
        <f t="shared" si="55"/>
        <v>2</v>
      </c>
      <c r="F255">
        <f t="shared" si="47"/>
        <v>4</v>
      </c>
      <c r="G255">
        <f t="shared" si="48"/>
        <v>6</v>
      </c>
      <c r="H255">
        <f t="shared" si="44"/>
        <v>3.5893503787292484E-10</v>
      </c>
      <c r="I255">
        <f t="shared" si="45"/>
        <v>0.27055261696253857</v>
      </c>
      <c r="J255">
        <f t="shared" si="46"/>
        <v>0</v>
      </c>
      <c r="K255">
        <f t="shared" si="49"/>
        <v>4.6559439595480529E-4</v>
      </c>
      <c r="L255">
        <f t="shared" si="50"/>
        <v>0</v>
      </c>
      <c r="M255" t="e">
        <f t="shared" si="51"/>
        <v>#NUM!</v>
      </c>
    </row>
    <row r="256" spans="2:13" x14ac:dyDescent="0.2">
      <c r="B256">
        <f t="shared" si="52"/>
        <v>8</v>
      </c>
      <c r="C256">
        <f t="shared" si="53"/>
        <v>10</v>
      </c>
      <c r="D256">
        <f t="shared" si="54"/>
        <v>2</v>
      </c>
      <c r="E256">
        <f t="shared" si="55"/>
        <v>1</v>
      </c>
      <c r="F256">
        <f t="shared" si="47"/>
        <v>3</v>
      </c>
      <c r="G256">
        <f t="shared" si="48"/>
        <v>7</v>
      </c>
      <c r="H256">
        <f t="shared" si="44"/>
        <v>3.5893503787292484E-10</v>
      </c>
      <c r="I256">
        <f t="shared" si="45"/>
        <v>0.27055261696253857</v>
      </c>
      <c r="J256">
        <f t="shared" si="46"/>
        <v>0</v>
      </c>
      <c r="K256">
        <f t="shared" si="49"/>
        <v>2.7246487887200332E-5</v>
      </c>
      <c r="L256">
        <f t="shared" si="50"/>
        <v>0</v>
      </c>
      <c r="M256" t="e">
        <f t="shared" si="51"/>
        <v>#NUM!</v>
      </c>
    </row>
    <row r="257" spans="2:13" x14ac:dyDescent="0.2">
      <c r="B257">
        <f t="shared" si="52"/>
        <v>8</v>
      </c>
      <c r="C257">
        <f t="shared" si="53"/>
        <v>10</v>
      </c>
      <c r="D257">
        <f t="shared" si="54"/>
        <v>2</v>
      </c>
      <c r="E257">
        <f t="shared" si="55"/>
        <v>0</v>
      </c>
      <c r="F257">
        <f t="shared" si="47"/>
        <v>2</v>
      </c>
      <c r="G257">
        <f t="shared" si="48"/>
        <v>8</v>
      </c>
      <c r="H257">
        <f t="shared" si="44"/>
        <v>3.5893503787292484E-10</v>
      </c>
      <c r="I257">
        <f t="shared" si="45"/>
        <v>0.27055261696253857</v>
      </c>
      <c r="J257">
        <f t="shared" si="46"/>
        <v>0</v>
      </c>
      <c r="K257">
        <f t="shared" si="49"/>
        <v>6.9757574410001172E-7</v>
      </c>
      <c r="L257">
        <f t="shared" si="50"/>
        <v>0</v>
      </c>
      <c r="M257" t="e">
        <f t="shared" si="51"/>
        <v>#NUM!</v>
      </c>
    </row>
    <row r="258" spans="2:13" x14ac:dyDescent="0.2">
      <c r="B258">
        <f t="shared" si="52"/>
        <v>8</v>
      </c>
      <c r="C258">
        <f t="shared" si="53"/>
        <v>9</v>
      </c>
      <c r="D258">
        <f t="shared" si="54"/>
        <v>1</v>
      </c>
      <c r="E258">
        <f t="shared" si="55"/>
        <v>8</v>
      </c>
      <c r="F258">
        <f t="shared" si="47"/>
        <v>9</v>
      </c>
      <c r="G258">
        <f t="shared" si="48"/>
        <v>0</v>
      </c>
      <c r="H258">
        <f t="shared" si="44"/>
        <v>2.2560729290501035E-9</v>
      </c>
      <c r="I258">
        <f t="shared" si="45"/>
        <v>0.3724077198190231</v>
      </c>
      <c r="J258">
        <f t="shared" si="46"/>
        <v>0</v>
      </c>
      <c r="K258">
        <f t="shared" si="49"/>
        <v>0.22522922321390332</v>
      </c>
      <c r="L258">
        <f t="shared" si="50"/>
        <v>0</v>
      </c>
      <c r="M258" t="e">
        <f t="shared" si="51"/>
        <v>#NUM!</v>
      </c>
    </row>
    <row r="259" spans="2:13" x14ac:dyDescent="0.2">
      <c r="B259">
        <f t="shared" si="52"/>
        <v>8</v>
      </c>
      <c r="C259">
        <f t="shared" si="53"/>
        <v>9</v>
      </c>
      <c r="D259">
        <f t="shared" si="54"/>
        <v>1</v>
      </c>
      <c r="E259">
        <f t="shared" si="55"/>
        <v>7</v>
      </c>
      <c r="F259">
        <f t="shared" si="47"/>
        <v>8</v>
      </c>
      <c r="G259">
        <f t="shared" si="48"/>
        <v>1</v>
      </c>
      <c r="H259">
        <f t="shared" si="44"/>
        <v>2.2560729290501035E-9</v>
      </c>
      <c r="I259">
        <f t="shared" si="45"/>
        <v>0.3724077198190231</v>
      </c>
      <c r="J259">
        <f t="shared" si="46"/>
        <v>0</v>
      </c>
      <c r="K259">
        <f t="shared" si="49"/>
        <v>0.36905029345892687</v>
      </c>
      <c r="L259">
        <f t="shared" si="50"/>
        <v>0</v>
      </c>
      <c r="M259" t="e">
        <f t="shared" si="51"/>
        <v>#NUM!</v>
      </c>
    </row>
    <row r="260" spans="2:13" x14ac:dyDescent="0.2">
      <c r="B260">
        <f t="shared" si="52"/>
        <v>8</v>
      </c>
      <c r="C260">
        <f t="shared" si="53"/>
        <v>9</v>
      </c>
      <c r="D260">
        <f t="shared" si="54"/>
        <v>1</v>
      </c>
      <c r="E260">
        <f t="shared" si="55"/>
        <v>6</v>
      </c>
      <c r="F260">
        <f t="shared" si="47"/>
        <v>7</v>
      </c>
      <c r="G260">
        <f t="shared" si="48"/>
        <v>2</v>
      </c>
      <c r="H260">
        <f t="shared" si="44"/>
        <v>2.2560729290501035E-9</v>
      </c>
      <c r="I260">
        <f t="shared" si="45"/>
        <v>0.3724077198190231</v>
      </c>
      <c r="J260">
        <f t="shared" si="46"/>
        <v>0</v>
      </c>
      <c r="K260">
        <f t="shared" si="49"/>
        <v>0.26456015013019518</v>
      </c>
      <c r="L260">
        <f t="shared" si="50"/>
        <v>0</v>
      </c>
      <c r="M260" t="e">
        <f t="shared" si="51"/>
        <v>#NUM!</v>
      </c>
    </row>
    <row r="261" spans="2:13" x14ac:dyDescent="0.2">
      <c r="B261">
        <f t="shared" si="52"/>
        <v>8</v>
      </c>
      <c r="C261">
        <f t="shared" si="53"/>
        <v>9</v>
      </c>
      <c r="D261">
        <f t="shared" si="54"/>
        <v>1</v>
      </c>
      <c r="E261">
        <f t="shared" si="55"/>
        <v>5</v>
      </c>
      <c r="F261">
        <f t="shared" si="47"/>
        <v>6</v>
      </c>
      <c r="G261">
        <f t="shared" si="48"/>
        <v>3</v>
      </c>
      <c r="H261">
        <f t="shared" si="44"/>
        <v>2.2560729290501035E-9</v>
      </c>
      <c r="I261">
        <f t="shared" si="45"/>
        <v>0.3724077198190231</v>
      </c>
      <c r="J261">
        <f t="shared" si="46"/>
        <v>0</v>
      </c>
      <c r="K261">
        <f t="shared" si="49"/>
        <v>0.10837403740273083</v>
      </c>
      <c r="L261">
        <f t="shared" si="50"/>
        <v>0</v>
      </c>
      <c r="M261" t="e">
        <f t="shared" si="51"/>
        <v>#NUM!</v>
      </c>
    </row>
    <row r="262" spans="2:13" x14ac:dyDescent="0.2">
      <c r="B262">
        <f t="shared" si="52"/>
        <v>8</v>
      </c>
      <c r="C262">
        <f t="shared" si="53"/>
        <v>9</v>
      </c>
      <c r="D262">
        <f t="shared" si="54"/>
        <v>1</v>
      </c>
      <c r="E262">
        <f t="shared" si="55"/>
        <v>4</v>
      </c>
      <c r="F262">
        <f t="shared" si="47"/>
        <v>5</v>
      </c>
      <c r="G262">
        <f t="shared" si="48"/>
        <v>4</v>
      </c>
      <c r="H262">
        <f t="shared" si="44"/>
        <v>2.2560729290501035E-9</v>
      </c>
      <c r="I262">
        <f t="shared" si="45"/>
        <v>0.3724077198190231</v>
      </c>
      <c r="J262">
        <f t="shared" si="46"/>
        <v>0</v>
      </c>
      <c r="K262">
        <f t="shared" si="49"/>
        <v>2.7746364997687168E-2</v>
      </c>
      <c r="L262">
        <f t="shared" si="50"/>
        <v>0</v>
      </c>
      <c r="M262" t="e">
        <f t="shared" si="51"/>
        <v>#NUM!</v>
      </c>
    </row>
    <row r="263" spans="2:13" x14ac:dyDescent="0.2">
      <c r="B263">
        <f t="shared" si="52"/>
        <v>8</v>
      </c>
      <c r="C263">
        <f t="shared" si="53"/>
        <v>9</v>
      </c>
      <c r="D263">
        <f t="shared" si="54"/>
        <v>1</v>
      </c>
      <c r="E263">
        <f t="shared" si="55"/>
        <v>3</v>
      </c>
      <c r="F263">
        <f t="shared" si="47"/>
        <v>4</v>
      </c>
      <c r="G263">
        <f t="shared" si="48"/>
        <v>5</v>
      </c>
      <c r="H263">
        <f t="shared" si="44"/>
        <v>2.2560729290501035E-9</v>
      </c>
      <c r="I263">
        <f t="shared" si="45"/>
        <v>0.3724077198190231</v>
      </c>
      <c r="J263">
        <f t="shared" si="46"/>
        <v>0</v>
      </c>
      <c r="K263">
        <f t="shared" si="49"/>
        <v>4.5463923369704392E-3</v>
      </c>
      <c r="L263">
        <f t="shared" si="50"/>
        <v>0</v>
      </c>
      <c r="M263" t="e">
        <f t="shared" si="51"/>
        <v>#NUM!</v>
      </c>
    </row>
    <row r="264" spans="2:13" x14ac:dyDescent="0.2">
      <c r="B264">
        <f t="shared" si="52"/>
        <v>8</v>
      </c>
      <c r="C264">
        <f t="shared" si="53"/>
        <v>9</v>
      </c>
      <c r="D264">
        <f t="shared" si="54"/>
        <v>1</v>
      </c>
      <c r="E264">
        <f t="shared" si="55"/>
        <v>2</v>
      </c>
      <c r="F264">
        <f t="shared" si="47"/>
        <v>3</v>
      </c>
      <c r="G264">
        <f t="shared" si="48"/>
        <v>6</v>
      </c>
      <c r="H264">
        <f t="shared" si="44"/>
        <v>2.2560729290501035E-9</v>
      </c>
      <c r="I264">
        <f t="shared" si="45"/>
        <v>0.3724077198190231</v>
      </c>
      <c r="J264">
        <f t="shared" si="46"/>
        <v>0</v>
      </c>
      <c r="K264">
        <f t="shared" si="49"/>
        <v>4.6559439595480529E-4</v>
      </c>
      <c r="L264">
        <f t="shared" si="50"/>
        <v>0</v>
      </c>
      <c r="M264" t="e">
        <f t="shared" si="51"/>
        <v>#NUM!</v>
      </c>
    </row>
    <row r="265" spans="2:13" x14ac:dyDescent="0.2">
      <c r="B265">
        <f t="shared" si="52"/>
        <v>8</v>
      </c>
      <c r="C265">
        <f t="shared" si="53"/>
        <v>9</v>
      </c>
      <c r="D265">
        <f t="shared" si="54"/>
        <v>1</v>
      </c>
      <c r="E265">
        <f t="shared" si="55"/>
        <v>1</v>
      </c>
      <c r="F265">
        <f t="shared" si="47"/>
        <v>2</v>
      </c>
      <c r="G265">
        <f t="shared" si="48"/>
        <v>7</v>
      </c>
      <c r="H265">
        <f t="shared" si="44"/>
        <v>2.2560729290501035E-9</v>
      </c>
      <c r="I265">
        <f t="shared" si="45"/>
        <v>0.3724077198190231</v>
      </c>
      <c r="J265">
        <f t="shared" si="46"/>
        <v>0</v>
      </c>
      <c r="K265">
        <f t="shared" si="49"/>
        <v>2.7246487887200332E-5</v>
      </c>
      <c r="L265">
        <f t="shared" si="50"/>
        <v>0</v>
      </c>
      <c r="M265" t="e">
        <f t="shared" si="51"/>
        <v>#NUM!</v>
      </c>
    </row>
    <row r="266" spans="2:13" x14ac:dyDescent="0.2">
      <c r="B266">
        <f t="shared" si="52"/>
        <v>8</v>
      </c>
      <c r="C266">
        <f t="shared" si="53"/>
        <v>9</v>
      </c>
      <c r="D266">
        <f t="shared" si="54"/>
        <v>1</v>
      </c>
      <c r="E266">
        <f t="shared" si="55"/>
        <v>0</v>
      </c>
      <c r="F266">
        <f t="shared" si="47"/>
        <v>1</v>
      </c>
      <c r="G266">
        <f t="shared" si="48"/>
        <v>8</v>
      </c>
      <c r="H266">
        <f t="shared" si="44"/>
        <v>2.2560729290501035E-9</v>
      </c>
      <c r="I266">
        <f t="shared" si="45"/>
        <v>0.3724077198190231</v>
      </c>
      <c r="J266">
        <f t="shared" si="46"/>
        <v>0.80999999999999961</v>
      </c>
      <c r="K266">
        <f t="shared" si="49"/>
        <v>6.9757574410001172E-7</v>
      </c>
      <c r="L266">
        <f t="shared" si="50"/>
        <v>4.747316638098153E-16</v>
      </c>
      <c r="M266">
        <f t="shared" si="51"/>
        <v>-35.283781947779765</v>
      </c>
    </row>
    <row r="267" spans="2:13" x14ac:dyDescent="0.2">
      <c r="B267">
        <f t="shared" si="52"/>
        <v>8</v>
      </c>
      <c r="C267">
        <f t="shared" si="53"/>
        <v>8</v>
      </c>
      <c r="D267">
        <f t="shared" si="54"/>
        <v>0</v>
      </c>
      <c r="E267">
        <f t="shared" si="55"/>
        <v>8</v>
      </c>
      <c r="F267">
        <f t="shared" si="47"/>
        <v>8</v>
      </c>
      <c r="G267">
        <f t="shared" si="48"/>
        <v>0</v>
      </c>
      <c r="H267">
        <f t="shared" si="44"/>
        <v>1.3695753995565066E-8</v>
      </c>
      <c r="I267">
        <f t="shared" si="45"/>
        <v>0.28478237397925238</v>
      </c>
      <c r="J267">
        <f t="shared" si="46"/>
        <v>0</v>
      </c>
      <c r="K267">
        <f t="shared" si="49"/>
        <v>0.22522922321390332</v>
      </c>
      <c r="L267">
        <f t="shared" si="50"/>
        <v>0</v>
      </c>
      <c r="M267" t="e">
        <f t="shared" si="51"/>
        <v>#NUM!</v>
      </c>
    </row>
    <row r="268" spans="2:13" x14ac:dyDescent="0.2">
      <c r="B268">
        <f t="shared" si="52"/>
        <v>8</v>
      </c>
      <c r="C268">
        <f t="shared" si="53"/>
        <v>8</v>
      </c>
      <c r="D268">
        <f t="shared" si="54"/>
        <v>0</v>
      </c>
      <c r="E268">
        <f t="shared" si="55"/>
        <v>7</v>
      </c>
      <c r="F268">
        <f t="shared" si="47"/>
        <v>7</v>
      </c>
      <c r="G268">
        <f t="shared" si="48"/>
        <v>1</v>
      </c>
      <c r="H268">
        <f t="shared" si="44"/>
        <v>1.3695753995565066E-8</v>
      </c>
      <c r="I268">
        <f t="shared" si="45"/>
        <v>0.28478237397925238</v>
      </c>
      <c r="J268">
        <f t="shared" si="46"/>
        <v>0</v>
      </c>
      <c r="K268">
        <f t="shared" si="49"/>
        <v>0.36905029345892687</v>
      </c>
      <c r="L268">
        <f t="shared" si="50"/>
        <v>0</v>
      </c>
      <c r="M268" t="e">
        <f t="shared" si="51"/>
        <v>#NUM!</v>
      </c>
    </row>
    <row r="269" spans="2:13" x14ac:dyDescent="0.2">
      <c r="B269">
        <f t="shared" si="52"/>
        <v>8</v>
      </c>
      <c r="C269">
        <f t="shared" si="53"/>
        <v>8</v>
      </c>
      <c r="D269">
        <f t="shared" si="54"/>
        <v>0</v>
      </c>
      <c r="E269">
        <f t="shared" si="55"/>
        <v>6</v>
      </c>
      <c r="F269">
        <f t="shared" si="47"/>
        <v>6</v>
      </c>
      <c r="G269">
        <f t="shared" si="48"/>
        <v>2</v>
      </c>
      <c r="H269">
        <f t="shared" si="44"/>
        <v>1.3695753995565066E-8</v>
      </c>
      <c r="I269">
        <f t="shared" si="45"/>
        <v>0.28478237397925238</v>
      </c>
      <c r="J269">
        <f t="shared" si="46"/>
        <v>0</v>
      </c>
      <c r="K269">
        <f t="shared" si="49"/>
        <v>0.26456015013019518</v>
      </c>
      <c r="L269">
        <f t="shared" si="50"/>
        <v>0</v>
      </c>
      <c r="M269" t="e">
        <f t="shared" si="51"/>
        <v>#NUM!</v>
      </c>
    </row>
    <row r="270" spans="2:13" x14ac:dyDescent="0.2">
      <c r="B270">
        <f t="shared" si="52"/>
        <v>8</v>
      </c>
      <c r="C270">
        <f t="shared" si="53"/>
        <v>8</v>
      </c>
      <c r="D270">
        <f t="shared" si="54"/>
        <v>0</v>
      </c>
      <c r="E270">
        <f t="shared" si="55"/>
        <v>5</v>
      </c>
      <c r="F270">
        <f t="shared" si="47"/>
        <v>5</v>
      </c>
      <c r="G270">
        <f t="shared" si="48"/>
        <v>3</v>
      </c>
      <c r="H270">
        <f t="shared" si="44"/>
        <v>1.3695753995565066E-8</v>
      </c>
      <c r="I270">
        <f t="shared" si="45"/>
        <v>0.28478237397925238</v>
      </c>
      <c r="J270">
        <f t="shared" si="46"/>
        <v>0</v>
      </c>
      <c r="K270">
        <f t="shared" si="49"/>
        <v>0.10837403740273083</v>
      </c>
      <c r="L270">
        <f t="shared" si="50"/>
        <v>0</v>
      </c>
      <c r="M270" t="e">
        <f t="shared" si="51"/>
        <v>#NUM!</v>
      </c>
    </row>
    <row r="271" spans="2:13" x14ac:dyDescent="0.2">
      <c r="B271">
        <f t="shared" si="52"/>
        <v>8</v>
      </c>
      <c r="C271">
        <f t="shared" si="53"/>
        <v>8</v>
      </c>
      <c r="D271">
        <f t="shared" si="54"/>
        <v>0</v>
      </c>
      <c r="E271">
        <f t="shared" si="55"/>
        <v>4</v>
      </c>
      <c r="F271">
        <f t="shared" si="47"/>
        <v>4</v>
      </c>
      <c r="G271">
        <f t="shared" si="48"/>
        <v>4</v>
      </c>
      <c r="H271">
        <f t="shared" si="44"/>
        <v>1.3695753995565066E-8</v>
      </c>
      <c r="I271">
        <f t="shared" si="45"/>
        <v>0.28478237397925238</v>
      </c>
      <c r="J271">
        <f t="shared" si="46"/>
        <v>0</v>
      </c>
      <c r="K271">
        <f t="shared" si="49"/>
        <v>2.7746364997687168E-2</v>
      </c>
      <c r="L271">
        <f t="shared" si="50"/>
        <v>0</v>
      </c>
      <c r="M271" t="e">
        <f t="shared" si="51"/>
        <v>#NUM!</v>
      </c>
    </row>
    <row r="272" spans="2:13" x14ac:dyDescent="0.2">
      <c r="B272">
        <f t="shared" si="52"/>
        <v>8</v>
      </c>
      <c r="C272">
        <f t="shared" si="53"/>
        <v>8</v>
      </c>
      <c r="D272">
        <f t="shared" si="54"/>
        <v>0</v>
      </c>
      <c r="E272">
        <f t="shared" si="55"/>
        <v>3</v>
      </c>
      <c r="F272">
        <f t="shared" si="47"/>
        <v>3</v>
      </c>
      <c r="G272">
        <f t="shared" si="48"/>
        <v>5</v>
      </c>
      <c r="H272">
        <f t="shared" si="44"/>
        <v>1.3695753995565066E-8</v>
      </c>
      <c r="I272">
        <f t="shared" si="45"/>
        <v>0.28478237397925238</v>
      </c>
      <c r="J272">
        <f t="shared" si="46"/>
        <v>0</v>
      </c>
      <c r="K272">
        <f t="shared" si="49"/>
        <v>4.5463923369704392E-3</v>
      </c>
      <c r="L272">
        <f t="shared" si="50"/>
        <v>0</v>
      </c>
      <c r="M272" t="e">
        <f t="shared" si="51"/>
        <v>#NUM!</v>
      </c>
    </row>
    <row r="273" spans="2:13" x14ac:dyDescent="0.2">
      <c r="B273">
        <f t="shared" si="52"/>
        <v>8</v>
      </c>
      <c r="C273">
        <f t="shared" si="53"/>
        <v>8</v>
      </c>
      <c r="D273">
        <f t="shared" si="54"/>
        <v>0</v>
      </c>
      <c r="E273">
        <f t="shared" si="55"/>
        <v>2</v>
      </c>
      <c r="F273">
        <f t="shared" si="47"/>
        <v>2</v>
      </c>
      <c r="G273">
        <f t="shared" si="48"/>
        <v>6</v>
      </c>
      <c r="H273">
        <f t="shared" si="44"/>
        <v>1.3695753995565066E-8</v>
      </c>
      <c r="I273">
        <f t="shared" si="45"/>
        <v>0.28478237397925238</v>
      </c>
      <c r="J273">
        <f t="shared" si="46"/>
        <v>0</v>
      </c>
      <c r="K273">
        <f t="shared" si="49"/>
        <v>4.6559439595480529E-4</v>
      </c>
      <c r="L273">
        <f t="shared" si="50"/>
        <v>0</v>
      </c>
      <c r="M273" t="e">
        <f t="shared" si="51"/>
        <v>#NUM!</v>
      </c>
    </row>
    <row r="274" spans="2:13" x14ac:dyDescent="0.2">
      <c r="B274">
        <f t="shared" si="52"/>
        <v>8</v>
      </c>
      <c r="C274">
        <f t="shared" si="53"/>
        <v>8</v>
      </c>
      <c r="D274">
        <f t="shared" si="54"/>
        <v>0</v>
      </c>
      <c r="E274">
        <f t="shared" si="55"/>
        <v>1</v>
      </c>
      <c r="F274">
        <f t="shared" si="47"/>
        <v>1</v>
      </c>
      <c r="G274">
        <f t="shared" si="48"/>
        <v>7</v>
      </c>
      <c r="H274">
        <f t="shared" si="44"/>
        <v>1.3695753995565066E-8</v>
      </c>
      <c r="I274">
        <f t="shared" si="45"/>
        <v>0.28478237397925238</v>
      </c>
      <c r="J274">
        <f t="shared" si="46"/>
        <v>0.80999999999999961</v>
      </c>
      <c r="K274">
        <f t="shared" si="49"/>
        <v>2.7246487887200332E-5</v>
      </c>
      <c r="L274">
        <f t="shared" si="50"/>
        <v>8.6078482180986357E-14</v>
      </c>
      <c r="M274">
        <f t="shared" si="51"/>
        <v>-30.083516931308495</v>
      </c>
    </row>
    <row r="275" spans="2:13" x14ac:dyDescent="0.2">
      <c r="B275">
        <f t="shared" si="52"/>
        <v>8</v>
      </c>
      <c r="C275">
        <f t="shared" si="53"/>
        <v>8</v>
      </c>
      <c r="D275">
        <f t="shared" si="54"/>
        <v>0</v>
      </c>
      <c r="E275">
        <f t="shared" si="55"/>
        <v>0</v>
      </c>
      <c r="F275">
        <f t="shared" si="47"/>
        <v>0</v>
      </c>
      <c r="G275">
        <f t="shared" si="48"/>
        <v>8</v>
      </c>
      <c r="H275">
        <f t="shared" si="44"/>
        <v>1.3695753995565066E-8</v>
      </c>
      <c r="I275">
        <f t="shared" si="45"/>
        <v>0.28478237397925238</v>
      </c>
      <c r="J275">
        <f t="shared" si="46"/>
        <v>9.0000000000000177E-2</v>
      </c>
      <c r="K275">
        <f t="shared" si="49"/>
        <v>6.9757574410001172E-7</v>
      </c>
      <c r="L275">
        <f t="shared" si="50"/>
        <v>2.4486850687362422E-16</v>
      </c>
      <c r="M275">
        <f t="shared" si="51"/>
        <v>-35.945810314064929</v>
      </c>
    </row>
    <row r="276" spans="2:13" x14ac:dyDescent="0.2">
      <c r="B276">
        <f t="shared" si="52"/>
        <v>9</v>
      </c>
      <c r="C276">
        <f t="shared" si="53"/>
        <v>10</v>
      </c>
      <c r="D276">
        <f t="shared" si="54"/>
        <v>1</v>
      </c>
      <c r="E276">
        <f t="shared" si="55"/>
        <v>9</v>
      </c>
      <c r="F276">
        <f t="shared" si="47"/>
        <v>10</v>
      </c>
      <c r="G276">
        <f t="shared" si="48"/>
        <v>0</v>
      </c>
      <c r="H276">
        <f t="shared" si="44"/>
        <v>3.5893503787292484E-10</v>
      </c>
      <c r="I276">
        <f t="shared" si="45"/>
        <v>0.353663551585017</v>
      </c>
      <c r="J276">
        <f t="shared" si="46"/>
        <v>0</v>
      </c>
      <c r="K276">
        <f t="shared" si="49"/>
        <v>0.18694025526753966</v>
      </c>
      <c r="L276">
        <f t="shared" si="50"/>
        <v>0</v>
      </c>
      <c r="M276" t="e">
        <f t="shared" si="51"/>
        <v>#NUM!</v>
      </c>
    </row>
    <row r="277" spans="2:13" x14ac:dyDescent="0.2">
      <c r="B277">
        <f t="shared" si="52"/>
        <v>9</v>
      </c>
      <c r="C277">
        <f t="shared" si="53"/>
        <v>10</v>
      </c>
      <c r="D277">
        <f t="shared" si="54"/>
        <v>1</v>
      </c>
      <c r="E277">
        <f t="shared" si="55"/>
        <v>8</v>
      </c>
      <c r="F277">
        <f t="shared" si="47"/>
        <v>9</v>
      </c>
      <c r="G277">
        <f t="shared" si="48"/>
        <v>1</v>
      </c>
      <c r="H277">
        <f t="shared" ref="H277:H306" si="56">VLOOKUP(C277,K$6:M$16,2)</f>
        <v>3.5893503787292484E-10</v>
      </c>
      <c r="I277">
        <f t="shared" ref="I277:I306" si="57">_xlfn.BINOM.DIST(B277,C277,$H$2,FALSE)</f>
        <v>0.353663551585017</v>
      </c>
      <c r="J277">
        <f t="shared" ref="J277:J306" si="58">VLOOKUP(F277,K$6:M$16,3)</f>
        <v>0</v>
      </c>
      <c r="K277">
        <f t="shared" si="49"/>
        <v>0.34460071151727284</v>
      </c>
      <c r="L277">
        <f t="shared" si="50"/>
        <v>0</v>
      </c>
      <c r="M277" t="e">
        <f t="shared" si="51"/>
        <v>#NUM!</v>
      </c>
    </row>
    <row r="278" spans="2:13" x14ac:dyDescent="0.2">
      <c r="B278">
        <f t="shared" si="52"/>
        <v>9</v>
      </c>
      <c r="C278">
        <f t="shared" si="53"/>
        <v>10</v>
      </c>
      <c r="D278">
        <f t="shared" si="54"/>
        <v>1</v>
      </c>
      <c r="E278">
        <f t="shared" si="55"/>
        <v>7</v>
      </c>
      <c r="F278">
        <f t="shared" ref="F278:F306" si="59">D278+E278</f>
        <v>8</v>
      </c>
      <c r="G278">
        <f t="shared" ref="G278:G306" si="60">B278-E278</f>
        <v>2</v>
      </c>
      <c r="H278">
        <f t="shared" si="56"/>
        <v>3.5893503787292484E-10</v>
      </c>
      <c r="I278">
        <f t="shared" si="57"/>
        <v>0.353663551585017</v>
      </c>
      <c r="J278">
        <f t="shared" si="58"/>
        <v>0</v>
      </c>
      <c r="K278">
        <f t="shared" ref="K278:K306" si="61">_xlfn.BINOM.DIST(G278,B278,$F$2,FALSE)</f>
        <v>0.2823234744960797</v>
      </c>
      <c r="L278">
        <f t="shared" ref="L278:L306" si="62">H278*I278*J278*K278</f>
        <v>0</v>
      </c>
      <c r="M278" t="e">
        <f t="shared" ref="M278:M306" si="63">LN(L278)</f>
        <v>#NUM!</v>
      </c>
    </row>
    <row r="279" spans="2:13" x14ac:dyDescent="0.2">
      <c r="B279">
        <f t="shared" ref="B279:B306" si="64">IF(E278=0,IF(C278=B278,B278+1,B278), B278)</f>
        <v>9</v>
      </c>
      <c r="C279">
        <f t="shared" ref="C279:C306" si="65">IF(E278=0,IF(C278=B278,10,C278-1),C278)</f>
        <v>10</v>
      </c>
      <c r="D279">
        <f t="shared" ref="D279:D306" si="66">C279-B279</f>
        <v>1</v>
      </c>
      <c r="E279">
        <f t="shared" ref="E279:E306" si="67">IF(E278=0,B279,E278-1)</f>
        <v>6</v>
      </c>
      <c r="F279">
        <f t="shared" si="59"/>
        <v>7</v>
      </c>
      <c r="G279">
        <f t="shared" si="60"/>
        <v>3</v>
      </c>
      <c r="H279">
        <f t="shared" si="56"/>
        <v>3.5893503787292484E-10</v>
      </c>
      <c r="I279">
        <f t="shared" si="57"/>
        <v>0.353663551585017</v>
      </c>
      <c r="J279">
        <f t="shared" si="58"/>
        <v>0</v>
      </c>
      <c r="K279">
        <f t="shared" si="61"/>
        <v>0.13492567656639984</v>
      </c>
      <c r="L279">
        <f t="shared" si="62"/>
        <v>0</v>
      </c>
      <c r="M279" t="e">
        <f t="shared" si="63"/>
        <v>#NUM!</v>
      </c>
    </row>
    <row r="280" spans="2:13" x14ac:dyDescent="0.2">
      <c r="B280">
        <f t="shared" si="64"/>
        <v>9</v>
      </c>
      <c r="C280">
        <f t="shared" si="65"/>
        <v>10</v>
      </c>
      <c r="D280">
        <f t="shared" si="66"/>
        <v>1</v>
      </c>
      <c r="E280">
        <f t="shared" si="67"/>
        <v>5</v>
      </c>
      <c r="F280">
        <f t="shared" si="59"/>
        <v>6</v>
      </c>
      <c r="G280">
        <f t="shared" si="60"/>
        <v>4</v>
      </c>
      <c r="H280">
        <f t="shared" si="56"/>
        <v>3.5893503787292484E-10</v>
      </c>
      <c r="I280">
        <f t="shared" si="57"/>
        <v>0.353663551585017</v>
      </c>
      <c r="J280">
        <f t="shared" si="58"/>
        <v>0</v>
      </c>
      <c r="K280">
        <f t="shared" si="61"/>
        <v>4.1453069306544639E-2</v>
      </c>
      <c r="L280">
        <f t="shared" si="62"/>
        <v>0</v>
      </c>
      <c r="M280" t="e">
        <f t="shared" si="63"/>
        <v>#NUM!</v>
      </c>
    </row>
    <row r="281" spans="2:13" x14ac:dyDescent="0.2">
      <c r="B281">
        <f t="shared" si="64"/>
        <v>9</v>
      </c>
      <c r="C281">
        <f t="shared" si="65"/>
        <v>10</v>
      </c>
      <c r="D281">
        <f t="shared" si="66"/>
        <v>1</v>
      </c>
      <c r="E281">
        <f t="shared" si="67"/>
        <v>4</v>
      </c>
      <c r="F281">
        <f t="shared" si="59"/>
        <v>5</v>
      </c>
      <c r="G281">
        <f t="shared" si="60"/>
        <v>5</v>
      </c>
      <c r="H281">
        <f t="shared" si="56"/>
        <v>3.5893503787292484E-10</v>
      </c>
      <c r="I281">
        <f t="shared" si="57"/>
        <v>0.353663551585017</v>
      </c>
      <c r="J281">
        <f t="shared" si="58"/>
        <v>0</v>
      </c>
      <c r="K281">
        <f t="shared" si="61"/>
        <v>8.4903876892923006E-3</v>
      </c>
      <c r="L281">
        <f t="shared" si="62"/>
        <v>0</v>
      </c>
      <c r="M281" t="e">
        <f t="shared" si="63"/>
        <v>#NUM!</v>
      </c>
    </row>
    <row r="282" spans="2:13" x14ac:dyDescent="0.2">
      <c r="B282">
        <f t="shared" si="64"/>
        <v>9</v>
      </c>
      <c r="C282">
        <f t="shared" si="65"/>
        <v>10</v>
      </c>
      <c r="D282">
        <f t="shared" si="66"/>
        <v>1</v>
      </c>
      <c r="E282">
        <f t="shared" si="67"/>
        <v>3</v>
      </c>
      <c r="F282">
        <f t="shared" si="59"/>
        <v>4</v>
      </c>
      <c r="G282">
        <f t="shared" si="60"/>
        <v>6</v>
      </c>
      <c r="H282">
        <f t="shared" si="56"/>
        <v>3.5893503787292484E-10</v>
      </c>
      <c r="I282">
        <f t="shared" si="57"/>
        <v>0.353663551585017</v>
      </c>
      <c r="J282">
        <f t="shared" si="58"/>
        <v>0</v>
      </c>
      <c r="K282">
        <f t="shared" si="61"/>
        <v>1.1593300459274661E-3</v>
      </c>
      <c r="L282">
        <f t="shared" si="62"/>
        <v>0</v>
      </c>
      <c r="M282" t="e">
        <f t="shared" si="63"/>
        <v>#NUM!</v>
      </c>
    </row>
    <row r="283" spans="2:13" x14ac:dyDescent="0.2">
      <c r="B283">
        <f t="shared" si="64"/>
        <v>9</v>
      </c>
      <c r="C283">
        <f t="shared" si="65"/>
        <v>10</v>
      </c>
      <c r="D283">
        <f t="shared" si="66"/>
        <v>1</v>
      </c>
      <c r="E283">
        <f t="shared" si="67"/>
        <v>2</v>
      </c>
      <c r="F283">
        <f t="shared" si="59"/>
        <v>3</v>
      </c>
      <c r="G283">
        <f t="shared" si="60"/>
        <v>7</v>
      </c>
      <c r="H283">
        <f t="shared" si="56"/>
        <v>3.5893503787292484E-10</v>
      </c>
      <c r="I283">
        <f t="shared" si="57"/>
        <v>0.353663551585017</v>
      </c>
      <c r="J283">
        <f t="shared" si="58"/>
        <v>0</v>
      </c>
      <c r="K283">
        <f t="shared" si="61"/>
        <v>1.0176563225869337E-4</v>
      </c>
      <c r="L283">
        <f t="shared" si="62"/>
        <v>0</v>
      </c>
      <c r="M283" t="e">
        <f t="shared" si="63"/>
        <v>#NUM!</v>
      </c>
    </row>
    <row r="284" spans="2:13" x14ac:dyDescent="0.2">
      <c r="B284">
        <f t="shared" si="64"/>
        <v>9</v>
      </c>
      <c r="C284">
        <f t="shared" si="65"/>
        <v>10</v>
      </c>
      <c r="D284">
        <f t="shared" si="66"/>
        <v>1</v>
      </c>
      <c r="E284">
        <f t="shared" si="67"/>
        <v>1</v>
      </c>
      <c r="F284">
        <f t="shared" si="59"/>
        <v>2</v>
      </c>
      <c r="G284">
        <f t="shared" si="60"/>
        <v>8</v>
      </c>
      <c r="H284">
        <f t="shared" si="56"/>
        <v>3.5893503787292484E-10</v>
      </c>
      <c r="I284">
        <f t="shared" si="57"/>
        <v>0.353663551585017</v>
      </c>
      <c r="J284">
        <f t="shared" si="58"/>
        <v>0</v>
      </c>
      <c r="K284">
        <f t="shared" si="61"/>
        <v>5.2108908084270876E-6</v>
      </c>
      <c r="L284">
        <f t="shared" si="62"/>
        <v>0</v>
      </c>
      <c r="M284" t="e">
        <f t="shared" si="63"/>
        <v>#NUM!</v>
      </c>
    </row>
    <row r="285" spans="2:13" x14ac:dyDescent="0.2">
      <c r="B285">
        <f t="shared" si="64"/>
        <v>9</v>
      </c>
      <c r="C285">
        <f t="shared" si="65"/>
        <v>10</v>
      </c>
      <c r="D285">
        <f t="shared" si="66"/>
        <v>1</v>
      </c>
      <c r="E285">
        <f t="shared" si="67"/>
        <v>0</v>
      </c>
      <c r="F285">
        <f t="shared" si="59"/>
        <v>1</v>
      </c>
      <c r="G285">
        <f t="shared" si="60"/>
        <v>9</v>
      </c>
      <c r="H285">
        <f t="shared" si="56"/>
        <v>3.5893503787292484E-10</v>
      </c>
      <c r="I285">
        <f t="shared" si="57"/>
        <v>0.353663551585017</v>
      </c>
      <c r="J285">
        <f t="shared" si="58"/>
        <v>0.80999999999999961</v>
      </c>
      <c r="K285">
        <f t="shared" si="61"/>
        <v>1.1858787649700226E-7</v>
      </c>
      <c r="L285">
        <f t="shared" si="62"/>
        <v>1.2193586677422202E-17</v>
      </c>
      <c r="M285">
        <f t="shared" si="63"/>
        <v>-38.945621542551436</v>
      </c>
    </row>
    <row r="286" spans="2:13" x14ac:dyDescent="0.2">
      <c r="B286">
        <f t="shared" si="64"/>
        <v>9</v>
      </c>
      <c r="C286">
        <f t="shared" si="65"/>
        <v>9</v>
      </c>
      <c r="D286">
        <f t="shared" si="66"/>
        <v>0</v>
      </c>
      <c r="E286">
        <f t="shared" si="67"/>
        <v>9</v>
      </c>
      <c r="F286">
        <f t="shared" si="59"/>
        <v>9</v>
      </c>
      <c r="G286">
        <f t="shared" si="60"/>
        <v>0</v>
      </c>
      <c r="H286">
        <f t="shared" si="56"/>
        <v>2.2560729290501035E-9</v>
      </c>
      <c r="I286">
        <f t="shared" si="57"/>
        <v>0.24340373844380539</v>
      </c>
      <c r="J286">
        <f t="shared" si="58"/>
        <v>0</v>
      </c>
      <c r="K286">
        <f t="shared" si="61"/>
        <v>0.18694025526753966</v>
      </c>
      <c r="L286">
        <f t="shared" si="62"/>
        <v>0</v>
      </c>
      <c r="M286" t="e">
        <f t="shared" si="63"/>
        <v>#NUM!</v>
      </c>
    </row>
    <row r="287" spans="2:13" x14ac:dyDescent="0.2">
      <c r="B287">
        <f t="shared" si="64"/>
        <v>9</v>
      </c>
      <c r="C287">
        <f t="shared" si="65"/>
        <v>9</v>
      </c>
      <c r="D287">
        <f t="shared" si="66"/>
        <v>0</v>
      </c>
      <c r="E287">
        <f t="shared" si="67"/>
        <v>8</v>
      </c>
      <c r="F287">
        <f t="shared" si="59"/>
        <v>8</v>
      </c>
      <c r="G287">
        <f t="shared" si="60"/>
        <v>1</v>
      </c>
      <c r="H287">
        <f t="shared" si="56"/>
        <v>2.2560729290501035E-9</v>
      </c>
      <c r="I287">
        <f t="shared" si="57"/>
        <v>0.24340373844380539</v>
      </c>
      <c r="J287">
        <f t="shared" si="58"/>
        <v>0</v>
      </c>
      <c r="K287">
        <f t="shared" si="61"/>
        <v>0.34460071151727284</v>
      </c>
      <c r="L287">
        <f t="shared" si="62"/>
        <v>0</v>
      </c>
      <c r="M287" t="e">
        <f t="shared" si="63"/>
        <v>#NUM!</v>
      </c>
    </row>
    <row r="288" spans="2:13" x14ac:dyDescent="0.2">
      <c r="B288">
        <f t="shared" si="64"/>
        <v>9</v>
      </c>
      <c r="C288">
        <f t="shared" si="65"/>
        <v>9</v>
      </c>
      <c r="D288">
        <f t="shared" si="66"/>
        <v>0</v>
      </c>
      <c r="E288">
        <f t="shared" si="67"/>
        <v>7</v>
      </c>
      <c r="F288">
        <f t="shared" si="59"/>
        <v>7</v>
      </c>
      <c r="G288">
        <f t="shared" si="60"/>
        <v>2</v>
      </c>
      <c r="H288">
        <f t="shared" si="56"/>
        <v>2.2560729290501035E-9</v>
      </c>
      <c r="I288">
        <f t="shared" si="57"/>
        <v>0.24340373844380539</v>
      </c>
      <c r="J288">
        <f t="shared" si="58"/>
        <v>0</v>
      </c>
      <c r="K288">
        <f t="shared" si="61"/>
        <v>0.2823234744960797</v>
      </c>
      <c r="L288">
        <f t="shared" si="62"/>
        <v>0</v>
      </c>
      <c r="M288" t="e">
        <f t="shared" si="63"/>
        <v>#NUM!</v>
      </c>
    </row>
    <row r="289" spans="2:13" x14ac:dyDescent="0.2">
      <c r="B289">
        <f t="shared" si="64"/>
        <v>9</v>
      </c>
      <c r="C289">
        <f t="shared" si="65"/>
        <v>9</v>
      </c>
      <c r="D289">
        <f t="shared" si="66"/>
        <v>0</v>
      </c>
      <c r="E289">
        <f t="shared" si="67"/>
        <v>6</v>
      </c>
      <c r="F289">
        <f t="shared" si="59"/>
        <v>6</v>
      </c>
      <c r="G289">
        <f t="shared" si="60"/>
        <v>3</v>
      </c>
      <c r="H289">
        <f t="shared" si="56"/>
        <v>2.2560729290501035E-9</v>
      </c>
      <c r="I289">
        <f t="shared" si="57"/>
        <v>0.24340373844380539</v>
      </c>
      <c r="J289">
        <f t="shared" si="58"/>
        <v>0</v>
      </c>
      <c r="K289">
        <f t="shared" si="61"/>
        <v>0.13492567656639984</v>
      </c>
      <c r="L289">
        <f t="shared" si="62"/>
        <v>0</v>
      </c>
      <c r="M289" t="e">
        <f t="shared" si="63"/>
        <v>#NUM!</v>
      </c>
    </row>
    <row r="290" spans="2:13" x14ac:dyDescent="0.2">
      <c r="B290">
        <f t="shared" si="64"/>
        <v>9</v>
      </c>
      <c r="C290">
        <f t="shared" si="65"/>
        <v>9</v>
      </c>
      <c r="D290">
        <f t="shared" si="66"/>
        <v>0</v>
      </c>
      <c r="E290">
        <f t="shared" si="67"/>
        <v>5</v>
      </c>
      <c r="F290">
        <f t="shared" si="59"/>
        <v>5</v>
      </c>
      <c r="G290">
        <f t="shared" si="60"/>
        <v>4</v>
      </c>
      <c r="H290">
        <f t="shared" si="56"/>
        <v>2.2560729290501035E-9</v>
      </c>
      <c r="I290">
        <f t="shared" si="57"/>
        <v>0.24340373844380539</v>
      </c>
      <c r="J290">
        <f t="shared" si="58"/>
        <v>0</v>
      </c>
      <c r="K290">
        <f t="shared" si="61"/>
        <v>4.1453069306544639E-2</v>
      </c>
      <c r="L290">
        <f t="shared" si="62"/>
        <v>0</v>
      </c>
      <c r="M290" t="e">
        <f t="shared" si="63"/>
        <v>#NUM!</v>
      </c>
    </row>
    <row r="291" spans="2:13" x14ac:dyDescent="0.2">
      <c r="B291">
        <f t="shared" si="64"/>
        <v>9</v>
      </c>
      <c r="C291">
        <f t="shared" si="65"/>
        <v>9</v>
      </c>
      <c r="D291">
        <f t="shared" si="66"/>
        <v>0</v>
      </c>
      <c r="E291">
        <f t="shared" si="67"/>
        <v>4</v>
      </c>
      <c r="F291">
        <f t="shared" si="59"/>
        <v>4</v>
      </c>
      <c r="G291">
        <f t="shared" si="60"/>
        <v>5</v>
      </c>
      <c r="H291">
        <f t="shared" si="56"/>
        <v>2.2560729290501035E-9</v>
      </c>
      <c r="I291">
        <f t="shared" si="57"/>
        <v>0.24340373844380539</v>
      </c>
      <c r="J291">
        <f t="shared" si="58"/>
        <v>0</v>
      </c>
      <c r="K291">
        <f t="shared" si="61"/>
        <v>8.4903876892923006E-3</v>
      </c>
      <c r="L291">
        <f t="shared" si="62"/>
        <v>0</v>
      </c>
      <c r="M291" t="e">
        <f t="shared" si="63"/>
        <v>#NUM!</v>
      </c>
    </row>
    <row r="292" spans="2:13" x14ac:dyDescent="0.2">
      <c r="B292">
        <f t="shared" si="64"/>
        <v>9</v>
      </c>
      <c r="C292">
        <f t="shared" si="65"/>
        <v>9</v>
      </c>
      <c r="D292">
        <f t="shared" si="66"/>
        <v>0</v>
      </c>
      <c r="E292">
        <f t="shared" si="67"/>
        <v>3</v>
      </c>
      <c r="F292">
        <f t="shared" si="59"/>
        <v>3</v>
      </c>
      <c r="G292">
        <f t="shared" si="60"/>
        <v>6</v>
      </c>
      <c r="H292">
        <f t="shared" si="56"/>
        <v>2.2560729290501035E-9</v>
      </c>
      <c r="I292">
        <f t="shared" si="57"/>
        <v>0.24340373844380539</v>
      </c>
      <c r="J292">
        <f t="shared" si="58"/>
        <v>0</v>
      </c>
      <c r="K292">
        <f t="shared" si="61"/>
        <v>1.1593300459274661E-3</v>
      </c>
      <c r="L292">
        <f t="shared" si="62"/>
        <v>0</v>
      </c>
      <c r="M292" t="e">
        <f t="shared" si="63"/>
        <v>#NUM!</v>
      </c>
    </row>
    <row r="293" spans="2:13" x14ac:dyDescent="0.2">
      <c r="B293">
        <f t="shared" si="64"/>
        <v>9</v>
      </c>
      <c r="C293">
        <f t="shared" si="65"/>
        <v>9</v>
      </c>
      <c r="D293">
        <f t="shared" si="66"/>
        <v>0</v>
      </c>
      <c r="E293">
        <f t="shared" si="67"/>
        <v>2</v>
      </c>
      <c r="F293">
        <f t="shared" si="59"/>
        <v>2</v>
      </c>
      <c r="G293">
        <f t="shared" si="60"/>
        <v>7</v>
      </c>
      <c r="H293">
        <f t="shared" si="56"/>
        <v>2.2560729290501035E-9</v>
      </c>
      <c r="I293">
        <f t="shared" si="57"/>
        <v>0.24340373844380539</v>
      </c>
      <c r="J293">
        <f t="shared" si="58"/>
        <v>0</v>
      </c>
      <c r="K293">
        <f t="shared" si="61"/>
        <v>1.0176563225869337E-4</v>
      </c>
      <c r="L293">
        <f t="shared" si="62"/>
        <v>0</v>
      </c>
      <c r="M293" t="e">
        <f t="shared" si="63"/>
        <v>#NUM!</v>
      </c>
    </row>
    <row r="294" spans="2:13" x14ac:dyDescent="0.2">
      <c r="B294">
        <f t="shared" si="64"/>
        <v>9</v>
      </c>
      <c r="C294">
        <f t="shared" si="65"/>
        <v>9</v>
      </c>
      <c r="D294">
        <f t="shared" si="66"/>
        <v>0</v>
      </c>
      <c r="E294">
        <f t="shared" si="67"/>
        <v>1</v>
      </c>
      <c r="F294">
        <f t="shared" si="59"/>
        <v>1</v>
      </c>
      <c r="G294">
        <f t="shared" si="60"/>
        <v>8</v>
      </c>
      <c r="H294">
        <f t="shared" si="56"/>
        <v>2.2560729290501035E-9</v>
      </c>
      <c r="I294">
        <f t="shared" si="57"/>
        <v>0.24340373844380539</v>
      </c>
      <c r="J294">
        <f t="shared" si="58"/>
        <v>0.80999999999999961</v>
      </c>
      <c r="K294">
        <f t="shared" si="61"/>
        <v>5.2108908084270876E-6</v>
      </c>
      <c r="L294">
        <f t="shared" si="62"/>
        <v>2.3178075350714461E-15</v>
      </c>
      <c r="M294">
        <f t="shared" si="63"/>
        <v>-33.698154684039388</v>
      </c>
    </row>
    <row r="295" spans="2:13" x14ac:dyDescent="0.2">
      <c r="B295">
        <f t="shared" si="64"/>
        <v>9</v>
      </c>
      <c r="C295">
        <f t="shared" si="65"/>
        <v>9</v>
      </c>
      <c r="D295">
        <f t="shared" si="66"/>
        <v>0</v>
      </c>
      <c r="E295">
        <f t="shared" si="67"/>
        <v>0</v>
      </c>
      <c r="F295">
        <f t="shared" si="59"/>
        <v>0</v>
      </c>
      <c r="G295">
        <f t="shared" si="60"/>
        <v>9</v>
      </c>
      <c r="H295">
        <f t="shared" si="56"/>
        <v>2.2560729290501035E-9</v>
      </c>
      <c r="I295">
        <f t="shared" si="57"/>
        <v>0.24340373844380539</v>
      </c>
      <c r="J295">
        <f t="shared" si="58"/>
        <v>9.0000000000000177E-2</v>
      </c>
      <c r="K295">
        <f t="shared" si="61"/>
        <v>1.1858787649700226E-7</v>
      </c>
      <c r="L295">
        <f t="shared" si="62"/>
        <v>5.8608847383927964E-18</v>
      </c>
      <c r="M295">
        <f t="shared" si="63"/>
        <v>-39.678231102452202</v>
      </c>
    </row>
    <row r="296" spans="2:13" x14ac:dyDescent="0.2">
      <c r="B296">
        <f t="shared" si="64"/>
        <v>10</v>
      </c>
      <c r="C296">
        <f t="shared" si="65"/>
        <v>10</v>
      </c>
      <c r="D296">
        <f t="shared" si="66"/>
        <v>0</v>
      </c>
      <c r="E296">
        <f t="shared" si="67"/>
        <v>10</v>
      </c>
      <c r="F296">
        <f t="shared" si="59"/>
        <v>10</v>
      </c>
      <c r="G296">
        <f t="shared" si="60"/>
        <v>0</v>
      </c>
      <c r="H296">
        <f t="shared" si="56"/>
        <v>3.5893503787292484E-10</v>
      </c>
      <c r="I296">
        <f t="shared" si="57"/>
        <v>0.20803738328530369</v>
      </c>
      <c r="J296">
        <f t="shared" si="58"/>
        <v>0</v>
      </c>
      <c r="K296">
        <f t="shared" si="61"/>
        <v>0.15516041187205787</v>
      </c>
      <c r="L296">
        <f t="shared" si="62"/>
        <v>0</v>
      </c>
      <c r="M296" t="e">
        <f t="shared" si="63"/>
        <v>#NUM!</v>
      </c>
    </row>
    <row r="297" spans="2:13" x14ac:dyDescent="0.2">
      <c r="B297">
        <f t="shared" si="64"/>
        <v>10</v>
      </c>
      <c r="C297">
        <f t="shared" si="65"/>
        <v>10</v>
      </c>
      <c r="D297">
        <f t="shared" si="66"/>
        <v>0</v>
      </c>
      <c r="E297">
        <f t="shared" si="67"/>
        <v>9</v>
      </c>
      <c r="F297">
        <f t="shared" si="59"/>
        <v>9</v>
      </c>
      <c r="G297">
        <f t="shared" si="60"/>
        <v>1</v>
      </c>
      <c r="H297">
        <f t="shared" si="56"/>
        <v>3.5893503787292484E-10</v>
      </c>
      <c r="I297">
        <f t="shared" si="57"/>
        <v>0.20803738328530369</v>
      </c>
      <c r="J297">
        <f t="shared" si="58"/>
        <v>0</v>
      </c>
      <c r="K297">
        <f t="shared" si="61"/>
        <v>0.3177984339548181</v>
      </c>
      <c r="L297">
        <f t="shared" si="62"/>
        <v>0</v>
      </c>
      <c r="M297" t="e">
        <f t="shared" si="63"/>
        <v>#NUM!</v>
      </c>
    </row>
    <row r="298" spans="2:13" x14ac:dyDescent="0.2">
      <c r="B298">
        <f t="shared" si="64"/>
        <v>10</v>
      </c>
      <c r="C298">
        <f t="shared" si="65"/>
        <v>10</v>
      </c>
      <c r="D298">
        <f t="shared" si="66"/>
        <v>0</v>
      </c>
      <c r="E298">
        <f t="shared" si="67"/>
        <v>8</v>
      </c>
      <c r="F298">
        <f t="shared" si="59"/>
        <v>8</v>
      </c>
      <c r="G298">
        <f t="shared" si="60"/>
        <v>2</v>
      </c>
      <c r="H298">
        <f t="shared" si="56"/>
        <v>3.5893503787292484E-10</v>
      </c>
      <c r="I298">
        <f t="shared" si="57"/>
        <v>0.20803738328530369</v>
      </c>
      <c r="J298">
        <f t="shared" si="58"/>
        <v>0</v>
      </c>
      <c r="K298">
        <f t="shared" si="61"/>
        <v>0.29291060478968256</v>
      </c>
      <c r="L298">
        <f t="shared" si="62"/>
        <v>0</v>
      </c>
      <c r="M298" t="e">
        <f t="shared" si="63"/>
        <v>#NUM!</v>
      </c>
    </row>
    <row r="299" spans="2:13" x14ac:dyDescent="0.2">
      <c r="B299">
        <f t="shared" si="64"/>
        <v>10</v>
      </c>
      <c r="C299">
        <f t="shared" si="65"/>
        <v>10</v>
      </c>
      <c r="D299">
        <f t="shared" si="66"/>
        <v>0</v>
      </c>
      <c r="E299">
        <f t="shared" si="67"/>
        <v>7</v>
      </c>
      <c r="F299">
        <f t="shared" si="59"/>
        <v>7</v>
      </c>
      <c r="G299">
        <f t="shared" si="60"/>
        <v>3</v>
      </c>
      <c r="H299">
        <f t="shared" si="56"/>
        <v>3.5893503787292484E-10</v>
      </c>
      <c r="I299">
        <f t="shared" si="57"/>
        <v>0.20803738328530369</v>
      </c>
      <c r="J299">
        <f t="shared" si="58"/>
        <v>0</v>
      </c>
      <c r="K299">
        <f t="shared" si="61"/>
        <v>0.1599833022144454</v>
      </c>
      <c r="L299">
        <f t="shared" si="62"/>
        <v>0</v>
      </c>
      <c r="M299" t="e">
        <f t="shared" si="63"/>
        <v>#NUM!</v>
      </c>
    </row>
    <row r="300" spans="2:13" x14ac:dyDescent="0.2">
      <c r="B300">
        <f t="shared" si="64"/>
        <v>10</v>
      </c>
      <c r="C300">
        <f t="shared" si="65"/>
        <v>10</v>
      </c>
      <c r="D300">
        <f t="shared" si="66"/>
        <v>0</v>
      </c>
      <c r="E300">
        <f t="shared" si="67"/>
        <v>6</v>
      </c>
      <c r="F300">
        <f t="shared" si="59"/>
        <v>6</v>
      </c>
      <c r="G300">
        <f t="shared" si="60"/>
        <v>4</v>
      </c>
      <c r="H300">
        <f t="shared" si="56"/>
        <v>3.5893503787292484E-10</v>
      </c>
      <c r="I300">
        <f t="shared" si="57"/>
        <v>0.20803738328530369</v>
      </c>
      <c r="J300">
        <f t="shared" si="58"/>
        <v>0</v>
      </c>
      <c r="K300">
        <f t="shared" si="61"/>
        <v>5.7343412540720048E-2</v>
      </c>
      <c r="L300">
        <f t="shared" si="62"/>
        <v>0</v>
      </c>
      <c r="M300" t="e">
        <f t="shared" si="63"/>
        <v>#NUM!</v>
      </c>
    </row>
    <row r="301" spans="2:13" x14ac:dyDescent="0.2">
      <c r="B301">
        <f t="shared" si="64"/>
        <v>10</v>
      </c>
      <c r="C301">
        <f t="shared" si="65"/>
        <v>10</v>
      </c>
      <c r="D301">
        <f t="shared" si="66"/>
        <v>0</v>
      </c>
      <c r="E301">
        <f t="shared" si="67"/>
        <v>5</v>
      </c>
      <c r="F301">
        <f t="shared" si="59"/>
        <v>5</v>
      </c>
      <c r="G301">
        <f t="shared" si="60"/>
        <v>5</v>
      </c>
      <c r="H301">
        <f t="shared" si="56"/>
        <v>3.5893503787292484E-10</v>
      </c>
      <c r="I301">
        <f t="shared" si="57"/>
        <v>0.20803738328530369</v>
      </c>
      <c r="J301">
        <f t="shared" si="58"/>
        <v>0</v>
      </c>
      <c r="K301">
        <f t="shared" si="61"/>
        <v>1.4094043564225209E-2</v>
      </c>
      <c r="L301">
        <f t="shared" si="62"/>
        <v>0</v>
      </c>
      <c r="M301" t="e">
        <f t="shared" si="63"/>
        <v>#NUM!</v>
      </c>
    </row>
    <row r="302" spans="2:13" x14ac:dyDescent="0.2">
      <c r="B302">
        <f t="shared" si="64"/>
        <v>10</v>
      </c>
      <c r="C302">
        <f t="shared" si="65"/>
        <v>10</v>
      </c>
      <c r="D302">
        <f t="shared" si="66"/>
        <v>0</v>
      </c>
      <c r="E302">
        <f t="shared" si="67"/>
        <v>4</v>
      </c>
      <c r="F302">
        <f t="shared" si="59"/>
        <v>4</v>
      </c>
      <c r="G302">
        <f t="shared" si="60"/>
        <v>6</v>
      </c>
      <c r="H302">
        <f t="shared" si="56"/>
        <v>3.5893503787292484E-10</v>
      </c>
      <c r="I302">
        <f t="shared" si="57"/>
        <v>0.20803738328530369</v>
      </c>
      <c r="J302">
        <f t="shared" si="58"/>
        <v>0</v>
      </c>
      <c r="K302">
        <f t="shared" si="61"/>
        <v>2.4056098452994901E-3</v>
      </c>
      <c r="L302">
        <f t="shared" si="62"/>
        <v>0</v>
      </c>
      <c r="M302" t="e">
        <f t="shared" si="63"/>
        <v>#NUM!</v>
      </c>
    </row>
    <row r="303" spans="2:13" x14ac:dyDescent="0.2">
      <c r="B303">
        <f t="shared" si="64"/>
        <v>10</v>
      </c>
      <c r="C303">
        <f t="shared" si="65"/>
        <v>10</v>
      </c>
      <c r="D303">
        <f t="shared" si="66"/>
        <v>0</v>
      </c>
      <c r="E303">
        <f t="shared" si="67"/>
        <v>3</v>
      </c>
      <c r="F303">
        <f t="shared" si="59"/>
        <v>3</v>
      </c>
      <c r="G303">
        <f t="shared" si="60"/>
        <v>7</v>
      </c>
      <c r="H303">
        <f t="shared" si="56"/>
        <v>3.5893503787292484E-10</v>
      </c>
      <c r="I303">
        <f t="shared" si="57"/>
        <v>0.20803738328530369</v>
      </c>
      <c r="J303">
        <f t="shared" si="58"/>
        <v>0</v>
      </c>
      <c r="K303">
        <f t="shared" si="61"/>
        <v>2.8155158258238457E-4</v>
      </c>
      <c r="L303">
        <f t="shared" si="62"/>
        <v>0</v>
      </c>
      <c r="M303" t="e">
        <f t="shared" si="63"/>
        <v>#NUM!</v>
      </c>
    </row>
    <row r="304" spans="2:13" x14ac:dyDescent="0.2">
      <c r="B304">
        <f t="shared" si="64"/>
        <v>10</v>
      </c>
      <c r="C304">
        <f t="shared" si="65"/>
        <v>10</v>
      </c>
      <c r="D304">
        <f t="shared" si="66"/>
        <v>0</v>
      </c>
      <c r="E304">
        <f t="shared" si="67"/>
        <v>2</v>
      </c>
      <c r="F304">
        <f t="shared" si="59"/>
        <v>2</v>
      </c>
      <c r="G304">
        <f t="shared" si="60"/>
        <v>8</v>
      </c>
      <c r="H304">
        <f t="shared" si="56"/>
        <v>3.5893503787292484E-10</v>
      </c>
      <c r="I304">
        <f t="shared" si="57"/>
        <v>0.20803738328530369</v>
      </c>
      <c r="J304">
        <f t="shared" si="58"/>
        <v>0</v>
      </c>
      <c r="K304">
        <f t="shared" si="61"/>
        <v>2.162519685497239E-5</v>
      </c>
      <c r="L304">
        <f t="shared" si="62"/>
        <v>0</v>
      </c>
      <c r="M304" t="e">
        <f t="shared" si="63"/>
        <v>#NUM!</v>
      </c>
    </row>
    <row r="305" spans="2:13" x14ac:dyDescent="0.2">
      <c r="B305">
        <f t="shared" si="64"/>
        <v>10</v>
      </c>
      <c r="C305">
        <f t="shared" si="65"/>
        <v>10</v>
      </c>
      <c r="D305">
        <f t="shared" si="66"/>
        <v>0</v>
      </c>
      <c r="E305">
        <f t="shared" si="67"/>
        <v>1</v>
      </c>
      <c r="F305">
        <f t="shared" si="59"/>
        <v>1</v>
      </c>
      <c r="G305">
        <f t="shared" si="60"/>
        <v>9</v>
      </c>
      <c r="H305">
        <f t="shared" si="56"/>
        <v>3.5893503787292484E-10</v>
      </c>
      <c r="I305">
        <f t="shared" si="57"/>
        <v>0.20803738328530369</v>
      </c>
      <c r="J305">
        <f t="shared" si="58"/>
        <v>0.80999999999999961</v>
      </c>
      <c r="K305">
        <f t="shared" si="61"/>
        <v>9.8427937492511814E-7</v>
      </c>
      <c r="L305">
        <f t="shared" si="62"/>
        <v>5.9533393778002352E-17</v>
      </c>
      <c r="M305">
        <f t="shared" si="63"/>
        <v>-37.359994278811058</v>
      </c>
    </row>
    <row r="306" spans="2:13" x14ac:dyDescent="0.2">
      <c r="B306">
        <f t="shared" si="64"/>
        <v>10</v>
      </c>
      <c r="C306">
        <f t="shared" si="65"/>
        <v>10</v>
      </c>
      <c r="D306">
        <f t="shared" si="66"/>
        <v>0</v>
      </c>
      <c r="E306">
        <f t="shared" si="67"/>
        <v>0</v>
      </c>
      <c r="F306">
        <f t="shared" si="59"/>
        <v>0</v>
      </c>
      <c r="G306">
        <f t="shared" si="60"/>
        <v>10</v>
      </c>
      <c r="H306">
        <f t="shared" si="56"/>
        <v>3.5893503787292484E-10</v>
      </c>
      <c r="I306">
        <f t="shared" si="57"/>
        <v>0.20803738328530369</v>
      </c>
      <c r="J306">
        <f t="shared" si="58"/>
        <v>9.0000000000000177E-2</v>
      </c>
      <c r="K306">
        <f t="shared" si="61"/>
        <v>2.0159939004490397E-8</v>
      </c>
      <c r="L306">
        <f t="shared" si="62"/>
        <v>1.3548429641580236E-19</v>
      </c>
      <c r="M306">
        <f t="shared" si="63"/>
        <v>-43.445431212881701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3660-E537-F94F-8F91-323B95751615}">
  <dimension ref="A1:P85"/>
  <sheetViews>
    <sheetView workbookViewId="0">
      <selection activeCell="K19" sqref="K19:O33"/>
    </sheetView>
  </sheetViews>
  <sheetFormatPr baseColWidth="10" defaultRowHeight="16" x14ac:dyDescent="0.2"/>
  <cols>
    <col min="2" max="2" width="12.1640625" bestFit="1" customWidth="1"/>
    <col min="4" max="4" width="11.1640625" bestFit="1" customWidth="1"/>
    <col min="9" max="9" width="12.1640625" bestFit="1" customWidth="1"/>
    <col min="11" max="11" width="12.1640625" bestFit="1" customWidth="1"/>
  </cols>
  <sheetData>
    <row r="1" spans="1:16" x14ac:dyDescent="0.2">
      <c r="B1" s="17" t="s">
        <v>17</v>
      </c>
      <c r="C1" s="23" t="s">
        <v>21</v>
      </c>
      <c r="D1" s="18" t="s">
        <v>20</v>
      </c>
      <c r="E1" s="19" t="s">
        <v>26</v>
      </c>
      <c r="F1" s="19" t="s">
        <v>25</v>
      </c>
      <c r="G1" s="19" t="s">
        <v>27</v>
      </c>
    </row>
    <row r="2" spans="1:16" x14ac:dyDescent="0.2">
      <c r="B2" s="20">
        <f>L!A6</f>
        <v>3</v>
      </c>
      <c r="C2" s="24">
        <f>L!Q6</f>
        <v>1</v>
      </c>
      <c r="D2" s="21">
        <f>L!P6</f>
        <v>0.1000000000000002</v>
      </c>
      <c r="E2" s="48">
        <f>LN(D2)</f>
        <v>-2.3025850929940437</v>
      </c>
      <c r="F2" s="48">
        <f>LN(1-D2)</f>
        <v>-0.10536051565782652</v>
      </c>
      <c r="G2" s="48">
        <f>LN(C2)</f>
        <v>0</v>
      </c>
    </row>
    <row r="3" spans="1:16" x14ac:dyDescent="0.2">
      <c r="N3" s="58"/>
      <c r="O3" s="59" t="s">
        <v>28</v>
      </c>
      <c r="P3" s="58"/>
    </row>
    <row r="4" spans="1:16" x14ac:dyDescent="0.2">
      <c r="F4" s="19">
        <f>SUM(F6:F16)</f>
        <v>3</v>
      </c>
      <c r="N4" s="58"/>
      <c r="O4" s="58">
        <f>C2</f>
        <v>1</v>
      </c>
      <c r="P4" s="58">
        <v>1</v>
      </c>
    </row>
    <row r="5" spans="1:16" x14ac:dyDescent="0.2">
      <c r="A5" s="44" t="s">
        <v>18</v>
      </c>
      <c r="B5" s="45" t="s">
        <v>76</v>
      </c>
      <c r="C5" t="s">
        <v>77</v>
      </c>
      <c r="D5" s="44" t="s">
        <v>78</v>
      </c>
      <c r="E5" s="45" t="s">
        <v>79</v>
      </c>
      <c r="F5" s="66" t="s">
        <v>94</v>
      </c>
      <c r="G5" s="66" t="s">
        <v>95</v>
      </c>
      <c r="J5" s="19" t="s">
        <v>18</v>
      </c>
      <c r="K5" s="19" t="s">
        <v>19</v>
      </c>
      <c r="L5" s="52" t="s">
        <v>22</v>
      </c>
      <c r="M5" s="52" t="s">
        <v>74</v>
      </c>
      <c r="N5" s="58" t="s">
        <v>66</v>
      </c>
      <c r="O5" s="58">
        <v>1</v>
      </c>
      <c r="P5" s="58" t="s">
        <v>67</v>
      </c>
    </row>
    <row r="6" spans="1:16" x14ac:dyDescent="0.2">
      <c r="A6" s="46">
        <v>0</v>
      </c>
      <c r="B6" s="47">
        <f>H20</f>
        <v>4.945691244959774E-5</v>
      </c>
      <c r="C6">
        <f>LN(B6)</f>
        <v>-9.9144087230197453</v>
      </c>
      <c r="D6" s="46">
        <f t="shared" ref="D6:D16" si="0">B6*K6</f>
        <v>0</v>
      </c>
      <c r="E6" s="47">
        <f t="shared" ref="E6:E16" si="1">D6/D$17</f>
        <v>0</v>
      </c>
      <c r="F6">
        <f>E6*A6</f>
        <v>0</v>
      </c>
      <c r="G6" s="19">
        <f t="shared" ref="G6:G15" si="2">G7+E7</f>
        <v>1</v>
      </c>
      <c r="J6" s="19">
        <f>L6</f>
        <v>0</v>
      </c>
      <c r="K6" s="19">
        <f>'C3'!B6</f>
        <v>0</v>
      </c>
      <c r="L6" s="49">
        <v>0</v>
      </c>
      <c r="M6" s="49">
        <f>'J3'!B6</f>
        <v>5.4952124943997502E-5</v>
      </c>
      <c r="N6" s="58">
        <v>0</v>
      </c>
      <c r="O6" s="58">
        <v>1</v>
      </c>
      <c r="P6" s="58">
        <v>1</v>
      </c>
    </row>
    <row r="7" spans="1:16" x14ac:dyDescent="0.2">
      <c r="A7" s="46">
        <f>A6+1</f>
        <v>1</v>
      </c>
      <c r="B7" s="47">
        <f>SUM(H21:H22)</f>
        <v>1.4072729906661199E-4</v>
      </c>
      <c r="C7">
        <f t="shared" ref="C7:C17" si="3">LN(B7)</f>
        <v>-8.8686865894471421</v>
      </c>
      <c r="D7" s="46">
        <f t="shared" si="0"/>
        <v>0</v>
      </c>
      <c r="E7" s="47">
        <f t="shared" si="1"/>
        <v>0</v>
      </c>
      <c r="F7">
        <f t="shared" ref="F7:F16" si="4">E7*A7</f>
        <v>0</v>
      </c>
      <c r="G7" s="19">
        <f t="shared" si="2"/>
        <v>1</v>
      </c>
      <c r="J7" s="19">
        <f t="shared" ref="J7:J16" si="5">L7</f>
        <v>1</v>
      </c>
      <c r="K7" s="19">
        <f>'C3'!B7</f>
        <v>0</v>
      </c>
      <c r="L7" s="49">
        <f>L6+1</f>
        <v>1</v>
      </c>
      <c r="M7" s="49">
        <f>'J3'!B7</f>
        <v>1.6763161459463244E-4</v>
      </c>
      <c r="N7" s="58">
        <v>1</v>
      </c>
      <c r="O7" s="58">
        <f t="shared" ref="O7:O16" si="6">O6*(O$4+($N7-1))</f>
        <v>1</v>
      </c>
      <c r="P7" s="58">
        <f t="shared" ref="P7:P16" si="7">P6*(P$4+($N7-1))</f>
        <v>1</v>
      </c>
    </row>
    <row r="8" spans="1:16" x14ac:dyDescent="0.2">
      <c r="A8" s="46">
        <f t="shared" ref="A8:A15" si="8">A7+1</f>
        <v>2</v>
      </c>
      <c r="B8" s="47">
        <f>SUM(H23:H25)</f>
        <v>4.4548277583724975E-5</v>
      </c>
      <c r="C8">
        <f t="shared" si="3"/>
        <v>-10.01893706733752</v>
      </c>
      <c r="D8" s="46">
        <f t="shared" si="0"/>
        <v>0</v>
      </c>
      <c r="E8" s="47">
        <f t="shared" si="1"/>
        <v>0</v>
      </c>
      <c r="F8">
        <f t="shared" si="4"/>
        <v>0</v>
      </c>
      <c r="G8" s="19">
        <f t="shared" si="2"/>
        <v>1</v>
      </c>
      <c r="J8" s="19">
        <f t="shared" si="5"/>
        <v>2</v>
      </c>
      <c r="K8" s="19">
        <f>'C3'!B8</f>
        <v>0</v>
      </c>
      <c r="L8" s="49">
        <f t="shared" ref="L8:L16" si="9">L7+1</f>
        <v>2</v>
      </c>
      <c r="M8" s="49">
        <f>'J3'!B8</f>
        <v>2.3178857194648166E-5</v>
      </c>
      <c r="N8" s="58">
        <v>2</v>
      </c>
      <c r="O8" s="58">
        <f t="shared" si="6"/>
        <v>2</v>
      </c>
      <c r="P8" s="58">
        <f t="shared" si="7"/>
        <v>2</v>
      </c>
    </row>
    <row r="9" spans="1:16" x14ac:dyDescent="0.2">
      <c r="A9" s="46">
        <f t="shared" si="8"/>
        <v>3</v>
      </c>
      <c r="B9" s="47">
        <f>SUM(H26:H29)</f>
        <v>1.0220123967784069E-5</v>
      </c>
      <c r="C9">
        <f t="shared" si="3"/>
        <v>-11.49115184334212</v>
      </c>
      <c r="D9" s="46">
        <f t="shared" si="0"/>
        <v>1.0220123967784069E-5</v>
      </c>
      <c r="E9" s="47">
        <f t="shared" si="1"/>
        <v>1</v>
      </c>
      <c r="F9">
        <f t="shared" si="4"/>
        <v>3</v>
      </c>
      <c r="G9" s="19">
        <f t="shared" si="2"/>
        <v>0</v>
      </c>
      <c r="J9" s="19">
        <f t="shared" si="5"/>
        <v>3</v>
      </c>
      <c r="K9" s="19">
        <f>'C3'!B9</f>
        <v>1</v>
      </c>
      <c r="L9" s="49">
        <f t="shared" si="9"/>
        <v>3</v>
      </c>
      <c r="M9" s="49">
        <f>'J3'!B9</f>
        <v>1.5668385188467074E-6</v>
      </c>
      <c r="N9" s="58">
        <v>3</v>
      </c>
      <c r="O9" s="58">
        <f t="shared" si="6"/>
        <v>6</v>
      </c>
      <c r="P9" s="58">
        <f t="shared" si="7"/>
        <v>6</v>
      </c>
    </row>
    <row r="10" spans="1:16" x14ac:dyDescent="0.2">
      <c r="A10" s="46">
        <f t="shared" si="8"/>
        <v>4</v>
      </c>
      <c r="B10" s="47">
        <f>SUM(H30:H34)</f>
        <v>2.0173661483619486E-6</v>
      </c>
      <c r="C10">
        <f t="shared" si="3"/>
        <v>-13.113717784300926</v>
      </c>
      <c r="D10" s="46">
        <f t="shared" si="0"/>
        <v>0</v>
      </c>
      <c r="E10" s="47">
        <f t="shared" si="1"/>
        <v>0</v>
      </c>
      <c r="F10">
        <f t="shared" si="4"/>
        <v>0</v>
      </c>
      <c r="G10" s="19">
        <f t="shared" si="2"/>
        <v>0</v>
      </c>
      <c r="J10" s="19">
        <f t="shared" si="5"/>
        <v>4</v>
      </c>
      <c r="K10" s="19">
        <f>'C3'!B10</f>
        <v>0</v>
      </c>
      <c r="L10" s="49">
        <f t="shared" si="9"/>
        <v>4</v>
      </c>
      <c r="M10" s="49">
        <f>'J3'!B10</f>
        <v>7.4937274552206222E-8</v>
      </c>
      <c r="N10" s="58">
        <v>4</v>
      </c>
      <c r="O10" s="58">
        <f t="shared" si="6"/>
        <v>24</v>
      </c>
      <c r="P10" s="58">
        <f t="shared" si="7"/>
        <v>24</v>
      </c>
    </row>
    <row r="11" spans="1:16" x14ac:dyDescent="0.2">
      <c r="A11" s="46">
        <f t="shared" si="8"/>
        <v>5</v>
      </c>
      <c r="B11" s="47">
        <f>SUM(H35:H40)</f>
        <v>3.6383465251416328E-7</v>
      </c>
      <c r="C11">
        <f t="shared" si="3"/>
        <v>-14.826566323847779</v>
      </c>
      <c r="D11" s="46">
        <f t="shared" si="0"/>
        <v>0</v>
      </c>
      <c r="E11" s="47">
        <f t="shared" si="1"/>
        <v>0</v>
      </c>
      <c r="F11">
        <f t="shared" si="4"/>
        <v>0</v>
      </c>
      <c r="G11" s="19">
        <f t="shared" si="2"/>
        <v>0</v>
      </c>
      <c r="J11" s="19">
        <f t="shared" si="5"/>
        <v>5</v>
      </c>
      <c r="K11" s="19">
        <f>'C3'!B11</f>
        <v>0</v>
      </c>
      <c r="L11" s="49">
        <f t="shared" si="9"/>
        <v>5</v>
      </c>
      <c r="M11" s="49">
        <f>'J3'!B11</f>
        <v>2.9171247290965349E-9</v>
      </c>
      <c r="N11" s="58">
        <v>5</v>
      </c>
      <c r="O11" s="58">
        <f t="shared" si="6"/>
        <v>120</v>
      </c>
      <c r="P11" s="58">
        <f t="shared" si="7"/>
        <v>120</v>
      </c>
    </row>
    <row r="12" spans="1:16" x14ac:dyDescent="0.2">
      <c r="A12" s="46">
        <f t="shared" si="8"/>
        <v>6</v>
      </c>
      <c r="B12" s="47">
        <f>SUM(H41:H47)</f>
        <v>6.1717451466489953E-8</v>
      </c>
      <c r="C12">
        <f t="shared" si="3"/>
        <v>-16.60069910216254</v>
      </c>
      <c r="D12" s="46">
        <f t="shared" si="0"/>
        <v>0</v>
      </c>
      <c r="E12" s="47">
        <f t="shared" si="1"/>
        <v>0</v>
      </c>
      <c r="F12">
        <f t="shared" si="4"/>
        <v>0</v>
      </c>
      <c r="G12" s="19">
        <f t="shared" si="2"/>
        <v>0</v>
      </c>
      <c r="J12" s="19">
        <f t="shared" si="5"/>
        <v>6</v>
      </c>
      <c r="K12" s="19">
        <f>'C3'!B12</f>
        <v>0</v>
      </c>
      <c r="L12" s="49">
        <f t="shared" si="9"/>
        <v>6</v>
      </c>
      <c r="M12" s="49">
        <f>'J3'!B12</f>
        <v>9.897241785025841E-11</v>
      </c>
      <c r="N12" s="58">
        <v>6</v>
      </c>
      <c r="O12" s="58">
        <f t="shared" si="6"/>
        <v>720</v>
      </c>
      <c r="P12" s="58">
        <f t="shared" si="7"/>
        <v>720</v>
      </c>
    </row>
    <row r="13" spans="1:16" x14ac:dyDescent="0.2">
      <c r="A13" s="46">
        <f t="shared" si="8"/>
        <v>7</v>
      </c>
      <c r="B13" s="47">
        <f>SUM(H48:H55)</f>
        <v>1.0010622802768128E-8</v>
      </c>
      <c r="C13">
        <f t="shared" si="3"/>
        <v>-18.41961902749599</v>
      </c>
      <c r="D13" s="46">
        <f t="shared" si="0"/>
        <v>0</v>
      </c>
      <c r="E13" s="47">
        <f t="shared" si="1"/>
        <v>0</v>
      </c>
      <c r="F13">
        <f t="shared" si="4"/>
        <v>0</v>
      </c>
      <c r="G13" s="19">
        <f t="shared" si="2"/>
        <v>0</v>
      </c>
      <c r="J13" s="19">
        <f t="shared" si="5"/>
        <v>7</v>
      </c>
      <c r="K13" s="19">
        <f>'C3'!B13</f>
        <v>0</v>
      </c>
      <c r="L13" s="49">
        <f t="shared" si="9"/>
        <v>7</v>
      </c>
      <c r="M13" s="49">
        <f>'J3'!B13</f>
        <v>3.0422954040040871E-12</v>
      </c>
      <c r="N13" s="58">
        <v>7</v>
      </c>
      <c r="O13" s="58">
        <f t="shared" si="6"/>
        <v>5040</v>
      </c>
      <c r="P13" s="58">
        <f t="shared" si="7"/>
        <v>5040</v>
      </c>
    </row>
    <row r="14" spans="1:16" x14ac:dyDescent="0.2">
      <c r="A14" s="46">
        <f t="shared" si="8"/>
        <v>8</v>
      </c>
      <c r="B14" s="47">
        <f>SUM(H56:H64)</f>
        <v>1.5688278809558971E-9</v>
      </c>
      <c r="C14">
        <f t="shared" si="3"/>
        <v>-20.272937069049888</v>
      </c>
      <c r="D14" s="46">
        <f t="shared" si="0"/>
        <v>0</v>
      </c>
      <c r="E14" s="47">
        <f t="shared" si="1"/>
        <v>0</v>
      </c>
      <c r="F14">
        <f t="shared" si="4"/>
        <v>0</v>
      </c>
      <c r="G14" s="19">
        <f t="shared" si="2"/>
        <v>0</v>
      </c>
      <c r="J14" s="19">
        <f t="shared" si="5"/>
        <v>8</v>
      </c>
      <c r="K14" s="19">
        <f>'C3'!B14</f>
        <v>0</v>
      </c>
      <c r="L14" s="49">
        <f t="shared" si="9"/>
        <v>8</v>
      </c>
      <c r="M14" s="49">
        <f>'J3'!B14</f>
        <v>8.6798082351669797E-14</v>
      </c>
      <c r="N14" s="58">
        <v>8</v>
      </c>
      <c r="O14" s="58">
        <f t="shared" si="6"/>
        <v>40320</v>
      </c>
      <c r="P14" s="58">
        <f t="shared" si="7"/>
        <v>40320</v>
      </c>
    </row>
    <row r="15" spans="1:16" x14ac:dyDescent="0.2">
      <c r="A15" s="46">
        <f t="shared" si="8"/>
        <v>9</v>
      </c>
      <c r="B15" s="47">
        <f>SUM(H65:H74)</f>
        <v>2.3921973277525978E-10</v>
      </c>
      <c r="C15">
        <f t="shared" si="3"/>
        <v>-22.153638602374738</v>
      </c>
      <c r="D15" s="46">
        <f t="shared" si="0"/>
        <v>0</v>
      </c>
      <c r="E15" s="47">
        <f t="shared" si="1"/>
        <v>0</v>
      </c>
      <c r="F15">
        <f t="shared" si="4"/>
        <v>0</v>
      </c>
      <c r="G15" s="19">
        <f t="shared" si="2"/>
        <v>0</v>
      </c>
      <c r="J15" s="19">
        <f t="shared" si="5"/>
        <v>9</v>
      </c>
      <c r="K15" s="19">
        <f>'C3'!B15</f>
        <v>0</v>
      </c>
      <c r="L15" s="49">
        <f t="shared" si="9"/>
        <v>9</v>
      </c>
      <c r="M15" s="49">
        <f>'J3'!B15</f>
        <v>2.3358620064872609E-15</v>
      </c>
      <c r="N15" s="58">
        <v>9</v>
      </c>
      <c r="O15" s="58">
        <f t="shared" si="6"/>
        <v>362880</v>
      </c>
      <c r="P15" s="58">
        <f t="shared" si="7"/>
        <v>362880</v>
      </c>
    </row>
    <row r="16" spans="1:16" x14ac:dyDescent="0.2">
      <c r="A16" s="20">
        <f>A15+1</f>
        <v>10</v>
      </c>
      <c r="B16" s="21">
        <f>SUM(H75:H85)</f>
        <v>3.5668983785554292E-11</v>
      </c>
      <c r="C16">
        <f t="shared" si="3"/>
        <v>-24.056739606294826</v>
      </c>
      <c r="D16" s="20">
        <f t="shared" si="0"/>
        <v>0</v>
      </c>
      <c r="E16" s="21">
        <f t="shared" si="1"/>
        <v>0</v>
      </c>
      <c r="F16">
        <f t="shared" si="4"/>
        <v>0</v>
      </c>
      <c r="G16" s="19">
        <v>0</v>
      </c>
      <c r="J16" s="19">
        <f t="shared" si="5"/>
        <v>10</v>
      </c>
      <c r="K16" s="19">
        <f>'C3'!B16</f>
        <v>0</v>
      </c>
      <c r="L16" s="49">
        <f t="shared" si="9"/>
        <v>10</v>
      </c>
      <c r="M16" s="49">
        <f>'J3'!B16</f>
        <v>5.9668878074418149E-17</v>
      </c>
      <c r="N16" s="58">
        <v>10</v>
      </c>
      <c r="O16" s="58">
        <f t="shared" si="6"/>
        <v>3628800</v>
      </c>
      <c r="P16" s="58">
        <f t="shared" si="7"/>
        <v>3628800</v>
      </c>
    </row>
    <row r="17" spans="1:15" x14ac:dyDescent="0.2">
      <c r="A17" s="19" t="s">
        <v>56</v>
      </c>
      <c r="B17" s="19">
        <f>D17</f>
        <v>1.0220123967784069E-5</v>
      </c>
      <c r="C17">
        <f t="shared" si="3"/>
        <v>-11.49115184334212</v>
      </c>
      <c r="D17">
        <f>SUM(D6:D16)</f>
        <v>1.0220123967784069E-5</v>
      </c>
      <c r="E17">
        <f>SUM(E6:E16)</f>
        <v>1</v>
      </c>
    </row>
    <row r="19" spans="1:15" x14ac:dyDescent="0.2">
      <c r="B19" t="s">
        <v>18</v>
      </c>
      <c r="C19" t="s">
        <v>22</v>
      </c>
      <c r="D19" t="s">
        <v>23</v>
      </c>
      <c r="E19" t="s">
        <v>74</v>
      </c>
      <c r="F19" t="s">
        <v>65</v>
      </c>
      <c r="G19" t="s">
        <v>75</v>
      </c>
      <c r="H19" t="s">
        <v>36</v>
      </c>
      <c r="I19" t="s">
        <v>63</v>
      </c>
      <c r="K19" s="17" t="s">
        <v>96</v>
      </c>
      <c r="L19" s="18"/>
      <c r="M19" s="49" t="s">
        <v>102</v>
      </c>
      <c r="N19" s="49" t="s">
        <v>100</v>
      </c>
      <c r="O19" s="56" t="s">
        <v>101</v>
      </c>
    </row>
    <row r="20" spans="1:15" x14ac:dyDescent="0.2">
      <c r="B20">
        <v>0</v>
      </c>
      <c r="C20">
        <v>0</v>
      </c>
      <c r="D20">
        <f>B20-C20</f>
        <v>0</v>
      </c>
      <c r="E20">
        <f t="shared" ref="E20:E51" si="10">VLOOKUP(C20,L$6:M$16,2)</f>
        <v>5.4952124943997502E-5</v>
      </c>
      <c r="F20">
        <f t="shared" ref="F20:F51" si="11">IF($D$2&gt;0,VLOOKUP(B20,$N$5:$P$16,2)/VLOOKUP(C20,$N$5:$P$16,2)/VLOOKUP(D20,$N$5:$P$16,3),EXP(-$C$2)/VLOOKUP(D20,$N$5:$P$16,3))</f>
        <v>1</v>
      </c>
      <c r="G20">
        <f>IF($D$2&gt;0, EXP(($C$2+C20)*$F$2+D20*$E$2), EXP($E$2*D20))</f>
        <v>0.8999999999999998</v>
      </c>
      <c r="H20">
        <f t="shared" ref="H20:H51" si="12">E20*F20*G20</f>
        <v>4.945691244959774E-5</v>
      </c>
      <c r="I20">
        <f>LN(H20)</f>
        <v>-9.9144087230197453</v>
      </c>
      <c r="K20" s="46" t="s">
        <v>98</v>
      </c>
      <c r="L20" s="47">
        <f>IF(D2=0,0,($F$4-$N$20)/$D$2-($N$20+$C$2/(1-$O$20))/(1-$D$2))</f>
        <v>9.0477461236242025</v>
      </c>
      <c r="M20" s="49">
        <f>'J3'!G6</f>
        <v>0.99516083047470882</v>
      </c>
      <c r="N20" s="49">
        <f>'J3'!F4</f>
        <v>1.6923364807271297</v>
      </c>
      <c r="O20" s="56">
        <f>L!$B$13</f>
        <v>0.48284698648247354</v>
      </c>
    </row>
    <row r="21" spans="1:15" x14ac:dyDescent="0.2">
      <c r="B21">
        <f>IF(C20=0,B20+1,B20)</f>
        <v>1</v>
      </c>
      <c r="C21">
        <f>IF(C20=0,B21,C20-1)</f>
        <v>1</v>
      </c>
      <c r="D21">
        <f t="shared" ref="D21:D84" si="13">B21-C21</f>
        <v>0</v>
      </c>
      <c r="E21">
        <f t="shared" si="10"/>
        <v>1.6763161459463244E-4</v>
      </c>
      <c r="F21">
        <f t="shared" si="11"/>
        <v>1</v>
      </c>
      <c r="G21">
        <f t="shared" ref="G21:G84" si="14">IF($D$2&gt;0, EXP(($C$2+C21)*$F$2+D21*$E$2), EXP($E$2*D21))</f>
        <v>0.80999999999999961</v>
      </c>
      <c r="H21">
        <f t="shared" si="12"/>
        <v>1.3578160782165222E-4</v>
      </c>
      <c r="I21">
        <f t="shared" ref="I21:I84" si="15">LN(H21)</f>
        <v>-8.9044627877876881</v>
      </c>
      <c r="K21" s="20" t="s">
        <v>99</v>
      </c>
      <c r="L21" s="21">
        <f>IF(D2&gt;0,SUM(L23:L33)+F2/(1-O20), (F4-N20)/C2-1/(1-O20))</f>
        <v>3.7452516339865567</v>
      </c>
      <c r="M21" s="49">
        <f>'J3'!G7</f>
        <v>0.5965895169084614</v>
      </c>
    </row>
    <row r="22" spans="1:15" x14ac:dyDescent="0.2">
      <c r="B22">
        <f t="shared" ref="B22:B60" si="16">IF(C21=0,B21+1,B21)</f>
        <v>1</v>
      </c>
      <c r="C22">
        <f t="shared" ref="C22:C60" si="17">IF(C21=0,B22,C21-1)</f>
        <v>0</v>
      </c>
      <c r="D22">
        <f t="shared" si="13"/>
        <v>1</v>
      </c>
      <c r="E22">
        <f t="shared" si="10"/>
        <v>5.4952124943997502E-5</v>
      </c>
      <c r="F22">
        <f t="shared" si="11"/>
        <v>1</v>
      </c>
      <c r="G22">
        <f t="shared" si="14"/>
        <v>9.0000000000000177E-2</v>
      </c>
      <c r="H22">
        <f t="shared" si="12"/>
        <v>4.9456912449597848E-6</v>
      </c>
      <c r="I22">
        <f t="shared" si="15"/>
        <v>-12.216993816013789</v>
      </c>
      <c r="M22" s="49">
        <f>'J3'!G8</f>
        <v>0.10058613334395942</v>
      </c>
    </row>
    <row r="23" spans="1:15" x14ac:dyDescent="0.2">
      <c r="B23">
        <f t="shared" si="16"/>
        <v>2</v>
      </c>
      <c r="C23">
        <f t="shared" si="17"/>
        <v>2</v>
      </c>
      <c r="D23">
        <f t="shared" si="13"/>
        <v>0</v>
      </c>
      <c r="E23">
        <f t="shared" si="10"/>
        <v>2.3178857194648166E-5</v>
      </c>
      <c r="F23">
        <f t="shared" si="11"/>
        <v>1</v>
      </c>
      <c r="G23">
        <f t="shared" si="14"/>
        <v>0.72899999999999954</v>
      </c>
      <c r="H23">
        <f t="shared" si="12"/>
        <v>1.6897386894898502E-5</v>
      </c>
      <c r="I23">
        <f t="shared" si="15"/>
        <v>-10.988351569594037</v>
      </c>
      <c r="K23">
        <v>0</v>
      </c>
      <c r="L23">
        <f>($F$4-$N$20)/($C$2+K23)</f>
        <v>1.3076635192728703</v>
      </c>
      <c r="M23" s="49">
        <f>'J3'!G9</f>
        <v>0</v>
      </c>
    </row>
    <row r="24" spans="1:15" x14ac:dyDescent="0.2">
      <c r="B24">
        <f t="shared" si="16"/>
        <v>2</v>
      </c>
      <c r="C24">
        <f t="shared" si="17"/>
        <v>1</v>
      </c>
      <c r="D24">
        <f t="shared" si="13"/>
        <v>1</v>
      </c>
      <c r="E24">
        <f t="shared" si="10"/>
        <v>1.6763161459463244E-4</v>
      </c>
      <c r="F24">
        <f t="shared" si="11"/>
        <v>2</v>
      </c>
      <c r="G24">
        <f t="shared" si="14"/>
        <v>8.1000000000000127E-2</v>
      </c>
      <c r="H24">
        <f t="shared" si="12"/>
        <v>2.7156321564330497E-5</v>
      </c>
      <c r="I24">
        <f t="shared" si="15"/>
        <v>-10.513900700221786</v>
      </c>
      <c r="K24">
        <f>K23+1</f>
        <v>1</v>
      </c>
      <c r="L24">
        <f t="shared" ref="L24:L33" si="18">($F$4-$N$20)/($C$2+K24)</f>
        <v>0.65383175963643514</v>
      </c>
      <c r="M24" s="49">
        <f>'J3'!G10</f>
        <v>0</v>
      </c>
    </row>
    <row r="25" spans="1:15" x14ac:dyDescent="0.2">
      <c r="B25">
        <f t="shared" si="16"/>
        <v>2</v>
      </c>
      <c r="C25">
        <f t="shared" si="17"/>
        <v>0</v>
      </c>
      <c r="D25">
        <f t="shared" si="13"/>
        <v>2</v>
      </c>
      <c r="E25">
        <f t="shared" si="10"/>
        <v>5.4952124943997502E-5</v>
      </c>
      <c r="F25">
        <f t="shared" si="11"/>
        <v>1</v>
      </c>
      <c r="G25">
        <f t="shared" si="14"/>
        <v>9.0000000000000323E-3</v>
      </c>
      <c r="H25">
        <f t="shared" si="12"/>
        <v>4.9456912449597931E-7</v>
      </c>
      <c r="I25">
        <f t="shared" si="15"/>
        <v>-14.519578909007834</v>
      </c>
      <c r="K25">
        <f t="shared" ref="K25:K33" si="19">K24+1</f>
        <v>2</v>
      </c>
      <c r="L25">
        <f t="shared" si="18"/>
        <v>0.43588783975762341</v>
      </c>
      <c r="M25" s="49">
        <f>'J3'!G11</f>
        <v>0</v>
      </c>
    </row>
    <row r="26" spans="1:15" x14ac:dyDescent="0.2">
      <c r="B26">
        <f t="shared" si="16"/>
        <v>3</v>
      </c>
      <c r="C26">
        <f t="shared" si="17"/>
        <v>3</v>
      </c>
      <c r="D26">
        <f t="shared" si="13"/>
        <v>0</v>
      </c>
      <c r="E26">
        <f t="shared" si="10"/>
        <v>1.5668385188467074E-6</v>
      </c>
      <c r="F26">
        <f t="shared" si="11"/>
        <v>1</v>
      </c>
      <c r="G26">
        <f t="shared" si="14"/>
        <v>0.65609999999999946</v>
      </c>
      <c r="H26">
        <f t="shared" si="12"/>
        <v>1.0280027522153238E-6</v>
      </c>
      <c r="I26">
        <f t="shared" si="15"/>
        <v>-13.787892713682623</v>
      </c>
      <c r="K26">
        <f t="shared" si="19"/>
        <v>3</v>
      </c>
      <c r="L26">
        <f t="shared" si="18"/>
        <v>0.32691587981821757</v>
      </c>
      <c r="M26" s="49">
        <f>'J3'!G12</f>
        <v>0</v>
      </c>
    </row>
    <row r="27" spans="1:15" x14ac:dyDescent="0.2">
      <c r="B27">
        <f t="shared" si="16"/>
        <v>3</v>
      </c>
      <c r="C27">
        <f t="shared" si="17"/>
        <v>2</v>
      </c>
      <c r="D27">
        <f t="shared" si="13"/>
        <v>1</v>
      </c>
      <c r="E27">
        <f t="shared" si="10"/>
        <v>2.3178857194648166E-5</v>
      </c>
      <c r="F27">
        <f t="shared" si="11"/>
        <v>3</v>
      </c>
      <c r="G27">
        <f t="shared" si="14"/>
        <v>7.2900000000000104E-2</v>
      </c>
      <c r="H27">
        <f t="shared" si="12"/>
        <v>5.0692160684695611E-6</v>
      </c>
      <c r="I27">
        <f t="shared" si="15"/>
        <v>-12.192324373919972</v>
      </c>
      <c r="K27">
        <f t="shared" si="19"/>
        <v>4</v>
      </c>
      <c r="L27">
        <f t="shared" si="18"/>
        <v>0.26153270385457406</v>
      </c>
      <c r="M27" s="49">
        <f>'J3'!G13</f>
        <v>0</v>
      </c>
    </row>
    <row r="28" spans="1:15" x14ac:dyDescent="0.2">
      <c r="B28">
        <f t="shared" si="16"/>
        <v>3</v>
      </c>
      <c r="C28">
        <f t="shared" si="17"/>
        <v>1</v>
      </c>
      <c r="D28">
        <f t="shared" si="13"/>
        <v>2</v>
      </c>
      <c r="E28">
        <f t="shared" si="10"/>
        <v>1.6763161459463244E-4</v>
      </c>
      <c r="F28">
        <f t="shared" si="11"/>
        <v>3</v>
      </c>
      <c r="G28">
        <f t="shared" si="14"/>
        <v>8.1000000000000325E-3</v>
      </c>
      <c r="H28">
        <f t="shared" si="12"/>
        <v>4.0734482346495846E-6</v>
      </c>
      <c r="I28">
        <f t="shared" si="15"/>
        <v>-12.411020685107665</v>
      </c>
      <c r="K28">
        <f t="shared" si="19"/>
        <v>5</v>
      </c>
      <c r="L28">
        <f t="shared" si="18"/>
        <v>0.2179439198788117</v>
      </c>
      <c r="M28" s="49">
        <f>'J3'!G14</f>
        <v>0</v>
      </c>
    </row>
    <row r="29" spans="1:15" x14ac:dyDescent="0.2">
      <c r="B29">
        <f t="shared" si="16"/>
        <v>3</v>
      </c>
      <c r="C29">
        <f t="shared" si="17"/>
        <v>0</v>
      </c>
      <c r="D29">
        <f t="shared" si="13"/>
        <v>3</v>
      </c>
      <c r="E29">
        <f t="shared" si="10"/>
        <v>5.4952124943997502E-5</v>
      </c>
      <c r="F29">
        <f t="shared" si="11"/>
        <v>1</v>
      </c>
      <c r="G29">
        <f t="shared" si="14"/>
        <v>9.0000000000000453E-4</v>
      </c>
      <c r="H29">
        <f t="shared" si="12"/>
        <v>4.9456912449598004E-8</v>
      </c>
      <c r="I29">
        <f t="shared" si="15"/>
        <v>-16.822164002001877</v>
      </c>
      <c r="K29">
        <f t="shared" si="19"/>
        <v>6</v>
      </c>
      <c r="L29">
        <f t="shared" si="18"/>
        <v>0.18680907418183862</v>
      </c>
      <c r="M29" s="49">
        <f>'J3'!G15</f>
        <v>0</v>
      </c>
    </row>
    <row r="30" spans="1:15" x14ac:dyDescent="0.2">
      <c r="B30">
        <f t="shared" si="16"/>
        <v>4</v>
      </c>
      <c r="C30">
        <f t="shared" si="17"/>
        <v>4</v>
      </c>
      <c r="D30">
        <f t="shared" si="13"/>
        <v>0</v>
      </c>
      <c r="E30">
        <f t="shared" si="10"/>
        <v>7.4937274552206222E-8</v>
      </c>
      <c r="F30">
        <f t="shared" si="11"/>
        <v>1</v>
      </c>
      <c r="G30">
        <f t="shared" si="14"/>
        <v>0.5904899999999994</v>
      </c>
      <c r="H30">
        <f t="shared" si="12"/>
        <v>4.424971125033221E-8</v>
      </c>
      <c r="I30">
        <f t="shared" si="15"/>
        <v>-16.933416990929985</v>
      </c>
      <c r="K30">
        <f t="shared" si="19"/>
        <v>7</v>
      </c>
      <c r="L30">
        <f t="shared" si="18"/>
        <v>0.16345793990910878</v>
      </c>
      <c r="M30" s="49">
        <f>'J3'!G16</f>
        <v>0</v>
      </c>
    </row>
    <row r="31" spans="1:15" x14ac:dyDescent="0.2">
      <c r="B31">
        <f t="shared" si="16"/>
        <v>4</v>
      </c>
      <c r="C31">
        <f t="shared" si="17"/>
        <v>3</v>
      </c>
      <c r="D31">
        <f t="shared" si="13"/>
        <v>1</v>
      </c>
      <c r="E31">
        <f t="shared" si="10"/>
        <v>1.5668385188467074E-6</v>
      </c>
      <c r="F31">
        <f t="shared" si="11"/>
        <v>4</v>
      </c>
      <c r="G31">
        <f t="shared" si="14"/>
        <v>6.5610000000000057E-2</v>
      </c>
      <c r="H31">
        <f t="shared" si="12"/>
        <v>4.1120110088613024E-7</v>
      </c>
      <c r="I31">
        <f t="shared" si="15"/>
        <v>-14.704183445556778</v>
      </c>
      <c r="K31">
        <f t="shared" si="19"/>
        <v>8</v>
      </c>
      <c r="L31">
        <f t="shared" si="18"/>
        <v>0.14529594658587447</v>
      </c>
    </row>
    <row r="32" spans="1:15" x14ac:dyDescent="0.2">
      <c r="B32">
        <f t="shared" si="16"/>
        <v>4</v>
      </c>
      <c r="C32">
        <f t="shared" si="17"/>
        <v>2</v>
      </c>
      <c r="D32">
        <f t="shared" si="13"/>
        <v>2</v>
      </c>
      <c r="E32">
        <f t="shared" si="10"/>
        <v>2.3178857194648166E-5</v>
      </c>
      <c r="F32">
        <f t="shared" si="11"/>
        <v>6</v>
      </c>
      <c r="G32">
        <f t="shared" si="14"/>
        <v>7.2900000000000248E-3</v>
      </c>
      <c r="H32">
        <f t="shared" si="12"/>
        <v>1.0138432136939143E-6</v>
      </c>
      <c r="I32">
        <f t="shared" si="15"/>
        <v>-13.801762286354069</v>
      </c>
      <c r="K32">
        <f t="shared" si="19"/>
        <v>9</v>
      </c>
      <c r="L32">
        <f t="shared" si="18"/>
        <v>0.13076635192728703</v>
      </c>
    </row>
    <row r="33" spans="2:12" x14ac:dyDescent="0.2">
      <c r="B33">
        <f t="shared" si="16"/>
        <v>4</v>
      </c>
      <c r="C33">
        <f t="shared" si="17"/>
        <v>1</v>
      </c>
      <c r="D33">
        <f t="shared" si="13"/>
        <v>3</v>
      </c>
      <c r="E33">
        <f t="shared" si="10"/>
        <v>1.6763161459463244E-4</v>
      </c>
      <c r="F33">
        <f t="shared" si="11"/>
        <v>4</v>
      </c>
      <c r="G33">
        <f t="shared" si="14"/>
        <v>8.100000000000044E-4</v>
      </c>
      <c r="H33">
        <f t="shared" si="12"/>
        <v>5.4312643128661201E-7</v>
      </c>
      <c r="I33">
        <f t="shared" si="15"/>
        <v>-14.425923705649929</v>
      </c>
      <c r="K33">
        <f t="shared" si="19"/>
        <v>10</v>
      </c>
      <c r="L33">
        <f t="shared" si="18"/>
        <v>0.11887850175207912</v>
      </c>
    </row>
    <row r="34" spans="2:12" x14ac:dyDescent="0.2">
      <c r="B34">
        <f t="shared" si="16"/>
        <v>4</v>
      </c>
      <c r="C34">
        <f t="shared" si="17"/>
        <v>0</v>
      </c>
      <c r="D34">
        <f t="shared" si="13"/>
        <v>4</v>
      </c>
      <c r="E34">
        <f t="shared" si="10"/>
        <v>5.4952124943997502E-5</v>
      </c>
      <c r="F34">
        <f t="shared" si="11"/>
        <v>1</v>
      </c>
      <c r="G34">
        <f t="shared" si="14"/>
        <v>9.0000000000000683E-5</v>
      </c>
      <c r="H34">
        <f t="shared" si="12"/>
        <v>4.9456912449598124E-9</v>
      </c>
      <c r="I34">
        <f t="shared" si="15"/>
        <v>-19.12474909499592</v>
      </c>
    </row>
    <row r="35" spans="2:12" x14ac:dyDescent="0.2">
      <c r="B35">
        <f t="shared" si="16"/>
        <v>5</v>
      </c>
      <c r="C35">
        <f t="shared" si="17"/>
        <v>5</v>
      </c>
      <c r="D35">
        <f t="shared" si="13"/>
        <v>0</v>
      </c>
      <c r="E35">
        <f t="shared" si="10"/>
        <v>2.9171247290965349E-9</v>
      </c>
      <c r="F35">
        <f t="shared" si="11"/>
        <v>1</v>
      </c>
      <c r="G35">
        <f t="shared" si="14"/>
        <v>0.53144099999999928</v>
      </c>
      <c r="H35">
        <f t="shared" si="12"/>
        <v>1.5502796831557895E-9</v>
      </c>
      <c r="I35">
        <f t="shared" si="15"/>
        <v>-20.284830481547058</v>
      </c>
    </row>
    <row r="36" spans="2:12" x14ac:dyDescent="0.2">
      <c r="B36">
        <f t="shared" si="16"/>
        <v>5</v>
      </c>
      <c r="C36">
        <f t="shared" si="17"/>
        <v>4</v>
      </c>
      <c r="D36">
        <f t="shared" si="13"/>
        <v>1</v>
      </c>
      <c r="E36">
        <f t="shared" si="10"/>
        <v>7.4937274552206222E-8</v>
      </c>
      <c r="F36">
        <f t="shared" si="11"/>
        <v>5</v>
      </c>
      <c r="G36">
        <f t="shared" si="14"/>
        <v>5.9049000000000053E-2</v>
      </c>
      <c r="H36">
        <f t="shared" si="12"/>
        <v>2.2124855625166144E-8</v>
      </c>
      <c r="I36">
        <f t="shared" si="15"/>
        <v>-17.626564171489928</v>
      </c>
    </row>
    <row r="37" spans="2:12" x14ac:dyDescent="0.2">
      <c r="B37">
        <f t="shared" si="16"/>
        <v>5</v>
      </c>
      <c r="C37">
        <f t="shared" si="17"/>
        <v>3</v>
      </c>
      <c r="D37">
        <f t="shared" si="13"/>
        <v>2</v>
      </c>
      <c r="E37">
        <f t="shared" si="10"/>
        <v>1.5668385188467074E-6</v>
      </c>
      <c r="F37">
        <f t="shared" si="11"/>
        <v>10</v>
      </c>
      <c r="G37">
        <f t="shared" si="14"/>
        <v>6.5610000000000199E-3</v>
      </c>
      <c r="H37">
        <f t="shared" si="12"/>
        <v>1.0280027522153278E-7</v>
      </c>
      <c r="I37">
        <f t="shared" si="15"/>
        <v>-16.090477806676667</v>
      </c>
    </row>
    <row r="38" spans="2:12" x14ac:dyDescent="0.2">
      <c r="B38">
        <f t="shared" si="16"/>
        <v>5</v>
      </c>
      <c r="C38">
        <f t="shared" si="17"/>
        <v>2</v>
      </c>
      <c r="D38">
        <f t="shared" si="13"/>
        <v>3</v>
      </c>
      <c r="E38">
        <f t="shared" si="10"/>
        <v>2.3178857194648166E-5</v>
      </c>
      <c r="F38">
        <f t="shared" si="11"/>
        <v>10</v>
      </c>
      <c r="G38">
        <f t="shared" si="14"/>
        <v>7.2900000000000363E-4</v>
      </c>
      <c r="H38">
        <f t="shared" si="12"/>
        <v>1.6897386894898597E-7</v>
      </c>
      <c r="I38">
        <f t="shared" si="15"/>
        <v>-15.593521755582124</v>
      </c>
    </row>
    <row r="39" spans="2:12" x14ac:dyDescent="0.2">
      <c r="B39">
        <f t="shared" si="16"/>
        <v>5</v>
      </c>
      <c r="C39">
        <f t="shared" si="17"/>
        <v>1</v>
      </c>
      <c r="D39">
        <f t="shared" si="13"/>
        <v>4</v>
      </c>
      <c r="E39">
        <f t="shared" si="10"/>
        <v>1.6763161459463244E-4</v>
      </c>
      <c r="F39">
        <f t="shared" si="11"/>
        <v>5</v>
      </c>
      <c r="G39">
        <f t="shared" si="14"/>
        <v>8.1000000000000573E-5</v>
      </c>
      <c r="H39">
        <f t="shared" si="12"/>
        <v>6.7890803910826621E-8</v>
      </c>
      <c r="I39">
        <f t="shared" si="15"/>
        <v>-16.505365247329763</v>
      </c>
    </row>
    <row r="40" spans="2:12" x14ac:dyDescent="0.2">
      <c r="B40">
        <f t="shared" si="16"/>
        <v>5</v>
      </c>
      <c r="C40">
        <f t="shared" si="17"/>
        <v>0</v>
      </c>
      <c r="D40">
        <f t="shared" si="13"/>
        <v>5</v>
      </c>
      <c r="E40">
        <f t="shared" si="10"/>
        <v>5.4952124943997502E-5</v>
      </c>
      <c r="F40">
        <f t="shared" si="11"/>
        <v>1</v>
      </c>
      <c r="G40">
        <f t="shared" si="14"/>
        <v>9.00000000000009E-6</v>
      </c>
      <c r="H40">
        <f t="shared" si="12"/>
        <v>4.9456912449598242E-10</v>
      </c>
      <c r="I40">
        <f t="shared" si="15"/>
        <v>-21.427334187989963</v>
      </c>
    </row>
    <row r="41" spans="2:12" x14ac:dyDescent="0.2">
      <c r="B41">
        <f t="shared" si="16"/>
        <v>6</v>
      </c>
      <c r="C41">
        <f t="shared" si="17"/>
        <v>6</v>
      </c>
      <c r="D41">
        <f t="shared" si="13"/>
        <v>0</v>
      </c>
      <c r="E41">
        <f t="shared" si="10"/>
        <v>9.897241785025841E-11</v>
      </c>
      <c r="F41">
        <f t="shared" si="11"/>
        <v>1</v>
      </c>
      <c r="G41">
        <f t="shared" si="14"/>
        <v>0.4782968999999993</v>
      </c>
      <c r="H41">
        <f t="shared" si="12"/>
        <v>4.7338200643283192E-11</v>
      </c>
      <c r="I41">
        <f t="shared" si="15"/>
        <v>-23.773703521790193</v>
      </c>
    </row>
    <row r="42" spans="2:12" x14ac:dyDescent="0.2">
      <c r="B42">
        <f t="shared" si="16"/>
        <v>6</v>
      </c>
      <c r="C42">
        <f t="shared" si="17"/>
        <v>5</v>
      </c>
      <c r="D42">
        <f t="shared" si="13"/>
        <v>1</v>
      </c>
      <c r="E42">
        <f t="shared" si="10"/>
        <v>2.9171247290965349E-9</v>
      </c>
      <c r="F42">
        <f t="shared" si="11"/>
        <v>6</v>
      </c>
      <c r="G42">
        <f t="shared" si="14"/>
        <v>5.3144100000000027E-2</v>
      </c>
      <c r="H42">
        <f t="shared" si="12"/>
        <v>9.3016780989347534E-10</v>
      </c>
      <c r="I42">
        <f t="shared" si="15"/>
        <v>-20.795656105313046</v>
      </c>
    </row>
    <row r="43" spans="2:12" x14ac:dyDescent="0.2">
      <c r="B43">
        <f t="shared" si="16"/>
        <v>6</v>
      </c>
      <c r="C43">
        <f t="shared" si="17"/>
        <v>4</v>
      </c>
      <c r="D43">
        <f t="shared" si="13"/>
        <v>2</v>
      </c>
      <c r="E43">
        <f t="shared" si="10"/>
        <v>7.4937274552206222E-8</v>
      </c>
      <c r="F43">
        <f t="shared" si="11"/>
        <v>15</v>
      </c>
      <c r="G43">
        <f t="shared" si="14"/>
        <v>5.904900000000015E-3</v>
      </c>
      <c r="H43">
        <f t="shared" si="12"/>
        <v>6.6374566875498549E-9</v>
      </c>
      <c r="I43">
        <f t="shared" si="15"/>
        <v>-18.830536975815861</v>
      </c>
    </row>
    <row r="44" spans="2:12" x14ac:dyDescent="0.2">
      <c r="B44">
        <f t="shared" si="16"/>
        <v>6</v>
      </c>
      <c r="C44">
        <f t="shared" si="17"/>
        <v>3</v>
      </c>
      <c r="D44">
        <f t="shared" si="13"/>
        <v>3</v>
      </c>
      <c r="E44">
        <f t="shared" si="10"/>
        <v>1.5668385188467074E-6</v>
      </c>
      <c r="F44">
        <f t="shared" si="11"/>
        <v>20</v>
      </c>
      <c r="G44">
        <f t="shared" si="14"/>
        <v>6.5610000000000299E-4</v>
      </c>
      <c r="H44">
        <f t="shared" si="12"/>
        <v>2.0560055044306587E-8</v>
      </c>
      <c r="I44">
        <f t="shared" si="15"/>
        <v>-17.699915719110766</v>
      </c>
    </row>
    <row r="45" spans="2:12" x14ac:dyDescent="0.2">
      <c r="B45">
        <f t="shared" si="16"/>
        <v>6</v>
      </c>
      <c r="C45">
        <f t="shared" si="17"/>
        <v>2</v>
      </c>
      <c r="D45">
        <f t="shared" si="13"/>
        <v>4</v>
      </c>
      <c r="E45">
        <f t="shared" si="10"/>
        <v>2.3178857194648166E-5</v>
      </c>
      <c r="F45">
        <f t="shared" si="11"/>
        <v>15</v>
      </c>
      <c r="G45">
        <f t="shared" si="14"/>
        <v>7.2900000000000484E-5</v>
      </c>
      <c r="H45">
        <f t="shared" si="12"/>
        <v>2.534608034234794E-8</v>
      </c>
      <c r="I45">
        <f t="shared" si="15"/>
        <v>-17.490641740468003</v>
      </c>
    </row>
    <row r="46" spans="2:12" x14ac:dyDescent="0.2">
      <c r="B46">
        <f t="shared" si="16"/>
        <v>6</v>
      </c>
      <c r="C46">
        <f t="shared" si="17"/>
        <v>1</v>
      </c>
      <c r="D46">
        <f t="shared" si="13"/>
        <v>5</v>
      </c>
      <c r="E46">
        <f t="shared" si="10"/>
        <v>1.6763161459463244E-4</v>
      </c>
      <c r="F46">
        <f t="shared" si="11"/>
        <v>6</v>
      </c>
      <c r="G46">
        <f t="shared" si="14"/>
        <v>8.1000000000000766E-6</v>
      </c>
      <c r="H46">
        <f t="shared" si="12"/>
        <v>8.1468964692992133E-9</v>
      </c>
      <c r="I46">
        <f t="shared" si="15"/>
        <v>-18.625628783529852</v>
      </c>
    </row>
    <row r="47" spans="2:12" x14ac:dyDescent="0.2">
      <c r="B47">
        <f t="shared" si="16"/>
        <v>6</v>
      </c>
      <c r="C47">
        <f t="shared" si="17"/>
        <v>0</v>
      </c>
      <c r="D47">
        <f t="shared" si="13"/>
        <v>6</v>
      </c>
      <c r="E47">
        <f t="shared" si="10"/>
        <v>5.4952124943997502E-5</v>
      </c>
      <c r="F47">
        <f t="shared" si="11"/>
        <v>1</v>
      </c>
      <c r="G47">
        <f t="shared" si="14"/>
        <v>9.0000000000000959E-7</v>
      </c>
      <c r="H47">
        <f t="shared" si="12"/>
        <v>4.9456912449598277E-11</v>
      </c>
      <c r="I47">
        <f t="shared" si="15"/>
        <v>-23.72991928098401</v>
      </c>
    </row>
    <row r="48" spans="2:12" x14ac:dyDescent="0.2">
      <c r="B48">
        <f t="shared" si="16"/>
        <v>7</v>
      </c>
      <c r="C48">
        <f t="shared" si="17"/>
        <v>7</v>
      </c>
      <c r="D48">
        <f t="shared" si="13"/>
        <v>0</v>
      </c>
      <c r="E48">
        <f t="shared" si="10"/>
        <v>3.0422954040040871E-12</v>
      </c>
      <c r="F48">
        <f t="shared" si="11"/>
        <v>1</v>
      </c>
      <c r="G48">
        <f t="shared" si="14"/>
        <v>0.43046720999999927</v>
      </c>
      <c r="H48">
        <f t="shared" si="12"/>
        <v>1.3096084145574599E-12</v>
      </c>
      <c r="I48">
        <f t="shared" si="15"/>
        <v>-27.361292943586175</v>
      </c>
    </row>
    <row r="49" spans="2:9" x14ac:dyDescent="0.2">
      <c r="B49">
        <f t="shared" si="16"/>
        <v>7</v>
      </c>
      <c r="C49">
        <f t="shared" si="17"/>
        <v>6</v>
      </c>
      <c r="D49">
        <f t="shared" si="13"/>
        <v>1</v>
      </c>
      <c r="E49">
        <f t="shared" si="10"/>
        <v>9.897241785025841E-11</v>
      </c>
      <c r="F49">
        <f t="shared" si="11"/>
        <v>7</v>
      </c>
      <c r="G49">
        <f t="shared" si="14"/>
        <v>4.7829690000000022E-2</v>
      </c>
      <c r="H49">
        <f t="shared" si="12"/>
        <v>3.3136740450298294E-11</v>
      </c>
      <c r="I49">
        <f t="shared" si="15"/>
        <v>-24.130378465728921</v>
      </c>
    </row>
    <row r="50" spans="2:9" x14ac:dyDescent="0.2">
      <c r="B50">
        <f t="shared" si="16"/>
        <v>7</v>
      </c>
      <c r="C50">
        <f t="shared" si="17"/>
        <v>5</v>
      </c>
      <c r="D50">
        <f t="shared" si="13"/>
        <v>2</v>
      </c>
      <c r="E50">
        <f t="shared" si="10"/>
        <v>2.9171247290965349E-9</v>
      </c>
      <c r="F50">
        <f t="shared" si="11"/>
        <v>21</v>
      </c>
      <c r="G50">
        <f t="shared" si="14"/>
        <v>5.3144100000000151E-3</v>
      </c>
      <c r="H50">
        <f t="shared" si="12"/>
        <v>3.2555873346271715E-10</v>
      </c>
      <c r="I50">
        <f t="shared" si="15"/>
        <v>-21.845478229811722</v>
      </c>
    </row>
    <row r="51" spans="2:9" x14ac:dyDescent="0.2">
      <c r="B51">
        <f t="shared" si="16"/>
        <v>7</v>
      </c>
      <c r="C51">
        <f t="shared" si="17"/>
        <v>4</v>
      </c>
      <c r="D51">
        <f t="shared" si="13"/>
        <v>3</v>
      </c>
      <c r="E51">
        <f t="shared" si="10"/>
        <v>7.4937274552206222E-8</v>
      </c>
      <c r="F51">
        <f t="shared" si="11"/>
        <v>35</v>
      </c>
      <c r="G51">
        <f t="shared" si="14"/>
        <v>5.9049000000000287E-4</v>
      </c>
      <c r="H51">
        <f t="shared" si="12"/>
        <v>1.5487398937616364E-9</v>
      </c>
      <c r="I51">
        <f t="shared" si="15"/>
        <v>-20.285824208422703</v>
      </c>
    </row>
    <row r="52" spans="2:9" x14ac:dyDescent="0.2">
      <c r="B52">
        <f t="shared" si="16"/>
        <v>7</v>
      </c>
      <c r="C52">
        <f t="shared" si="17"/>
        <v>3</v>
      </c>
      <c r="D52">
        <f t="shared" si="13"/>
        <v>4</v>
      </c>
      <c r="E52">
        <f t="shared" ref="E52:E85" si="20">VLOOKUP(C52,L$6:M$16,2)</f>
        <v>1.5668385188467074E-6</v>
      </c>
      <c r="F52">
        <f t="shared" ref="F52:F85" si="21">IF($D$2&gt;0,VLOOKUP(B52,$N$5:$P$16,2)/VLOOKUP(C52,$N$5:$P$16,2)/VLOOKUP(D52,$N$5:$P$16,3),EXP(-$C$2)/VLOOKUP(D52,$N$5:$P$16,3))</f>
        <v>35</v>
      </c>
      <c r="G52">
        <f t="shared" si="14"/>
        <v>6.5610000000000519E-5</v>
      </c>
      <c r="H52">
        <f t="shared" ref="H52:H83" si="22">E52*F52*G52</f>
        <v>3.5980096327536647E-9</v>
      </c>
      <c r="I52">
        <f t="shared" si="15"/>
        <v>-19.442885024169385</v>
      </c>
    </row>
    <row r="53" spans="2:9" x14ac:dyDescent="0.2">
      <c r="B53">
        <f t="shared" si="16"/>
        <v>7</v>
      </c>
      <c r="C53">
        <f t="shared" si="17"/>
        <v>2</v>
      </c>
      <c r="D53">
        <f t="shared" si="13"/>
        <v>5</v>
      </c>
      <c r="E53">
        <f t="shared" si="20"/>
        <v>2.3178857194648166E-5</v>
      </c>
      <c r="F53">
        <f t="shared" si="21"/>
        <v>21</v>
      </c>
      <c r="G53">
        <f t="shared" si="14"/>
        <v>7.2900000000000657E-6</v>
      </c>
      <c r="H53">
        <f t="shared" si="22"/>
        <v>3.5484512479287196E-9</v>
      </c>
      <c r="I53">
        <f t="shared" si="15"/>
        <v>-19.456754596840835</v>
      </c>
    </row>
    <row r="54" spans="2:9" x14ac:dyDescent="0.2">
      <c r="B54">
        <f t="shared" si="16"/>
        <v>7</v>
      </c>
      <c r="C54">
        <f t="shared" si="17"/>
        <v>1</v>
      </c>
      <c r="D54">
        <f t="shared" si="13"/>
        <v>6</v>
      </c>
      <c r="E54">
        <f t="shared" si="20"/>
        <v>1.6763161459463244E-4</v>
      </c>
      <c r="F54">
        <f t="shared" si="21"/>
        <v>7</v>
      </c>
      <c r="G54">
        <f t="shared" si="14"/>
        <v>8.1000000000000823E-7</v>
      </c>
      <c r="H54">
        <f t="shared" si="22"/>
        <v>9.5047125475157557E-10</v>
      </c>
      <c r="I54">
        <f t="shared" si="15"/>
        <v>-20.774063196696638</v>
      </c>
    </row>
    <row r="55" spans="2:9" x14ac:dyDescent="0.2">
      <c r="B55">
        <f t="shared" si="16"/>
        <v>7</v>
      </c>
      <c r="C55">
        <f t="shared" si="17"/>
        <v>0</v>
      </c>
      <c r="D55">
        <f t="shared" si="13"/>
        <v>7</v>
      </c>
      <c r="E55">
        <f t="shared" si="20"/>
        <v>5.4952124943997502E-5</v>
      </c>
      <c r="F55">
        <f t="shared" si="21"/>
        <v>1</v>
      </c>
      <c r="G55">
        <f t="shared" si="14"/>
        <v>9.0000000000001335E-8</v>
      </c>
      <c r="H55">
        <f t="shared" si="22"/>
        <v>4.9456912449598484E-12</v>
      </c>
      <c r="I55">
        <f t="shared" si="15"/>
        <v>-26.03250437397805</v>
      </c>
    </row>
    <row r="56" spans="2:9" x14ac:dyDescent="0.2">
      <c r="B56">
        <f t="shared" si="16"/>
        <v>8</v>
      </c>
      <c r="C56">
        <f t="shared" si="17"/>
        <v>8</v>
      </c>
      <c r="D56">
        <f t="shared" si="13"/>
        <v>0</v>
      </c>
      <c r="E56">
        <f t="shared" si="20"/>
        <v>8.6798082351669797E-14</v>
      </c>
      <c r="F56">
        <f t="shared" si="21"/>
        <v>1</v>
      </c>
      <c r="G56">
        <f t="shared" si="14"/>
        <v>0.38742048899999926</v>
      </c>
      <c r="H56">
        <f t="shared" si="22"/>
        <v>3.3627355508946116E-14</v>
      </c>
      <c r="I56">
        <f t="shared" si="15"/>
        <v>-31.023436507131567</v>
      </c>
    </row>
    <row r="57" spans="2:9" x14ac:dyDescent="0.2">
      <c r="B57">
        <f t="shared" si="16"/>
        <v>8</v>
      </c>
      <c r="C57">
        <f t="shared" si="17"/>
        <v>7</v>
      </c>
      <c r="D57">
        <f t="shared" si="13"/>
        <v>1</v>
      </c>
      <c r="E57">
        <f t="shared" si="20"/>
        <v>3.0422954040040871E-12</v>
      </c>
      <c r="F57">
        <f t="shared" si="21"/>
        <v>8</v>
      </c>
      <c r="G57">
        <f t="shared" si="14"/>
        <v>4.3046721000000017E-2</v>
      </c>
      <c r="H57">
        <f t="shared" si="22"/>
        <v>1.0476867316459702E-12</v>
      </c>
      <c r="I57">
        <f t="shared" si="15"/>
        <v>-27.584436494900384</v>
      </c>
    </row>
    <row r="58" spans="2:9" x14ac:dyDescent="0.2">
      <c r="B58">
        <f t="shared" si="16"/>
        <v>8</v>
      </c>
      <c r="C58">
        <f t="shared" si="17"/>
        <v>6</v>
      </c>
      <c r="D58">
        <f t="shared" si="13"/>
        <v>2</v>
      </c>
      <c r="E58">
        <f t="shared" si="20"/>
        <v>9.897241785025841E-11</v>
      </c>
      <c r="F58">
        <f t="shared" si="21"/>
        <v>28</v>
      </c>
      <c r="G58">
        <f t="shared" si="14"/>
        <v>4.7829690000000119E-3</v>
      </c>
      <c r="H58">
        <f t="shared" si="22"/>
        <v>1.3254696180119345E-11</v>
      </c>
      <c r="I58">
        <f t="shared" si="15"/>
        <v>-25.046669197603077</v>
      </c>
    </row>
    <row r="59" spans="2:9" x14ac:dyDescent="0.2">
      <c r="B59">
        <f t="shared" si="16"/>
        <v>8</v>
      </c>
      <c r="C59">
        <f t="shared" si="17"/>
        <v>5</v>
      </c>
      <c r="D59">
        <f t="shared" si="13"/>
        <v>3</v>
      </c>
      <c r="E59">
        <f t="shared" si="20"/>
        <v>2.9171247290965349E-9</v>
      </c>
      <c r="F59">
        <f t="shared" si="21"/>
        <v>56</v>
      </c>
      <c r="G59">
        <f t="shared" si="14"/>
        <v>5.3144100000000239E-4</v>
      </c>
      <c r="H59">
        <f t="shared" si="22"/>
        <v>8.6815662256724712E-11</v>
      </c>
      <c r="I59">
        <f t="shared" si="15"/>
        <v>-23.167234069794041</v>
      </c>
    </row>
    <row r="60" spans="2:9" x14ac:dyDescent="0.2">
      <c r="B60">
        <f t="shared" si="16"/>
        <v>8</v>
      </c>
      <c r="C60">
        <f t="shared" si="17"/>
        <v>4</v>
      </c>
      <c r="D60">
        <f t="shared" si="13"/>
        <v>4</v>
      </c>
      <c r="E60">
        <f t="shared" si="20"/>
        <v>7.4937274552206222E-8</v>
      </c>
      <c r="F60">
        <f t="shared" si="21"/>
        <v>70</v>
      </c>
      <c r="G60">
        <f t="shared" si="14"/>
        <v>5.9049000000000437E-5</v>
      </c>
      <c r="H60">
        <f t="shared" si="22"/>
        <v>3.0974797875232806E-10</v>
      </c>
      <c r="I60">
        <f t="shared" si="15"/>
        <v>-21.895262120856799</v>
      </c>
    </row>
    <row r="61" spans="2:9" x14ac:dyDescent="0.2">
      <c r="B61">
        <f>IF(C60=0,B60+1,B60)</f>
        <v>8</v>
      </c>
      <c r="C61">
        <f>IF(C60=0,B61,C60-1)</f>
        <v>3</v>
      </c>
      <c r="D61">
        <f t="shared" si="13"/>
        <v>5</v>
      </c>
      <c r="E61">
        <f t="shared" si="20"/>
        <v>1.5668385188467074E-6</v>
      </c>
      <c r="F61">
        <f t="shared" si="21"/>
        <v>56</v>
      </c>
      <c r="G61">
        <f t="shared" si="14"/>
        <v>6.5610000000000673E-6</v>
      </c>
      <c r="H61">
        <f t="shared" si="22"/>
        <v>5.7568154124058776E-10</v>
      </c>
      <c r="I61">
        <f t="shared" si="15"/>
        <v>-21.275466487917694</v>
      </c>
    </row>
    <row r="62" spans="2:9" x14ac:dyDescent="0.2">
      <c r="B62">
        <f t="shared" ref="B62:B85" si="23">IF(C61=0,B61+1,B61)</f>
        <v>8</v>
      </c>
      <c r="C62">
        <f t="shared" ref="C62:C85" si="24">IF(C61=0,B62,C61-1)</f>
        <v>2</v>
      </c>
      <c r="D62">
        <f t="shared" si="13"/>
        <v>6</v>
      </c>
      <c r="E62">
        <f t="shared" si="20"/>
        <v>2.3178857194648166E-5</v>
      </c>
      <c r="F62">
        <f t="shared" si="21"/>
        <v>28</v>
      </c>
      <c r="G62">
        <f t="shared" si="14"/>
        <v>7.2900000000000702E-7</v>
      </c>
      <c r="H62">
        <f t="shared" si="22"/>
        <v>4.7312683305716291E-10</v>
      </c>
      <c r="I62">
        <f t="shared" si="15"/>
        <v>-21.471657617383098</v>
      </c>
    </row>
    <row r="63" spans="2:9" x14ac:dyDescent="0.2">
      <c r="B63">
        <f t="shared" si="23"/>
        <v>8</v>
      </c>
      <c r="C63">
        <f t="shared" si="24"/>
        <v>1</v>
      </c>
      <c r="D63">
        <f t="shared" si="13"/>
        <v>7</v>
      </c>
      <c r="E63">
        <f t="shared" si="20"/>
        <v>1.6763161459463244E-4</v>
      </c>
      <c r="F63">
        <f t="shared" si="21"/>
        <v>8</v>
      </c>
      <c r="G63">
        <f t="shared" si="14"/>
        <v>8.1000000000001016E-8</v>
      </c>
      <c r="H63">
        <f t="shared" si="22"/>
        <v>1.0862528625732318E-10</v>
      </c>
      <c r="I63">
        <f t="shared" si="15"/>
        <v>-22.943116897066158</v>
      </c>
    </row>
    <row r="64" spans="2:9" x14ac:dyDescent="0.2">
      <c r="B64">
        <f t="shared" si="23"/>
        <v>8</v>
      </c>
      <c r="C64">
        <f t="shared" si="24"/>
        <v>0</v>
      </c>
      <c r="D64">
        <f t="shared" si="13"/>
        <v>8</v>
      </c>
      <c r="E64">
        <f t="shared" si="20"/>
        <v>5.4952124943997502E-5</v>
      </c>
      <c r="F64">
        <f t="shared" si="21"/>
        <v>1</v>
      </c>
      <c r="G64">
        <f t="shared" si="14"/>
        <v>9.0000000000001567E-9</v>
      </c>
      <c r="H64">
        <f t="shared" si="22"/>
        <v>4.9456912449598617E-13</v>
      </c>
      <c r="I64">
        <f t="shared" si="15"/>
        <v>-28.335089466972093</v>
      </c>
    </row>
    <row r="65" spans="2:9" x14ac:dyDescent="0.2">
      <c r="B65">
        <f t="shared" si="23"/>
        <v>9</v>
      </c>
      <c r="C65">
        <f t="shared" si="24"/>
        <v>9</v>
      </c>
      <c r="D65">
        <f t="shared" si="13"/>
        <v>0</v>
      </c>
      <c r="E65">
        <f t="shared" si="20"/>
        <v>2.3358620064872609E-15</v>
      </c>
      <c r="F65">
        <f t="shared" si="21"/>
        <v>1</v>
      </c>
      <c r="G65">
        <f t="shared" si="14"/>
        <v>0.34867844009999927</v>
      </c>
      <c r="H65">
        <f t="shared" si="22"/>
        <v>8.1446472071083247E-16</v>
      </c>
      <c r="I65">
        <f t="shared" si="15"/>
        <v>-34.744000560833207</v>
      </c>
    </row>
    <row r="66" spans="2:9" x14ac:dyDescent="0.2">
      <c r="B66">
        <f t="shared" si="23"/>
        <v>9</v>
      </c>
      <c r="C66">
        <f t="shared" si="24"/>
        <v>8</v>
      </c>
      <c r="D66">
        <f t="shared" si="13"/>
        <v>1</v>
      </c>
      <c r="E66">
        <f t="shared" si="20"/>
        <v>8.6798082351669797E-14</v>
      </c>
      <c r="F66">
        <f t="shared" si="21"/>
        <v>9</v>
      </c>
      <c r="G66">
        <f t="shared" si="14"/>
        <v>3.8742048899999999E-2</v>
      </c>
      <c r="H66">
        <f t="shared" si="22"/>
        <v>3.0264619958051561E-14</v>
      </c>
      <c r="I66">
        <f t="shared" si="15"/>
        <v>-31.128797022789389</v>
      </c>
    </row>
    <row r="67" spans="2:9" x14ac:dyDescent="0.2">
      <c r="B67">
        <f t="shared" si="23"/>
        <v>9</v>
      </c>
      <c r="C67">
        <f t="shared" si="24"/>
        <v>7</v>
      </c>
      <c r="D67">
        <f t="shared" si="13"/>
        <v>2</v>
      </c>
      <c r="E67">
        <f t="shared" si="20"/>
        <v>3.0422954040040871E-12</v>
      </c>
      <c r="F67">
        <f t="shared" si="21"/>
        <v>36</v>
      </c>
      <c r="G67">
        <f t="shared" si="14"/>
        <v>4.3046721000000081E-3</v>
      </c>
      <c r="H67">
        <f t="shared" si="22"/>
        <v>4.7145902924068725E-13</v>
      </c>
      <c r="I67">
        <f t="shared" si="15"/>
        <v>-28.382944191118156</v>
      </c>
    </row>
    <row r="68" spans="2:9" x14ac:dyDescent="0.2">
      <c r="B68">
        <f t="shared" si="23"/>
        <v>9</v>
      </c>
      <c r="C68">
        <f t="shared" si="24"/>
        <v>6</v>
      </c>
      <c r="D68">
        <f t="shared" si="13"/>
        <v>3</v>
      </c>
      <c r="E68">
        <f t="shared" si="20"/>
        <v>9.897241785025841E-11</v>
      </c>
      <c r="F68">
        <f t="shared" si="21"/>
        <v>84</v>
      </c>
      <c r="G68">
        <f t="shared" si="14"/>
        <v>4.782969000000019E-4</v>
      </c>
      <c r="H68">
        <f t="shared" si="22"/>
        <v>3.9764088540358103E-12</v>
      </c>
      <c r="I68">
        <f t="shared" si="15"/>
        <v>-26.250642001929009</v>
      </c>
    </row>
    <row r="69" spans="2:9" x14ac:dyDescent="0.2">
      <c r="B69">
        <f t="shared" si="23"/>
        <v>9</v>
      </c>
      <c r="C69">
        <f t="shared" si="24"/>
        <v>5</v>
      </c>
      <c r="D69">
        <f t="shared" si="13"/>
        <v>4</v>
      </c>
      <c r="E69">
        <f t="shared" si="20"/>
        <v>2.9171247290965349E-9</v>
      </c>
      <c r="F69">
        <f t="shared" si="21"/>
        <v>126</v>
      </c>
      <c r="G69">
        <f t="shared" si="14"/>
        <v>5.3144100000000364E-5</v>
      </c>
      <c r="H69">
        <f t="shared" si="22"/>
        <v>1.9533524007763107E-11</v>
      </c>
      <c r="I69">
        <f t="shared" si="15"/>
        <v>-24.658888946571754</v>
      </c>
    </row>
    <row r="70" spans="2:9" x14ac:dyDescent="0.2">
      <c r="B70">
        <f t="shared" si="23"/>
        <v>9</v>
      </c>
      <c r="C70">
        <f t="shared" si="24"/>
        <v>4</v>
      </c>
      <c r="D70">
        <f t="shared" si="13"/>
        <v>5</v>
      </c>
      <c r="E70">
        <f t="shared" si="20"/>
        <v>7.4937274552206222E-8</v>
      </c>
      <c r="F70">
        <f t="shared" si="21"/>
        <v>126</v>
      </c>
      <c r="G70">
        <f t="shared" si="14"/>
        <v>5.9049000000000584E-6</v>
      </c>
      <c r="H70">
        <f t="shared" si="22"/>
        <v>5.5754636175419187E-11</v>
      </c>
      <c r="I70">
        <f t="shared" si="15"/>
        <v>-23.610060548948724</v>
      </c>
    </row>
    <row r="71" spans="2:9" x14ac:dyDescent="0.2">
      <c r="B71">
        <f t="shared" si="23"/>
        <v>9</v>
      </c>
      <c r="C71">
        <f t="shared" si="24"/>
        <v>3</v>
      </c>
      <c r="D71">
        <f t="shared" si="13"/>
        <v>6</v>
      </c>
      <c r="E71">
        <f t="shared" si="20"/>
        <v>1.5668385188467074E-6</v>
      </c>
      <c r="F71">
        <f t="shared" si="21"/>
        <v>84</v>
      </c>
      <c r="G71">
        <f t="shared" si="14"/>
        <v>6.5610000000000726E-7</v>
      </c>
      <c r="H71">
        <f t="shared" si="22"/>
        <v>8.6352231186088231E-11</v>
      </c>
      <c r="I71">
        <f t="shared" si="15"/>
        <v>-23.172586472803573</v>
      </c>
    </row>
    <row r="72" spans="2:9" x14ac:dyDescent="0.2">
      <c r="B72">
        <f t="shared" si="23"/>
        <v>9</v>
      </c>
      <c r="C72">
        <f t="shared" si="24"/>
        <v>2</v>
      </c>
      <c r="D72">
        <f t="shared" si="13"/>
        <v>7</v>
      </c>
      <c r="E72">
        <f t="shared" si="20"/>
        <v>2.3178857194648166E-5</v>
      </c>
      <c r="F72">
        <f t="shared" si="21"/>
        <v>36</v>
      </c>
      <c r="G72">
        <f t="shared" si="14"/>
        <v>7.2900000000001017E-8</v>
      </c>
      <c r="H72">
        <f t="shared" si="22"/>
        <v>6.0830592821635495E-11</v>
      </c>
      <c r="I72">
        <f t="shared" si="15"/>
        <v>-23.522928282096235</v>
      </c>
    </row>
    <row r="73" spans="2:9" x14ac:dyDescent="0.2">
      <c r="B73">
        <f t="shared" si="23"/>
        <v>9</v>
      </c>
      <c r="C73">
        <f t="shared" si="24"/>
        <v>1</v>
      </c>
      <c r="D73">
        <f t="shared" si="13"/>
        <v>8</v>
      </c>
      <c r="E73">
        <f t="shared" si="20"/>
        <v>1.6763161459463244E-4</v>
      </c>
      <c r="F73">
        <f t="shared" si="21"/>
        <v>9</v>
      </c>
      <c r="G73">
        <f t="shared" si="14"/>
        <v>8.1000000000001222E-9</v>
      </c>
      <c r="H73">
        <f t="shared" si="22"/>
        <v>1.2220344703948889E-11</v>
      </c>
      <c r="I73">
        <f t="shared" si="15"/>
        <v>-25.127918954403818</v>
      </c>
    </row>
    <row r="74" spans="2:9" x14ac:dyDescent="0.2">
      <c r="B74">
        <f t="shared" si="23"/>
        <v>9</v>
      </c>
      <c r="C74">
        <f t="shared" si="24"/>
        <v>0</v>
      </c>
      <c r="D74">
        <f t="shared" si="13"/>
        <v>9</v>
      </c>
      <c r="E74">
        <f t="shared" si="20"/>
        <v>5.4952124943997502E-5</v>
      </c>
      <c r="F74">
        <f t="shared" si="21"/>
        <v>1</v>
      </c>
      <c r="G74">
        <f t="shared" si="14"/>
        <v>9.0000000000001778E-10</v>
      </c>
      <c r="H74">
        <f t="shared" si="22"/>
        <v>4.9456912449598732E-14</v>
      </c>
      <c r="I74">
        <f t="shared" si="15"/>
        <v>-30.637674559966136</v>
      </c>
    </row>
    <row r="75" spans="2:9" x14ac:dyDescent="0.2">
      <c r="B75">
        <f t="shared" si="23"/>
        <v>10</v>
      </c>
      <c r="C75">
        <f t="shared" si="24"/>
        <v>10</v>
      </c>
      <c r="D75">
        <f t="shared" si="13"/>
        <v>0</v>
      </c>
      <c r="E75">
        <f t="shared" si="20"/>
        <v>5.9668878074418149E-17</v>
      </c>
      <c r="F75">
        <f t="shared" si="21"/>
        <v>1</v>
      </c>
      <c r="G75">
        <f t="shared" si="14"/>
        <v>0.31381059608999923</v>
      </c>
      <c r="H75">
        <f t="shared" si="22"/>
        <v>1.8724726196554645E-17</v>
      </c>
      <c r="I75">
        <f t="shared" si="15"/>
        <v>-38.51668676694333</v>
      </c>
    </row>
    <row r="76" spans="2:9" x14ac:dyDescent="0.2">
      <c r="B76">
        <f t="shared" si="23"/>
        <v>10</v>
      </c>
      <c r="C76">
        <f t="shared" si="24"/>
        <v>9</v>
      </c>
      <c r="D76">
        <f t="shared" si="13"/>
        <v>1</v>
      </c>
      <c r="E76">
        <f t="shared" si="20"/>
        <v>2.3358620064872609E-15</v>
      </c>
      <c r="F76">
        <f t="shared" si="21"/>
        <v>10</v>
      </c>
      <c r="G76">
        <f t="shared" si="14"/>
        <v>3.4867844009999996E-2</v>
      </c>
      <c r="H76">
        <f t="shared" si="22"/>
        <v>8.1446472071083405E-16</v>
      </c>
      <c r="I76">
        <f t="shared" si="15"/>
        <v>-34.744000560833207</v>
      </c>
    </row>
    <row r="77" spans="2:9" x14ac:dyDescent="0.2">
      <c r="B77">
        <f t="shared" si="23"/>
        <v>10</v>
      </c>
      <c r="C77">
        <f t="shared" si="24"/>
        <v>8</v>
      </c>
      <c r="D77">
        <f t="shared" si="13"/>
        <v>2</v>
      </c>
      <c r="E77">
        <f t="shared" si="20"/>
        <v>8.6798082351669797E-14</v>
      </c>
      <c r="F77">
        <f t="shared" si="21"/>
        <v>45</v>
      </c>
      <c r="G77">
        <f t="shared" si="14"/>
        <v>3.874204890000009E-3</v>
      </c>
      <c r="H77">
        <f t="shared" si="22"/>
        <v>1.5132309979025818E-14</v>
      </c>
      <c r="I77">
        <f t="shared" si="15"/>
        <v>-31.821944203349332</v>
      </c>
    </row>
    <row r="78" spans="2:9" x14ac:dyDescent="0.2">
      <c r="B78">
        <f t="shared" si="23"/>
        <v>10</v>
      </c>
      <c r="C78">
        <f t="shared" si="24"/>
        <v>7</v>
      </c>
      <c r="D78">
        <f t="shared" si="13"/>
        <v>3</v>
      </c>
      <c r="E78">
        <f t="shared" si="20"/>
        <v>3.0422954040040871E-12</v>
      </c>
      <c r="F78">
        <f t="shared" si="21"/>
        <v>120</v>
      </c>
      <c r="G78">
        <f t="shared" si="14"/>
        <v>4.3046721000000152E-4</v>
      </c>
      <c r="H78">
        <f t="shared" si="22"/>
        <v>1.5715300974689603E-13</v>
      </c>
      <c r="I78">
        <f t="shared" si="15"/>
        <v>-29.481556479786263</v>
      </c>
    </row>
    <row r="79" spans="2:9" x14ac:dyDescent="0.2">
      <c r="B79">
        <f t="shared" si="23"/>
        <v>10</v>
      </c>
      <c r="C79">
        <f t="shared" si="24"/>
        <v>6</v>
      </c>
      <c r="D79">
        <f t="shared" si="13"/>
        <v>4</v>
      </c>
      <c r="E79">
        <f t="shared" si="20"/>
        <v>9.897241785025841E-11</v>
      </c>
      <c r="F79">
        <f t="shared" si="21"/>
        <v>210</v>
      </c>
      <c r="G79">
        <f t="shared" si="14"/>
        <v>4.7829690000000305E-5</v>
      </c>
      <c r="H79">
        <f t="shared" si="22"/>
        <v>9.941022135089548E-13</v>
      </c>
      <c r="I79">
        <f t="shared" si="15"/>
        <v>-27.636936363048896</v>
      </c>
    </row>
    <row r="80" spans="2:9" x14ac:dyDescent="0.2">
      <c r="B80">
        <f t="shared" si="23"/>
        <v>10</v>
      </c>
      <c r="C80">
        <f t="shared" si="24"/>
        <v>5</v>
      </c>
      <c r="D80">
        <f t="shared" si="13"/>
        <v>5</v>
      </c>
      <c r="E80">
        <f t="shared" si="20"/>
        <v>2.9171247290965349E-9</v>
      </c>
      <c r="F80">
        <f t="shared" si="21"/>
        <v>252</v>
      </c>
      <c r="G80">
        <f t="shared" si="14"/>
        <v>5.3144100000000501E-6</v>
      </c>
      <c r="H80">
        <f t="shared" si="22"/>
        <v>3.906704801552632E-12</v>
      </c>
      <c r="I80">
        <f t="shared" si="15"/>
        <v>-26.268326859005853</v>
      </c>
    </row>
    <row r="81" spans="2:9" x14ac:dyDescent="0.2">
      <c r="B81">
        <f t="shared" si="23"/>
        <v>10</v>
      </c>
      <c r="C81">
        <f t="shared" si="24"/>
        <v>4</v>
      </c>
      <c r="D81">
        <f t="shared" si="13"/>
        <v>6</v>
      </c>
      <c r="E81">
        <f t="shared" si="20"/>
        <v>7.4937274552206222E-8</v>
      </c>
      <c r="F81">
        <f t="shared" si="21"/>
        <v>210</v>
      </c>
      <c r="G81">
        <f t="shared" si="14"/>
        <v>5.9049000000000618E-7</v>
      </c>
      <c r="H81">
        <f t="shared" si="22"/>
        <v>9.2924393625698693E-12</v>
      </c>
      <c r="I81">
        <f t="shared" si="15"/>
        <v>-25.401820018176778</v>
      </c>
    </row>
    <row r="82" spans="2:9" x14ac:dyDescent="0.2">
      <c r="B82">
        <f t="shared" si="23"/>
        <v>10</v>
      </c>
      <c r="C82">
        <f t="shared" si="24"/>
        <v>3</v>
      </c>
      <c r="D82">
        <f t="shared" si="13"/>
        <v>7</v>
      </c>
      <c r="E82">
        <f t="shared" si="20"/>
        <v>1.5668385188467074E-6</v>
      </c>
      <c r="F82">
        <f t="shared" si="21"/>
        <v>120</v>
      </c>
      <c r="G82">
        <f t="shared" si="14"/>
        <v>6.5610000000000771E-8</v>
      </c>
      <c r="H82">
        <f t="shared" si="22"/>
        <v>1.2336033026584041E-11</v>
      </c>
      <c r="I82">
        <f t="shared" si="15"/>
        <v>-25.118496621858885</v>
      </c>
    </row>
    <row r="83" spans="2:9" x14ac:dyDescent="0.2">
      <c r="B83">
        <f t="shared" si="23"/>
        <v>10</v>
      </c>
      <c r="C83">
        <f t="shared" si="24"/>
        <v>2</v>
      </c>
      <c r="D83">
        <f t="shared" si="13"/>
        <v>8</v>
      </c>
      <c r="E83">
        <f t="shared" si="20"/>
        <v>2.3178857194648166E-5</v>
      </c>
      <c r="F83">
        <f t="shared" si="21"/>
        <v>45</v>
      </c>
      <c r="G83">
        <f t="shared" si="14"/>
        <v>7.2900000000001194E-9</v>
      </c>
      <c r="H83">
        <f t="shared" si="22"/>
        <v>7.6038241027044563E-12</v>
      </c>
      <c r="I83">
        <f t="shared" si="15"/>
        <v>-25.602369823776066</v>
      </c>
    </row>
    <row r="84" spans="2:9" x14ac:dyDescent="0.2">
      <c r="B84">
        <f t="shared" si="23"/>
        <v>10</v>
      </c>
      <c r="C84">
        <f t="shared" si="24"/>
        <v>1</v>
      </c>
      <c r="D84">
        <f t="shared" si="13"/>
        <v>9</v>
      </c>
      <c r="E84">
        <f t="shared" si="20"/>
        <v>1.6763161459463244E-4</v>
      </c>
      <c r="F84">
        <f t="shared" si="21"/>
        <v>10</v>
      </c>
      <c r="G84">
        <f t="shared" si="14"/>
        <v>8.1000000000001416E-10</v>
      </c>
      <c r="H84">
        <f t="shared" ref="H84:H85" si="25">E84*F84*G84</f>
        <v>1.3578160782165465E-12</v>
      </c>
      <c r="I84">
        <f t="shared" si="15"/>
        <v>-27.325143531740036</v>
      </c>
    </row>
    <row r="85" spans="2:9" x14ac:dyDescent="0.2">
      <c r="B85">
        <f t="shared" si="23"/>
        <v>10</v>
      </c>
      <c r="C85">
        <f t="shared" si="24"/>
        <v>0</v>
      </c>
      <c r="D85">
        <f t="shared" ref="D85" si="26">B85-C85</f>
        <v>10</v>
      </c>
      <c r="E85">
        <f t="shared" si="20"/>
        <v>5.4952124943997502E-5</v>
      </c>
      <c r="F85">
        <f t="shared" si="21"/>
        <v>1</v>
      </c>
      <c r="G85">
        <f t="shared" ref="G85" si="27">IF($D$2&gt;0, EXP(($C$2+C85)*$F$2+D85*$E$2), EXP($E$2*D85))</f>
        <v>9.0000000000002003E-11</v>
      </c>
      <c r="H85">
        <f t="shared" si="25"/>
        <v>4.9456912449598855E-15</v>
      </c>
      <c r="I85">
        <f t="shared" ref="I85" si="28">LN(H85)</f>
        <v>-32.940259652960179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6A28-3672-C045-87B8-4359C6E4D2EC}">
  <dimension ref="A1:R306"/>
  <sheetViews>
    <sheetView workbookViewId="0">
      <selection activeCell="O5" sqref="O5:R6"/>
    </sheetView>
  </sheetViews>
  <sheetFormatPr baseColWidth="10" defaultRowHeight="16" x14ac:dyDescent="0.2"/>
  <cols>
    <col min="2" max="2" width="11.1640625" bestFit="1" customWidth="1"/>
    <col min="4" max="4" width="12.1640625" bestFit="1" customWidth="1"/>
    <col min="10" max="10" width="12.1640625" bestFit="1" customWidth="1"/>
    <col min="12" max="13" width="12.1640625" bestFit="1" customWidth="1"/>
    <col min="18" max="18" width="12.1640625" bestFit="1" customWidth="1"/>
  </cols>
  <sheetData>
    <row r="1" spans="1:18" x14ac:dyDescent="0.2">
      <c r="B1" s="5" t="s">
        <v>1</v>
      </c>
      <c r="C1" s="6" t="s">
        <v>80</v>
      </c>
      <c r="D1" s="6" t="s">
        <v>81</v>
      </c>
      <c r="E1" s="6" t="s">
        <v>82</v>
      </c>
      <c r="F1" s="60" t="s">
        <v>83</v>
      </c>
      <c r="G1" s="9" t="s">
        <v>38</v>
      </c>
      <c r="H1" s="9" t="s">
        <v>89</v>
      </c>
      <c r="I1" s="9" t="s">
        <v>55</v>
      </c>
    </row>
    <row r="2" spans="1:18" x14ac:dyDescent="0.2">
      <c r="B2" s="7">
        <f>L!A5</f>
        <v>2</v>
      </c>
      <c r="C2" s="8">
        <f>L!A8</f>
        <v>5</v>
      </c>
      <c r="D2" s="8">
        <f>L!A6</f>
        <v>3</v>
      </c>
      <c r="E2" s="8">
        <f>L!O5</f>
        <v>0.17000000000000035</v>
      </c>
      <c r="F2" s="61">
        <f>L!O6</f>
        <v>0.17000000000000035</v>
      </c>
      <c r="G2" s="4">
        <f>E2*F2</f>
        <v>2.8900000000000117E-2</v>
      </c>
      <c r="H2" s="4">
        <f>(1-E2)/(1-G2)</f>
        <v>0.85470085470085444</v>
      </c>
      <c r="I2" s="4">
        <f>E2*(1-F2)/(1-G2)</f>
        <v>0.14529914529914556</v>
      </c>
    </row>
    <row r="4" spans="1:18" x14ac:dyDescent="0.2">
      <c r="F4" s="49">
        <f>SUM(F6:F16)</f>
        <v>0.98315717024448535</v>
      </c>
    </row>
    <row r="5" spans="1:18" x14ac:dyDescent="0.2">
      <c r="A5" s="33" t="s">
        <v>22</v>
      </c>
      <c r="B5" s="34" t="s">
        <v>74</v>
      </c>
      <c r="C5" s="63" t="s">
        <v>85</v>
      </c>
      <c r="D5" s="64" t="s">
        <v>91</v>
      </c>
      <c r="E5" s="64" t="s">
        <v>79</v>
      </c>
      <c r="F5" s="65" t="s">
        <v>94</v>
      </c>
      <c r="G5" s="65" t="s">
        <v>95</v>
      </c>
      <c r="I5" t="s">
        <v>22</v>
      </c>
      <c r="J5" s="49" t="s">
        <v>35</v>
      </c>
      <c r="K5" t="s">
        <v>84</v>
      </c>
      <c r="L5" s="19" t="s">
        <v>76</v>
      </c>
      <c r="M5" s="49" t="s">
        <v>41</v>
      </c>
      <c r="O5" s="43" t="s">
        <v>96</v>
      </c>
      <c r="P5" s="67"/>
      <c r="Q5" s="19" t="s">
        <v>103</v>
      </c>
      <c r="R5" s="56" t="s">
        <v>101</v>
      </c>
    </row>
    <row r="6" spans="1:18" x14ac:dyDescent="0.2">
      <c r="A6" s="35">
        <v>0</v>
      </c>
      <c r="B6" s="36">
        <f>SUMIF(B$21:B$306,"=0",L$21:L$306)</f>
        <v>1.9126200896626924E-6</v>
      </c>
      <c r="C6" s="62">
        <f>LN(B6)</f>
        <v>-13.167036481236561</v>
      </c>
      <c r="D6" s="49">
        <f>B6*J6</f>
        <v>1.7213580806964264E-7</v>
      </c>
      <c r="E6" s="49">
        <f>D6/D$17</f>
        <v>1.6842829755514717E-2</v>
      </c>
      <c r="F6">
        <f>E6*A6</f>
        <v>0</v>
      </c>
      <c r="G6" s="49">
        <f t="shared" ref="G6:G15" si="0">G7+E7</f>
        <v>0.98315717024448535</v>
      </c>
      <c r="I6">
        <f>K6</f>
        <v>0</v>
      </c>
      <c r="J6" s="49">
        <f>'K2'!B6</f>
        <v>9.0000000000000177E-2</v>
      </c>
      <c r="K6">
        <v>0</v>
      </c>
      <c r="L6" s="19">
        <f>'B5'!B6</f>
        <v>2.4787965112641337E-4</v>
      </c>
      <c r="M6" s="49">
        <f>'K3'!B6</f>
        <v>9.0000000000000453E-4</v>
      </c>
      <c r="O6" s="37" t="s">
        <v>97</v>
      </c>
      <c r="P6" s="38">
        <f>Q6/E2-(1-G2)*F4/(1-E2)</f>
        <v>4.7320590519904107</v>
      </c>
      <c r="Q6" s="19">
        <f>'B2'!F4</f>
        <v>1</v>
      </c>
      <c r="R6" s="56">
        <f>L!B13</f>
        <v>0.48284698648247354</v>
      </c>
    </row>
    <row r="7" spans="1:18" x14ac:dyDescent="0.2">
      <c r="A7" s="35">
        <f>A6+1</f>
        <v>1</v>
      </c>
      <c r="B7" s="36">
        <f>SUMIF(B$21:B$306,"=1",L$21:L$306)</f>
        <v>1.2404923653968435E-5</v>
      </c>
      <c r="C7" s="62">
        <f t="shared" ref="C7:C17" si="1">LN(B7)</f>
        <v>-11.297417095295842</v>
      </c>
      <c r="D7" s="49">
        <f t="shared" ref="D7:D16" si="2">B7*J7</f>
        <v>1.0047988159714427E-5</v>
      </c>
      <c r="E7" s="49">
        <f t="shared" ref="E7:E16" si="3">D7/D$17</f>
        <v>0.98315717024448535</v>
      </c>
      <c r="F7">
        <f t="shared" ref="F7:F16" si="4">E7*A7</f>
        <v>0.98315717024448535</v>
      </c>
      <c r="G7" s="49">
        <f t="shared" si="0"/>
        <v>0</v>
      </c>
      <c r="I7">
        <f t="shared" ref="I7:I16" si="5">K7</f>
        <v>1</v>
      </c>
      <c r="J7" s="49">
        <f>'K2'!B7</f>
        <v>0.80999999999999961</v>
      </c>
      <c r="K7">
        <f>K6+1</f>
        <v>1</v>
      </c>
      <c r="L7" s="19">
        <f>'B5'!B7</f>
        <v>2.7735845258435466E-4</v>
      </c>
      <c r="M7" s="49">
        <f>'K3'!B7</f>
        <v>2.4300000000000099E-2</v>
      </c>
    </row>
    <row r="8" spans="1:18" x14ac:dyDescent="0.2">
      <c r="A8" s="35">
        <f t="shared" ref="A8:A16" si="6">A7+1</f>
        <v>2</v>
      </c>
      <c r="B8" s="36">
        <f>SUMIF(B$21:B$306,"=2",L$21:L$306)</f>
        <v>2.2699008697112455E-5</v>
      </c>
      <c r="C8" s="62">
        <f t="shared" si="1"/>
        <v>-10.693189304161196</v>
      </c>
      <c r="D8" s="49">
        <f t="shared" si="2"/>
        <v>0</v>
      </c>
      <c r="E8" s="49">
        <f t="shared" si="3"/>
        <v>0</v>
      </c>
      <c r="F8">
        <f t="shared" si="4"/>
        <v>0</v>
      </c>
      <c r="G8" s="49">
        <f t="shared" si="0"/>
        <v>0</v>
      </c>
      <c r="I8">
        <f t="shared" si="5"/>
        <v>2</v>
      </c>
      <c r="J8" s="49">
        <f>'K2'!B8</f>
        <v>0</v>
      </c>
      <c r="K8">
        <f t="shared" ref="K8:K15" si="7">K7+1</f>
        <v>2</v>
      </c>
      <c r="L8" s="19">
        <f>'B5'!B8</f>
        <v>1.3538085740740627E-4</v>
      </c>
      <c r="M8" s="49">
        <f>'K3'!B8</f>
        <v>0.21870000000000031</v>
      </c>
    </row>
    <row r="9" spans="1:18" x14ac:dyDescent="0.2">
      <c r="A9" s="35">
        <f t="shared" si="6"/>
        <v>3</v>
      </c>
      <c r="B9" s="36">
        <f>SUMIF(B$21:B$306,"=3",L$21:L$306)</f>
        <v>1.2939881838190324E-5</v>
      </c>
      <c r="C9" s="62">
        <f t="shared" si="1"/>
        <v>-11.255196400448643</v>
      </c>
      <c r="D9" s="49">
        <f t="shared" si="2"/>
        <v>0</v>
      </c>
      <c r="E9" s="49">
        <f t="shared" si="3"/>
        <v>0</v>
      </c>
      <c r="F9">
        <f t="shared" si="4"/>
        <v>0</v>
      </c>
      <c r="G9" s="49">
        <f t="shared" si="0"/>
        <v>0</v>
      </c>
      <c r="I9">
        <f t="shared" si="5"/>
        <v>3</v>
      </c>
      <c r="J9" s="49">
        <f>'K2'!B9</f>
        <v>0</v>
      </c>
      <c r="K9">
        <f t="shared" si="7"/>
        <v>3</v>
      </c>
      <c r="L9" s="19">
        <f>'B5'!B9</f>
        <v>4.2315573381181074E-5</v>
      </c>
      <c r="M9" s="49">
        <f>'K3'!B9</f>
        <v>0.65609999999999946</v>
      </c>
    </row>
    <row r="10" spans="1:18" x14ac:dyDescent="0.2">
      <c r="A10" s="35">
        <f t="shared" si="6"/>
        <v>4</v>
      </c>
      <c r="B10" s="36">
        <f>SUMIF(B$21:B$306,"=4",L$21:L$306)</f>
        <v>1.64815544362885E-6</v>
      </c>
      <c r="C10" s="62">
        <f t="shared" si="1"/>
        <v>-13.315853808334769</v>
      </c>
      <c r="D10" s="49">
        <f t="shared" si="2"/>
        <v>0</v>
      </c>
      <c r="E10" s="49">
        <f t="shared" si="3"/>
        <v>0</v>
      </c>
      <c r="F10">
        <f t="shared" si="4"/>
        <v>0</v>
      </c>
      <c r="G10" s="49">
        <f t="shared" si="0"/>
        <v>0</v>
      </c>
      <c r="I10">
        <f t="shared" si="5"/>
        <v>4</v>
      </c>
      <c r="J10" s="49">
        <f>'K2'!B10</f>
        <v>0</v>
      </c>
      <c r="K10">
        <f t="shared" si="7"/>
        <v>4</v>
      </c>
      <c r="L10" s="19">
        <f>'B5'!B10</f>
        <v>1.0485055943745144E-5</v>
      </c>
      <c r="M10" s="49">
        <f>'K3'!B10</f>
        <v>0</v>
      </c>
    </row>
    <row r="11" spans="1:18" x14ac:dyDescent="0.2">
      <c r="A11" s="35">
        <f t="shared" si="6"/>
        <v>5</v>
      </c>
      <c r="B11" s="36">
        <f>SUMIF(B$21:B$306,"=5",L$21:L$306)</f>
        <v>1.2310248506060153E-7</v>
      </c>
      <c r="C11" s="62">
        <f t="shared" si="1"/>
        <v>-15.910248616627502</v>
      </c>
      <c r="D11" s="49">
        <f t="shared" si="2"/>
        <v>0</v>
      </c>
      <c r="E11" s="49">
        <f t="shared" si="3"/>
        <v>0</v>
      </c>
      <c r="F11">
        <f t="shared" si="4"/>
        <v>0</v>
      </c>
      <c r="G11" s="49">
        <f t="shared" si="0"/>
        <v>0</v>
      </c>
      <c r="I11">
        <f t="shared" si="5"/>
        <v>5</v>
      </c>
      <c r="J11" s="49">
        <f>'K2'!B11</f>
        <v>0</v>
      </c>
      <c r="K11">
        <f t="shared" si="7"/>
        <v>5</v>
      </c>
      <c r="L11" s="19">
        <f>'B5'!B11</f>
        <v>2.2520869511829881E-6</v>
      </c>
      <c r="M11" s="49">
        <f>'K3'!B11</f>
        <v>0</v>
      </c>
    </row>
    <row r="12" spans="1:18" x14ac:dyDescent="0.2">
      <c r="A12" s="35">
        <f t="shared" si="6"/>
        <v>6</v>
      </c>
      <c r="B12" s="36">
        <f>SUMIF(B$21:B$306,"=6",L$21:L$306)</f>
        <v>6.8173776536664942E-9</v>
      </c>
      <c r="C12" s="62">
        <f t="shared" si="1"/>
        <v>-18.80379094729334</v>
      </c>
      <c r="D12" s="49">
        <f t="shared" si="2"/>
        <v>0</v>
      </c>
      <c r="E12" s="49">
        <f t="shared" si="3"/>
        <v>0</v>
      </c>
      <c r="F12">
        <f t="shared" si="4"/>
        <v>0</v>
      </c>
      <c r="G12" s="49">
        <f t="shared" si="0"/>
        <v>0</v>
      </c>
      <c r="I12">
        <f t="shared" si="5"/>
        <v>6</v>
      </c>
      <c r="J12" s="49">
        <f>'K2'!B12</f>
        <v>0</v>
      </c>
      <c r="K12">
        <f t="shared" si="7"/>
        <v>6</v>
      </c>
      <c r="L12" s="19">
        <f>'B5'!B12</f>
        <v>4.3884194540921601E-7</v>
      </c>
      <c r="M12" s="49">
        <f>'K3'!B12</f>
        <v>0</v>
      </c>
    </row>
    <row r="13" spans="1:18" x14ac:dyDescent="0.2">
      <c r="A13" s="35">
        <f t="shared" si="6"/>
        <v>7</v>
      </c>
      <c r="B13" s="36">
        <f>SUMIF(B$21:B$306,"=7",L$21:L$306)</f>
        <v>3.1043754109832847E-10</v>
      </c>
      <c r="C13" s="62">
        <f t="shared" si="1"/>
        <v>-21.893038390672572</v>
      </c>
      <c r="D13" s="49">
        <f t="shared" si="2"/>
        <v>0</v>
      </c>
      <c r="E13" s="49">
        <f t="shared" si="3"/>
        <v>0</v>
      </c>
      <c r="F13">
        <f t="shared" si="4"/>
        <v>0</v>
      </c>
      <c r="G13" s="49">
        <f t="shared" si="0"/>
        <v>0</v>
      </c>
      <c r="I13">
        <f t="shared" si="5"/>
        <v>7</v>
      </c>
      <c r="J13" s="49">
        <f>'K2'!B13</f>
        <v>0</v>
      </c>
      <c r="K13">
        <f t="shared" si="7"/>
        <v>7</v>
      </c>
      <c r="L13" s="19">
        <f>'B5'!B13</f>
        <v>7.9655170344999685E-8</v>
      </c>
      <c r="M13" s="49">
        <f>'K3'!B13</f>
        <v>0</v>
      </c>
    </row>
    <row r="14" spans="1:18" x14ac:dyDescent="0.2">
      <c r="A14" s="35">
        <f t="shared" si="6"/>
        <v>8</v>
      </c>
      <c r="B14" s="36">
        <f>SUMIF(B$21:B$306,"=8",L$21:L$306)</f>
        <v>1.2297348126852575E-11</v>
      </c>
      <c r="C14" s="62">
        <f t="shared" si="1"/>
        <v>-25.121637476237957</v>
      </c>
      <c r="D14" s="49">
        <f t="shared" si="2"/>
        <v>0</v>
      </c>
      <c r="E14" s="49">
        <f t="shared" si="3"/>
        <v>0</v>
      </c>
      <c r="F14">
        <f t="shared" si="4"/>
        <v>0</v>
      </c>
      <c r="G14" s="49">
        <f t="shared" si="0"/>
        <v>0</v>
      </c>
      <c r="I14">
        <f t="shared" si="5"/>
        <v>8</v>
      </c>
      <c r="J14" s="49">
        <f>'K2'!B14</f>
        <v>0</v>
      </c>
      <c r="K14">
        <f t="shared" si="7"/>
        <v>8</v>
      </c>
      <c r="L14" s="19">
        <f>'B5'!B14</f>
        <v>1.3695753995565066E-8</v>
      </c>
      <c r="M14" s="49">
        <f>'K3'!B14</f>
        <v>0</v>
      </c>
    </row>
    <row r="15" spans="1:18" x14ac:dyDescent="0.2">
      <c r="A15" s="35">
        <f t="shared" si="6"/>
        <v>9</v>
      </c>
      <c r="B15" s="36">
        <f>SUMIF(B$21:B$306,"=9",L$21:L$306)</f>
        <v>4.3860532074223796E-13</v>
      </c>
      <c r="C15" s="62">
        <f t="shared" si="1"/>
        <v>-28.455176427805227</v>
      </c>
      <c r="D15" s="49">
        <f t="shared" si="2"/>
        <v>0</v>
      </c>
      <c r="E15" s="49">
        <f t="shared" si="3"/>
        <v>0</v>
      </c>
      <c r="F15">
        <f t="shared" si="4"/>
        <v>0</v>
      </c>
      <c r="G15" s="49">
        <f t="shared" si="0"/>
        <v>0</v>
      </c>
      <c r="I15">
        <f t="shared" si="5"/>
        <v>9</v>
      </c>
      <c r="J15" s="49">
        <f>'K2'!B15</f>
        <v>0</v>
      </c>
      <c r="K15">
        <f t="shared" si="7"/>
        <v>9</v>
      </c>
      <c r="L15" s="19">
        <f>'B5'!B15</f>
        <v>2.2560729290501035E-9</v>
      </c>
      <c r="M15" s="49">
        <f>'K3'!B15</f>
        <v>0</v>
      </c>
    </row>
    <row r="16" spans="1:18" x14ac:dyDescent="0.2">
      <c r="A16" s="37">
        <f t="shared" si="6"/>
        <v>10</v>
      </c>
      <c r="B16" s="38">
        <f>SUMIF(B$21:B$306,"=10",L$21:L$306)</f>
        <v>1.4148784969336288E-14</v>
      </c>
      <c r="C16" s="62">
        <f t="shared" si="1"/>
        <v>-31.889147642399724</v>
      </c>
      <c r="D16" s="49">
        <f t="shared" si="2"/>
        <v>0</v>
      </c>
      <c r="E16" s="49">
        <f t="shared" si="3"/>
        <v>0</v>
      </c>
      <c r="F16">
        <f t="shared" si="4"/>
        <v>0</v>
      </c>
      <c r="G16" s="49">
        <v>0</v>
      </c>
      <c r="I16">
        <f t="shared" si="5"/>
        <v>10</v>
      </c>
      <c r="J16" s="49">
        <f>'K2'!B16</f>
        <v>0</v>
      </c>
      <c r="K16">
        <f>K15+1</f>
        <v>10</v>
      </c>
      <c r="L16" s="19">
        <f>'B5'!B16</f>
        <v>3.5893503787292484E-10</v>
      </c>
      <c r="M16" s="49">
        <f>'K3'!B16</f>
        <v>0</v>
      </c>
    </row>
    <row r="17" spans="1:13" x14ac:dyDescent="0.2">
      <c r="A17" t="s">
        <v>56</v>
      </c>
      <c r="B17">
        <f>D17</f>
        <v>1.0220123967784069E-5</v>
      </c>
      <c r="C17" s="62">
        <f t="shared" si="1"/>
        <v>-11.49115184334212</v>
      </c>
      <c r="D17">
        <f>SUM(D6:D16)</f>
        <v>1.0220123967784069E-5</v>
      </c>
      <c r="E17">
        <f>SUM(E6:E16)</f>
        <v>1</v>
      </c>
    </row>
    <row r="19" spans="1:13" x14ac:dyDescent="0.2">
      <c r="B19" t="s">
        <v>87</v>
      </c>
      <c r="E19" t="s">
        <v>86</v>
      </c>
    </row>
    <row r="20" spans="1:13" x14ac:dyDescent="0.2">
      <c r="B20" t="s">
        <v>22</v>
      </c>
      <c r="C20" t="s">
        <v>18</v>
      </c>
      <c r="D20" t="s">
        <v>23</v>
      </c>
      <c r="E20" t="s">
        <v>34</v>
      </c>
      <c r="F20" t="s">
        <v>48</v>
      </c>
      <c r="G20" t="s">
        <v>49</v>
      </c>
      <c r="H20" t="s">
        <v>19</v>
      </c>
      <c r="I20" t="s">
        <v>88</v>
      </c>
      <c r="J20" t="s">
        <v>47</v>
      </c>
      <c r="K20" t="s">
        <v>90</v>
      </c>
      <c r="L20" t="s">
        <v>36</v>
      </c>
      <c r="M20" t="s">
        <v>63</v>
      </c>
    </row>
    <row r="21" spans="1:13" x14ac:dyDescent="0.2">
      <c r="B21">
        <v>0</v>
      </c>
      <c r="C21">
        <v>10</v>
      </c>
      <c r="D21">
        <f>C21-B21</f>
        <v>10</v>
      </c>
      <c r="E21">
        <v>0</v>
      </c>
      <c r="F21">
        <f>D21+E21</f>
        <v>10</v>
      </c>
      <c r="G21">
        <f>B21-E21</f>
        <v>0</v>
      </c>
      <c r="H21">
        <f t="shared" ref="H21:H84" si="8">VLOOKUP(C21,K$6:M$16,2)</f>
        <v>3.5893503787292484E-10</v>
      </c>
      <c r="I21">
        <f t="shared" ref="I21:I84" si="9">_xlfn.BINOM.DIST(B21,C21,$H$2,FALSE)</f>
        <v>4.1940209576855198E-9</v>
      </c>
      <c r="J21">
        <f t="shared" ref="J21:J84" si="10">VLOOKUP(F21,K$6:M$16,3)</f>
        <v>0</v>
      </c>
      <c r="K21">
        <f>_xlfn.BINOM.DIST(G21,B21,$F$2,FALSE)</f>
        <v>1</v>
      </c>
      <c r="L21">
        <f>H21*I21*J21*K21</f>
        <v>0</v>
      </c>
      <c r="M21" t="e">
        <f>LN(L21)</f>
        <v>#NUM!</v>
      </c>
    </row>
    <row r="22" spans="1:13" x14ac:dyDescent="0.2">
      <c r="B22">
        <f>IF(E21=0,IF(C21=B21,B21+1,B21), B21)</f>
        <v>0</v>
      </c>
      <c r="C22">
        <f>IF(E21=0,IF(C21=B21,10,C21-1),C21)</f>
        <v>9</v>
      </c>
      <c r="D22">
        <f>C22-B22</f>
        <v>9</v>
      </c>
      <c r="E22">
        <f>IF(E21=0,B22,E21-1)</f>
        <v>0</v>
      </c>
      <c r="F22">
        <f t="shared" ref="F22:F85" si="11">D22+E22</f>
        <v>9</v>
      </c>
      <c r="G22">
        <f t="shared" ref="G22:G85" si="12">B22-E22</f>
        <v>0</v>
      </c>
      <c r="H22">
        <f t="shared" si="8"/>
        <v>2.2560729290501035E-9</v>
      </c>
      <c r="I22">
        <f t="shared" si="9"/>
        <v>2.8864732473482674E-8</v>
      </c>
      <c r="J22">
        <f t="shared" si="10"/>
        <v>0</v>
      </c>
      <c r="K22">
        <f t="shared" ref="K22:K85" si="13">_xlfn.BINOM.DIST(G22,B22,$F$2,FALSE)</f>
        <v>1</v>
      </c>
      <c r="L22">
        <f t="shared" ref="L22:L85" si="14">H22*I22*J22*K22</f>
        <v>0</v>
      </c>
      <c r="M22" t="e">
        <f t="shared" ref="M22:M85" si="15">LN(L22)</f>
        <v>#NUM!</v>
      </c>
    </row>
    <row r="23" spans="1:13" x14ac:dyDescent="0.2">
      <c r="B23">
        <f t="shared" ref="B23:B86" si="16">IF(E22=0,IF(C22=B22,B22+1,B22), B22)</f>
        <v>0</v>
      </c>
      <c r="C23">
        <f t="shared" ref="C23:C86" si="17">IF(E22=0,IF(C22=B22,10,C22-1),C22)</f>
        <v>8</v>
      </c>
      <c r="D23">
        <f t="shared" ref="D23:D86" si="18">C23-B23</f>
        <v>8</v>
      </c>
      <c r="E23">
        <f t="shared" ref="E23:E86" si="19">IF(E22=0,B23,E22-1)</f>
        <v>0</v>
      </c>
      <c r="F23">
        <f t="shared" si="11"/>
        <v>8</v>
      </c>
      <c r="G23">
        <f t="shared" si="12"/>
        <v>0</v>
      </c>
      <c r="H23">
        <f t="shared" si="8"/>
        <v>1.3695753995565066E-8</v>
      </c>
      <c r="I23">
        <f t="shared" si="9"/>
        <v>1.9865727643514496E-7</v>
      </c>
      <c r="J23">
        <f t="shared" si="10"/>
        <v>0</v>
      </c>
      <c r="K23">
        <f t="shared" si="13"/>
        <v>1</v>
      </c>
      <c r="L23">
        <f t="shared" si="14"/>
        <v>0</v>
      </c>
      <c r="M23" t="e">
        <f t="shared" si="15"/>
        <v>#NUM!</v>
      </c>
    </row>
    <row r="24" spans="1:13" x14ac:dyDescent="0.2">
      <c r="B24">
        <f t="shared" si="16"/>
        <v>0</v>
      </c>
      <c r="C24">
        <f t="shared" si="17"/>
        <v>7</v>
      </c>
      <c r="D24">
        <f t="shared" si="18"/>
        <v>7</v>
      </c>
      <c r="E24">
        <f t="shared" si="19"/>
        <v>0</v>
      </c>
      <c r="F24">
        <f t="shared" si="11"/>
        <v>7</v>
      </c>
      <c r="G24">
        <f t="shared" si="12"/>
        <v>0</v>
      </c>
      <c r="H24">
        <f t="shared" si="8"/>
        <v>7.9655170344999685E-8</v>
      </c>
      <c r="I24">
        <f t="shared" si="9"/>
        <v>1.3672294907595235E-6</v>
      </c>
      <c r="J24">
        <f t="shared" si="10"/>
        <v>0</v>
      </c>
      <c r="K24">
        <f t="shared" si="13"/>
        <v>1</v>
      </c>
      <c r="L24">
        <f t="shared" si="14"/>
        <v>0</v>
      </c>
      <c r="M24" t="e">
        <f t="shared" si="15"/>
        <v>#NUM!</v>
      </c>
    </row>
    <row r="25" spans="1:13" x14ac:dyDescent="0.2">
      <c r="B25">
        <f t="shared" si="16"/>
        <v>0</v>
      </c>
      <c r="C25">
        <f t="shared" si="17"/>
        <v>6</v>
      </c>
      <c r="D25">
        <f t="shared" si="18"/>
        <v>6</v>
      </c>
      <c r="E25">
        <f t="shared" si="19"/>
        <v>0</v>
      </c>
      <c r="F25">
        <f t="shared" si="11"/>
        <v>6</v>
      </c>
      <c r="G25">
        <f t="shared" si="12"/>
        <v>0</v>
      </c>
      <c r="H25">
        <f t="shared" si="8"/>
        <v>4.3884194540921601E-7</v>
      </c>
      <c r="I25">
        <f t="shared" si="9"/>
        <v>9.4097559069920069E-6</v>
      </c>
      <c r="J25">
        <f t="shared" si="10"/>
        <v>0</v>
      </c>
      <c r="K25">
        <f t="shared" si="13"/>
        <v>1</v>
      </c>
      <c r="L25">
        <f t="shared" si="14"/>
        <v>0</v>
      </c>
      <c r="M25" t="e">
        <f t="shared" si="15"/>
        <v>#NUM!</v>
      </c>
    </row>
    <row r="26" spans="1:13" x14ac:dyDescent="0.2">
      <c r="B26">
        <f t="shared" si="16"/>
        <v>0</v>
      </c>
      <c r="C26">
        <f t="shared" si="17"/>
        <v>5</v>
      </c>
      <c r="D26">
        <f t="shared" si="18"/>
        <v>5</v>
      </c>
      <c r="E26">
        <f t="shared" si="19"/>
        <v>0</v>
      </c>
      <c r="F26">
        <f t="shared" si="11"/>
        <v>5</v>
      </c>
      <c r="G26">
        <f t="shared" si="12"/>
        <v>0</v>
      </c>
      <c r="H26">
        <f t="shared" si="8"/>
        <v>2.2520869511829881E-6</v>
      </c>
      <c r="I26">
        <f t="shared" si="9"/>
        <v>6.476126124223894E-5</v>
      </c>
      <c r="J26">
        <f t="shared" si="10"/>
        <v>0</v>
      </c>
      <c r="K26">
        <f t="shared" si="13"/>
        <v>1</v>
      </c>
      <c r="L26">
        <f t="shared" si="14"/>
        <v>0</v>
      </c>
      <c r="M26" t="e">
        <f t="shared" si="15"/>
        <v>#NUM!</v>
      </c>
    </row>
    <row r="27" spans="1:13" x14ac:dyDescent="0.2">
      <c r="B27">
        <f t="shared" si="16"/>
        <v>0</v>
      </c>
      <c r="C27">
        <f t="shared" si="17"/>
        <v>4</v>
      </c>
      <c r="D27">
        <f t="shared" si="18"/>
        <v>4</v>
      </c>
      <c r="E27">
        <f t="shared" si="19"/>
        <v>0</v>
      </c>
      <c r="F27">
        <f t="shared" si="11"/>
        <v>4</v>
      </c>
      <c r="G27">
        <f t="shared" si="12"/>
        <v>0</v>
      </c>
      <c r="H27">
        <f t="shared" si="8"/>
        <v>1.0485055943745144E-5</v>
      </c>
      <c r="I27">
        <f t="shared" si="9"/>
        <v>4.4570985678482025E-4</v>
      </c>
      <c r="J27">
        <f t="shared" si="10"/>
        <v>0</v>
      </c>
      <c r="K27">
        <f t="shared" si="13"/>
        <v>1</v>
      </c>
      <c r="L27">
        <f t="shared" si="14"/>
        <v>0</v>
      </c>
      <c r="M27" t="e">
        <f t="shared" si="15"/>
        <v>#NUM!</v>
      </c>
    </row>
    <row r="28" spans="1:13" x14ac:dyDescent="0.2">
      <c r="B28">
        <f t="shared" si="16"/>
        <v>0</v>
      </c>
      <c r="C28">
        <f t="shared" si="17"/>
        <v>3</v>
      </c>
      <c r="D28">
        <f t="shared" si="18"/>
        <v>3</v>
      </c>
      <c r="E28">
        <f t="shared" si="19"/>
        <v>0</v>
      </c>
      <c r="F28">
        <f t="shared" si="11"/>
        <v>3</v>
      </c>
      <c r="G28">
        <f t="shared" si="12"/>
        <v>0</v>
      </c>
      <c r="H28">
        <f t="shared" si="8"/>
        <v>4.2315573381181074E-5</v>
      </c>
      <c r="I28">
        <f t="shared" si="9"/>
        <v>3.0675325437543458E-3</v>
      </c>
      <c r="J28">
        <f t="shared" si="10"/>
        <v>0.65609999999999946</v>
      </c>
      <c r="K28">
        <f t="shared" si="13"/>
        <v>1</v>
      </c>
      <c r="L28">
        <f t="shared" si="14"/>
        <v>8.5164665825930496E-8</v>
      </c>
      <c r="M28">
        <f t="shared" si="15"/>
        <v>-16.278679209484338</v>
      </c>
    </row>
    <row r="29" spans="1:13" x14ac:dyDescent="0.2">
      <c r="B29">
        <f t="shared" si="16"/>
        <v>0</v>
      </c>
      <c r="C29">
        <f t="shared" si="17"/>
        <v>2</v>
      </c>
      <c r="D29">
        <f t="shared" si="18"/>
        <v>2</v>
      </c>
      <c r="E29">
        <f t="shared" si="19"/>
        <v>0</v>
      </c>
      <c r="F29">
        <f t="shared" si="11"/>
        <v>2</v>
      </c>
      <c r="G29">
        <f t="shared" si="12"/>
        <v>0</v>
      </c>
      <c r="H29">
        <f t="shared" si="8"/>
        <v>1.3538085740740627E-4</v>
      </c>
      <c r="I29">
        <f t="shared" si="9"/>
        <v>2.1111841624662217E-2</v>
      </c>
      <c r="J29">
        <f t="shared" si="10"/>
        <v>0.21870000000000031</v>
      </c>
      <c r="K29">
        <f t="shared" si="13"/>
        <v>1</v>
      </c>
      <c r="L29">
        <f t="shared" si="14"/>
        <v>6.2507504754437671E-7</v>
      </c>
      <c r="M29">
        <f t="shared" si="15"/>
        <v>-14.285394118347561</v>
      </c>
    </row>
    <row r="30" spans="1:13" x14ac:dyDescent="0.2">
      <c r="B30">
        <f t="shared" si="16"/>
        <v>0</v>
      </c>
      <c r="C30">
        <f t="shared" si="17"/>
        <v>1</v>
      </c>
      <c r="D30">
        <f t="shared" si="18"/>
        <v>1</v>
      </c>
      <c r="E30">
        <f t="shared" si="19"/>
        <v>0</v>
      </c>
      <c r="F30">
        <f t="shared" si="11"/>
        <v>1</v>
      </c>
      <c r="G30">
        <f t="shared" si="12"/>
        <v>0</v>
      </c>
      <c r="H30">
        <f t="shared" si="8"/>
        <v>2.7735845258435466E-4</v>
      </c>
      <c r="I30">
        <f t="shared" si="9"/>
        <v>0.14529914529914559</v>
      </c>
      <c r="J30">
        <f t="shared" si="10"/>
        <v>2.4300000000000099E-2</v>
      </c>
      <c r="K30">
        <f t="shared" si="13"/>
        <v>1</v>
      </c>
      <c r="L30">
        <f t="shared" si="14"/>
        <v>9.7928869027861194E-7</v>
      </c>
      <c r="M30">
        <f t="shared" si="15"/>
        <v>-13.836439355067508</v>
      </c>
    </row>
    <row r="31" spans="1:13" x14ac:dyDescent="0.2">
      <c r="B31">
        <f t="shared" si="16"/>
        <v>0</v>
      </c>
      <c r="C31">
        <f t="shared" si="17"/>
        <v>0</v>
      </c>
      <c r="D31">
        <f t="shared" si="18"/>
        <v>0</v>
      </c>
      <c r="E31">
        <f t="shared" si="19"/>
        <v>0</v>
      </c>
      <c r="F31">
        <f t="shared" si="11"/>
        <v>0</v>
      </c>
      <c r="G31">
        <f t="shared" si="12"/>
        <v>0</v>
      </c>
      <c r="H31">
        <f t="shared" si="8"/>
        <v>2.4787965112641337E-4</v>
      </c>
      <c r="I31">
        <f t="shared" si="9"/>
        <v>1</v>
      </c>
      <c r="J31">
        <f t="shared" si="10"/>
        <v>9.0000000000000453E-4</v>
      </c>
      <c r="K31">
        <f t="shared" si="13"/>
        <v>1</v>
      </c>
      <c r="L31">
        <f t="shared" si="14"/>
        <v>2.2309168601377315E-7</v>
      </c>
      <c r="M31">
        <f t="shared" si="15"/>
        <v>-15.315683001940663</v>
      </c>
    </row>
    <row r="32" spans="1:13" x14ac:dyDescent="0.2">
      <c r="B32">
        <f t="shared" si="16"/>
        <v>1</v>
      </c>
      <c r="C32">
        <f t="shared" si="17"/>
        <v>10</v>
      </c>
      <c r="D32">
        <f t="shared" si="18"/>
        <v>9</v>
      </c>
      <c r="E32">
        <f t="shared" si="19"/>
        <v>1</v>
      </c>
      <c r="F32">
        <f t="shared" si="11"/>
        <v>10</v>
      </c>
      <c r="G32">
        <f t="shared" si="12"/>
        <v>0</v>
      </c>
      <c r="H32">
        <f t="shared" si="8"/>
        <v>3.5893503787292484E-10</v>
      </c>
      <c r="I32">
        <f t="shared" si="9"/>
        <v>2.4670711515797104E-7</v>
      </c>
      <c r="J32">
        <f t="shared" si="10"/>
        <v>0</v>
      </c>
      <c r="K32">
        <f t="shared" si="13"/>
        <v>0.82999999999999963</v>
      </c>
      <c r="L32">
        <f t="shared" si="14"/>
        <v>0</v>
      </c>
      <c r="M32" t="e">
        <f t="shared" si="15"/>
        <v>#NUM!</v>
      </c>
    </row>
    <row r="33" spans="2:13" x14ac:dyDescent="0.2">
      <c r="B33">
        <f t="shared" si="16"/>
        <v>1</v>
      </c>
      <c r="C33">
        <f t="shared" si="17"/>
        <v>10</v>
      </c>
      <c r="D33">
        <f t="shared" si="18"/>
        <v>9</v>
      </c>
      <c r="E33">
        <f t="shared" si="19"/>
        <v>0</v>
      </c>
      <c r="F33">
        <f t="shared" si="11"/>
        <v>9</v>
      </c>
      <c r="G33">
        <f t="shared" si="12"/>
        <v>1</v>
      </c>
      <c r="H33">
        <f t="shared" si="8"/>
        <v>3.5893503787292484E-10</v>
      </c>
      <c r="I33">
        <f t="shared" si="9"/>
        <v>2.4670711515797104E-7</v>
      </c>
      <c r="J33">
        <f t="shared" si="10"/>
        <v>0</v>
      </c>
      <c r="K33">
        <f t="shared" si="13"/>
        <v>0.17000000000000035</v>
      </c>
      <c r="L33">
        <f t="shared" si="14"/>
        <v>0</v>
      </c>
      <c r="M33" t="e">
        <f t="shared" si="15"/>
        <v>#NUM!</v>
      </c>
    </row>
    <row r="34" spans="2:13" x14ac:dyDescent="0.2">
      <c r="B34">
        <f t="shared" si="16"/>
        <v>1</v>
      </c>
      <c r="C34">
        <f t="shared" si="17"/>
        <v>9</v>
      </c>
      <c r="D34">
        <f t="shared" si="18"/>
        <v>8</v>
      </c>
      <c r="E34">
        <f t="shared" si="19"/>
        <v>1</v>
      </c>
      <c r="F34">
        <f t="shared" si="11"/>
        <v>9</v>
      </c>
      <c r="G34">
        <f t="shared" si="12"/>
        <v>0</v>
      </c>
      <c r="H34">
        <f t="shared" si="8"/>
        <v>2.2560729290501035E-9</v>
      </c>
      <c r="I34">
        <f t="shared" si="9"/>
        <v>1.5281328956549589E-6</v>
      </c>
      <c r="J34">
        <f t="shared" si="10"/>
        <v>0</v>
      </c>
      <c r="K34">
        <f t="shared" si="13"/>
        <v>0.82999999999999963</v>
      </c>
      <c r="L34">
        <f t="shared" si="14"/>
        <v>0</v>
      </c>
      <c r="M34" t="e">
        <f t="shared" si="15"/>
        <v>#NUM!</v>
      </c>
    </row>
    <row r="35" spans="2:13" x14ac:dyDescent="0.2">
      <c r="B35">
        <f t="shared" si="16"/>
        <v>1</v>
      </c>
      <c r="C35">
        <f t="shared" si="17"/>
        <v>9</v>
      </c>
      <c r="D35">
        <f t="shared" si="18"/>
        <v>8</v>
      </c>
      <c r="E35">
        <f t="shared" si="19"/>
        <v>0</v>
      </c>
      <c r="F35">
        <f t="shared" si="11"/>
        <v>8</v>
      </c>
      <c r="G35">
        <f t="shared" si="12"/>
        <v>1</v>
      </c>
      <c r="H35">
        <f t="shared" si="8"/>
        <v>2.2560729290501035E-9</v>
      </c>
      <c r="I35">
        <f t="shared" si="9"/>
        <v>1.5281328956549589E-6</v>
      </c>
      <c r="J35">
        <f t="shared" si="10"/>
        <v>0</v>
      </c>
      <c r="K35">
        <f t="shared" si="13"/>
        <v>0.17000000000000035</v>
      </c>
      <c r="L35">
        <f t="shared" si="14"/>
        <v>0</v>
      </c>
      <c r="M35" t="e">
        <f t="shared" si="15"/>
        <v>#NUM!</v>
      </c>
    </row>
    <row r="36" spans="2:13" x14ac:dyDescent="0.2">
      <c r="B36">
        <f t="shared" si="16"/>
        <v>1</v>
      </c>
      <c r="C36">
        <f t="shared" si="17"/>
        <v>8</v>
      </c>
      <c r="D36">
        <f t="shared" si="18"/>
        <v>7</v>
      </c>
      <c r="E36">
        <f t="shared" si="19"/>
        <v>1</v>
      </c>
      <c r="F36">
        <f t="shared" si="11"/>
        <v>8</v>
      </c>
      <c r="G36">
        <f t="shared" si="12"/>
        <v>0</v>
      </c>
      <c r="H36">
        <f t="shared" si="8"/>
        <v>1.3695753995565066E-8</v>
      </c>
      <c r="I36">
        <f t="shared" si="9"/>
        <v>9.3485777145950474E-6</v>
      </c>
      <c r="J36">
        <f t="shared" si="10"/>
        <v>0</v>
      </c>
      <c r="K36">
        <f t="shared" si="13"/>
        <v>0.82999999999999963</v>
      </c>
      <c r="L36">
        <f t="shared" si="14"/>
        <v>0</v>
      </c>
      <c r="M36" t="e">
        <f t="shared" si="15"/>
        <v>#NUM!</v>
      </c>
    </row>
    <row r="37" spans="2:13" x14ac:dyDescent="0.2">
      <c r="B37">
        <f t="shared" si="16"/>
        <v>1</v>
      </c>
      <c r="C37">
        <f t="shared" si="17"/>
        <v>8</v>
      </c>
      <c r="D37">
        <f t="shared" si="18"/>
        <v>7</v>
      </c>
      <c r="E37">
        <f t="shared" si="19"/>
        <v>0</v>
      </c>
      <c r="F37">
        <f t="shared" si="11"/>
        <v>7</v>
      </c>
      <c r="G37">
        <f t="shared" si="12"/>
        <v>1</v>
      </c>
      <c r="H37">
        <f t="shared" si="8"/>
        <v>1.3695753995565066E-8</v>
      </c>
      <c r="I37">
        <f t="shared" si="9"/>
        <v>9.3485777145950474E-6</v>
      </c>
      <c r="J37">
        <f t="shared" si="10"/>
        <v>0</v>
      </c>
      <c r="K37">
        <f t="shared" si="13"/>
        <v>0.17000000000000035</v>
      </c>
      <c r="L37">
        <f t="shared" si="14"/>
        <v>0</v>
      </c>
      <c r="M37" t="e">
        <f t="shared" si="15"/>
        <v>#NUM!</v>
      </c>
    </row>
    <row r="38" spans="2:13" x14ac:dyDescent="0.2">
      <c r="B38">
        <f t="shared" si="16"/>
        <v>1</v>
      </c>
      <c r="C38">
        <f t="shared" si="17"/>
        <v>7</v>
      </c>
      <c r="D38">
        <f t="shared" si="18"/>
        <v>6</v>
      </c>
      <c r="E38">
        <f t="shared" si="19"/>
        <v>1</v>
      </c>
      <c r="F38">
        <f t="shared" si="11"/>
        <v>7</v>
      </c>
      <c r="G38">
        <f t="shared" si="12"/>
        <v>0</v>
      </c>
      <c r="H38">
        <f t="shared" si="8"/>
        <v>7.9655170344999685E-8</v>
      </c>
      <c r="I38">
        <f t="shared" si="9"/>
        <v>5.6297684913627319E-5</v>
      </c>
      <c r="J38">
        <f t="shared" si="10"/>
        <v>0</v>
      </c>
      <c r="K38">
        <f t="shared" si="13"/>
        <v>0.82999999999999963</v>
      </c>
      <c r="L38">
        <f t="shared" si="14"/>
        <v>0</v>
      </c>
      <c r="M38" t="e">
        <f t="shared" si="15"/>
        <v>#NUM!</v>
      </c>
    </row>
    <row r="39" spans="2:13" x14ac:dyDescent="0.2">
      <c r="B39">
        <f t="shared" si="16"/>
        <v>1</v>
      </c>
      <c r="C39">
        <f t="shared" si="17"/>
        <v>7</v>
      </c>
      <c r="D39">
        <f t="shared" si="18"/>
        <v>6</v>
      </c>
      <c r="E39">
        <f t="shared" si="19"/>
        <v>0</v>
      </c>
      <c r="F39">
        <f t="shared" si="11"/>
        <v>6</v>
      </c>
      <c r="G39">
        <f t="shared" si="12"/>
        <v>1</v>
      </c>
      <c r="H39">
        <f t="shared" si="8"/>
        <v>7.9655170344999685E-8</v>
      </c>
      <c r="I39">
        <f t="shared" si="9"/>
        <v>5.6297684913627319E-5</v>
      </c>
      <c r="J39">
        <f t="shared" si="10"/>
        <v>0</v>
      </c>
      <c r="K39">
        <f t="shared" si="13"/>
        <v>0.17000000000000035</v>
      </c>
      <c r="L39">
        <f t="shared" si="14"/>
        <v>0</v>
      </c>
      <c r="M39" t="e">
        <f t="shared" si="15"/>
        <v>#NUM!</v>
      </c>
    </row>
    <row r="40" spans="2:13" x14ac:dyDescent="0.2">
      <c r="B40">
        <f t="shared" si="16"/>
        <v>1</v>
      </c>
      <c r="C40">
        <f t="shared" si="17"/>
        <v>6</v>
      </c>
      <c r="D40">
        <f t="shared" si="18"/>
        <v>5</v>
      </c>
      <c r="E40">
        <f t="shared" si="19"/>
        <v>1</v>
      </c>
      <c r="F40">
        <f t="shared" si="11"/>
        <v>6</v>
      </c>
      <c r="G40">
        <f t="shared" si="12"/>
        <v>0</v>
      </c>
      <c r="H40">
        <f t="shared" si="8"/>
        <v>4.3884194540921601E-7</v>
      </c>
      <c r="I40">
        <f t="shared" si="9"/>
        <v>3.3210903201148149E-4</v>
      </c>
      <c r="J40">
        <f t="shared" si="10"/>
        <v>0</v>
      </c>
      <c r="K40">
        <f t="shared" si="13"/>
        <v>0.82999999999999963</v>
      </c>
      <c r="L40">
        <f t="shared" si="14"/>
        <v>0</v>
      </c>
      <c r="M40" t="e">
        <f t="shared" si="15"/>
        <v>#NUM!</v>
      </c>
    </row>
    <row r="41" spans="2:13" x14ac:dyDescent="0.2">
      <c r="B41">
        <f t="shared" si="16"/>
        <v>1</v>
      </c>
      <c r="C41">
        <f t="shared" si="17"/>
        <v>6</v>
      </c>
      <c r="D41">
        <f t="shared" si="18"/>
        <v>5</v>
      </c>
      <c r="E41">
        <f t="shared" si="19"/>
        <v>0</v>
      </c>
      <c r="F41">
        <f t="shared" si="11"/>
        <v>5</v>
      </c>
      <c r="G41">
        <f t="shared" si="12"/>
        <v>1</v>
      </c>
      <c r="H41">
        <f t="shared" si="8"/>
        <v>4.3884194540921601E-7</v>
      </c>
      <c r="I41">
        <f t="shared" si="9"/>
        <v>3.3210903201148149E-4</v>
      </c>
      <c r="J41">
        <f t="shared" si="10"/>
        <v>0</v>
      </c>
      <c r="K41">
        <f t="shared" si="13"/>
        <v>0.17000000000000035</v>
      </c>
      <c r="L41">
        <f t="shared" si="14"/>
        <v>0</v>
      </c>
      <c r="M41" t="e">
        <f t="shared" si="15"/>
        <v>#NUM!</v>
      </c>
    </row>
    <row r="42" spans="2:13" x14ac:dyDescent="0.2">
      <c r="B42">
        <f t="shared" si="16"/>
        <v>1</v>
      </c>
      <c r="C42">
        <f t="shared" si="17"/>
        <v>5</v>
      </c>
      <c r="D42">
        <f t="shared" si="18"/>
        <v>4</v>
      </c>
      <c r="E42">
        <f t="shared" si="19"/>
        <v>1</v>
      </c>
      <c r="F42">
        <f t="shared" si="11"/>
        <v>5</v>
      </c>
      <c r="G42">
        <f t="shared" si="12"/>
        <v>0</v>
      </c>
      <c r="H42">
        <f t="shared" si="8"/>
        <v>2.2520869511829881E-6</v>
      </c>
      <c r="I42">
        <f t="shared" si="9"/>
        <v>1.9047429777129059E-3</v>
      </c>
      <c r="J42">
        <f t="shared" si="10"/>
        <v>0</v>
      </c>
      <c r="K42">
        <f t="shared" si="13"/>
        <v>0.82999999999999963</v>
      </c>
      <c r="L42">
        <f t="shared" si="14"/>
        <v>0</v>
      </c>
      <c r="M42" t="e">
        <f t="shared" si="15"/>
        <v>#NUM!</v>
      </c>
    </row>
    <row r="43" spans="2:13" x14ac:dyDescent="0.2">
      <c r="B43">
        <f t="shared" si="16"/>
        <v>1</v>
      </c>
      <c r="C43">
        <f t="shared" si="17"/>
        <v>5</v>
      </c>
      <c r="D43">
        <f t="shared" si="18"/>
        <v>4</v>
      </c>
      <c r="E43">
        <f t="shared" si="19"/>
        <v>0</v>
      </c>
      <c r="F43">
        <f t="shared" si="11"/>
        <v>4</v>
      </c>
      <c r="G43">
        <f t="shared" si="12"/>
        <v>1</v>
      </c>
      <c r="H43">
        <f t="shared" si="8"/>
        <v>2.2520869511829881E-6</v>
      </c>
      <c r="I43">
        <f t="shared" si="9"/>
        <v>1.9047429777129059E-3</v>
      </c>
      <c r="J43">
        <f t="shared" si="10"/>
        <v>0</v>
      </c>
      <c r="K43">
        <f t="shared" si="13"/>
        <v>0.17000000000000035</v>
      </c>
      <c r="L43">
        <f t="shared" si="14"/>
        <v>0</v>
      </c>
      <c r="M43" t="e">
        <f t="shared" si="15"/>
        <v>#NUM!</v>
      </c>
    </row>
    <row r="44" spans="2:13" x14ac:dyDescent="0.2">
      <c r="B44">
        <f t="shared" si="16"/>
        <v>1</v>
      </c>
      <c r="C44">
        <f t="shared" si="17"/>
        <v>4</v>
      </c>
      <c r="D44">
        <f t="shared" si="18"/>
        <v>3</v>
      </c>
      <c r="E44">
        <f t="shared" si="19"/>
        <v>1</v>
      </c>
      <c r="F44">
        <f t="shared" si="11"/>
        <v>4</v>
      </c>
      <c r="G44">
        <f t="shared" si="12"/>
        <v>0</v>
      </c>
      <c r="H44">
        <f t="shared" si="8"/>
        <v>1.0485055943745144E-5</v>
      </c>
      <c r="I44">
        <f t="shared" si="9"/>
        <v>1.04872907478781E-2</v>
      </c>
      <c r="J44">
        <f t="shared" si="10"/>
        <v>0</v>
      </c>
      <c r="K44">
        <f t="shared" si="13"/>
        <v>0.82999999999999963</v>
      </c>
      <c r="L44">
        <f t="shared" si="14"/>
        <v>0</v>
      </c>
      <c r="M44" t="e">
        <f t="shared" si="15"/>
        <v>#NUM!</v>
      </c>
    </row>
    <row r="45" spans="2:13" x14ac:dyDescent="0.2">
      <c r="B45">
        <f t="shared" si="16"/>
        <v>1</v>
      </c>
      <c r="C45">
        <f t="shared" si="17"/>
        <v>4</v>
      </c>
      <c r="D45">
        <f t="shared" si="18"/>
        <v>3</v>
      </c>
      <c r="E45">
        <f t="shared" si="19"/>
        <v>0</v>
      </c>
      <c r="F45">
        <f t="shared" si="11"/>
        <v>3</v>
      </c>
      <c r="G45">
        <f t="shared" si="12"/>
        <v>1</v>
      </c>
      <c r="H45">
        <f t="shared" si="8"/>
        <v>1.0485055943745144E-5</v>
      </c>
      <c r="I45">
        <f t="shared" si="9"/>
        <v>1.04872907478781E-2</v>
      </c>
      <c r="J45">
        <f t="shared" si="10"/>
        <v>0.65609999999999946</v>
      </c>
      <c r="K45">
        <f t="shared" si="13"/>
        <v>0.17000000000000035</v>
      </c>
      <c r="L45">
        <f t="shared" si="14"/>
        <v>1.2264589579882272E-8</v>
      </c>
      <c r="M45">
        <f t="shared" si="15"/>
        <v>-18.216549622504182</v>
      </c>
    </row>
    <row r="46" spans="2:13" x14ac:dyDescent="0.2">
      <c r="B46">
        <f t="shared" si="16"/>
        <v>1</v>
      </c>
      <c r="C46">
        <f t="shared" si="17"/>
        <v>3</v>
      </c>
      <c r="D46">
        <f t="shared" si="18"/>
        <v>2</v>
      </c>
      <c r="E46">
        <f t="shared" si="19"/>
        <v>1</v>
      </c>
      <c r="F46">
        <f t="shared" si="11"/>
        <v>3</v>
      </c>
      <c r="G46">
        <f t="shared" si="12"/>
        <v>0</v>
      </c>
      <c r="H46">
        <f t="shared" si="8"/>
        <v>4.2315573381181074E-5</v>
      </c>
      <c r="I46">
        <f t="shared" si="9"/>
        <v>5.413292724272363E-2</v>
      </c>
      <c r="J46">
        <f t="shared" si="10"/>
        <v>0.65609999999999946</v>
      </c>
      <c r="K46">
        <f t="shared" si="13"/>
        <v>0.82999999999999963</v>
      </c>
      <c r="L46">
        <f t="shared" si="14"/>
        <v>1.247411870038626E-6</v>
      </c>
      <c r="M46">
        <f t="shared" si="15"/>
        <v>-13.594439657075849</v>
      </c>
    </row>
    <row r="47" spans="2:13" x14ac:dyDescent="0.2">
      <c r="B47">
        <f t="shared" si="16"/>
        <v>1</v>
      </c>
      <c r="C47">
        <f t="shared" si="17"/>
        <v>3</v>
      </c>
      <c r="D47">
        <f t="shared" si="18"/>
        <v>2</v>
      </c>
      <c r="E47">
        <f t="shared" si="19"/>
        <v>0</v>
      </c>
      <c r="F47">
        <f t="shared" si="11"/>
        <v>2</v>
      </c>
      <c r="G47">
        <f t="shared" si="12"/>
        <v>1</v>
      </c>
      <c r="H47">
        <f t="shared" si="8"/>
        <v>4.2315573381181074E-5</v>
      </c>
      <c r="I47">
        <f t="shared" si="9"/>
        <v>5.413292724272363E-2</v>
      </c>
      <c r="J47">
        <f t="shared" si="10"/>
        <v>0.21870000000000031</v>
      </c>
      <c r="K47">
        <f t="shared" si="13"/>
        <v>0.17000000000000035</v>
      </c>
      <c r="L47">
        <f t="shared" si="14"/>
        <v>8.5164665825930668E-8</v>
      </c>
      <c r="M47">
        <f t="shared" si="15"/>
        <v>-16.278679209484338</v>
      </c>
    </row>
    <row r="48" spans="2:13" x14ac:dyDescent="0.2">
      <c r="B48">
        <f t="shared" si="16"/>
        <v>1</v>
      </c>
      <c r="C48">
        <f t="shared" si="17"/>
        <v>2</v>
      </c>
      <c r="D48">
        <f t="shared" si="18"/>
        <v>1</v>
      </c>
      <c r="E48">
        <f t="shared" si="19"/>
        <v>1</v>
      </c>
      <c r="F48">
        <f t="shared" si="11"/>
        <v>2</v>
      </c>
      <c r="G48">
        <f t="shared" si="12"/>
        <v>0</v>
      </c>
      <c r="H48">
        <f t="shared" si="8"/>
        <v>1.3538085740740627E-4</v>
      </c>
      <c r="I48">
        <f t="shared" si="9"/>
        <v>0.24837460734896666</v>
      </c>
      <c r="J48">
        <f t="shared" si="10"/>
        <v>0.21870000000000031</v>
      </c>
      <c r="K48">
        <f t="shared" si="13"/>
        <v>0.82999999999999963</v>
      </c>
      <c r="L48">
        <f t="shared" si="14"/>
        <v>6.1036739936686018E-6</v>
      </c>
      <c r="M48">
        <f t="shared" si="15"/>
        <v>-12.006619674047236</v>
      </c>
    </row>
    <row r="49" spans="2:13" x14ac:dyDescent="0.2">
      <c r="B49">
        <f t="shared" si="16"/>
        <v>1</v>
      </c>
      <c r="C49">
        <f t="shared" si="17"/>
        <v>2</v>
      </c>
      <c r="D49">
        <f t="shared" si="18"/>
        <v>1</v>
      </c>
      <c r="E49">
        <f t="shared" si="19"/>
        <v>0</v>
      </c>
      <c r="F49">
        <f t="shared" si="11"/>
        <v>1</v>
      </c>
      <c r="G49">
        <f t="shared" si="12"/>
        <v>1</v>
      </c>
      <c r="H49">
        <f t="shared" si="8"/>
        <v>1.3538085740740627E-4</v>
      </c>
      <c r="I49">
        <f t="shared" si="9"/>
        <v>0.24837460734896666</v>
      </c>
      <c r="J49">
        <f t="shared" si="10"/>
        <v>2.4300000000000099E-2</v>
      </c>
      <c r="K49">
        <f t="shared" si="13"/>
        <v>0.17000000000000035</v>
      </c>
      <c r="L49">
        <f t="shared" si="14"/>
        <v>1.389055661209729E-7</v>
      </c>
      <c r="M49">
        <f t="shared" si="15"/>
        <v>-15.789471515123834</v>
      </c>
    </row>
    <row r="50" spans="2:13" x14ac:dyDescent="0.2">
      <c r="B50">
        <f t="shared" si="16"/>
        <v>1</v>
      </c>
      <c r="C50">
        <f t="shared" si="17"/>
        <v>1</v>
      </c>
      <c r="D50">
        <f t="shared" si="18"/>
        <v>0</v>
      </c>
      <c r="E50">
        <f t="shared" si="19"/>
        <v>1</v>
      </c>
      <c r="F50">
        <f t="shared" si="11"/>
        <v>1</v>
      </c>
      <c r="G50">
        <f t="shared" si="12"/>
        <v>0</v>
      </c>
      <c r="H50">
        <f t="shared" si="8"/>
        <v>2.7735845258435466E-4</v>
      </c>
      <c r="I50">
        <f t="shared" si="9"/>
        <v>0.85470085470085444</v>
      </c>
      <c r="J50">
        <f t="shared" si="10"/>
        <v>2.4300000000000099E-2</v>
      </c>
      <c r="K50">
        <f t="shared" si="13"/>
        <v>0.82999999999999963</v>
      </c>
      <c r="L50">
        <f t="shared" si="14"/>
        <v>4.7812330172426223E-6</v>
      </c>
      <c r="M50">
        <f t="shared" si="15"/>
        <v>-12.250812091327129</v>
      </c>
    </row>
    <row r="51" spans="2:13" x14ac:dyDescent="0.2">
      <c r="B51">
        <f t="shared" si="16"/>
        <v>1</v>
      </c>
      <c r="C51">
        <f t="shared" si="17"/>
        <v>1</v>
      </c>
      <c r="D51">
        <f t="shared" si="18"/>
        <v>0</v>
      </c>
      <c r="E51">
        <f t="shared" si="19"/>
        <v>0</v>
      </c>
      <c r="F51">
        <f t="shared" si="11"/>
        <v>0</v>
      </c>
      <c r="G51">
        <f t="shared" si="12"/>
        <v>1</v>
      </c>
      <c r="H51">
        <f t="shared" si="8"/>
        <v>2.7735845258435466E-4</v>
      </c>
      <c r="I51">
        <f t="shared" si="9"/>
        <v>0.85470085470085444</v>
      </c>
      <c r="J51">
        <f t="shared" si="10"/>
        <v>9.0000000000000453E-4</v>
      </c>
      <c r="K51">
        <f t="shared" si="13"/>
        <v>0.17000000000000035</v>
      </c>
      <c r="L51">
        <f t="shared" si="14"/>
        <v>3.6269951491800466E-8</v>
      </c>
      <c r="M51">
        <f t="shared" si="15"/>
        <v>-17.132276221071837</v>
      </c>
    </row>
    <row r="52" spans="2:13" x14ac:dyDescent="0.2">
      <c r="B52">
        <f t="shared" si="16"/>
        <v>2</v>
      </c>
      <c r="C52">
        <f t="shared" si="17"/>
        <v>10</v>
      </c>
      <c r="D52">
        <f t="shared" si="18"/>
        <v>8</v>
      </c>
      <c r="E52">
        <f t="shared" si="19"/>
        <v>2</v>
      </c>
      <c r="F52">
        <f t="shared" si="11"/>
        <v>10</v>
      </c>
      <c r="G52">
        <f t="shared" si="12"/>
        <v>0</v>
      </c>
      <c r="H52">
        <f t="shared" si="8"/>
        <v>3.5893503787292484E-10</v>
      </c>
      <c r="I52">
        <f t="shared" si="9"/>
        <v>6.5304824600639348E-6</v>
      </c>
      <c r="J52">
        <f t="shared" si="10"/>
        <v>0</v>
      </c>
      <c r="K52">
        <f t="shared" si="13"/>
        <v>0.6888999999999994</v>
      </c>
      <c r="L52">
        <f t="shared" si="14"/>
        <v>0</v>
      </c>
      <c r="M52" t="e">
        <f t="shared" si="15"/>
        <v>#NUM!</v>
      </c>
    </row>
    <row r="53" spans="2:13" x14ac:dyDescent="0.2">
      <c r="B53">
        <f t="shared" si="16"/>
        <v>2</v>
      </c>
      <c r="C53">
        <f t="shared" si="17"/>
        <v>10</v>
      </c>
      <c r="D53">
        <f t="shared" si="18"/>
        <v>8</v>
      </c>
      <c r="E53">
        <f t="shared" si="19"/>
        <v>1</v>
      </c>
      <c r="F53">
        <f t="shared" si="11"/>
        <v>9</v>
      </c>
      <c r="G53">
        <f t="shared" si="12"/>
        <v>1</v>
      </c>
      <c r="H53">
        <f t="shared" si="8"/>
        <v>3.5893503787292484E-10</v>
      </c>
      <c r="I53">
        <f t="shared" si="9"/>
        <v>6.5304824600639348E-6</v>
      </c>
      <c r="J53">
        <f t="shared" si="10"/>
        <v>0</v>
      </c>
      <c r="K53">
        <f t="shared" si="13"/>
        <v>0.28220000000000039</v>
      </c>
      <c r="L53">
        <f t="shared" si="14"/>
        <v>0</v>
      </c>
      <c r="M53" t="e">
        <f t="shared" si="15"/>
        <v>#NUM!</v>
      </c>
    </row>
    <row r="54" spans="2:13" x14ac:dyDescent="0.2">
      <c r="B54">
        <f t="shared" si="16"/>
        <v>2</v>
      </c>
      <c r="C54">
        <f t="shared" si="17"/>
        <v>10</v>
      </c>
      <c r="D54">
        <f t="shared" si="18"/>
        <v>8</v>
      </c>
      <c r="E54">
        <f t="shared" si="19"/>
        <v>0</v>
      </c>
      <c r="F54">
        <f t="shared" si="11"/>
        <v>8</v>
      </c>
      <c r="G54">
        <f t="shared" si="12"/>
        <v>2</v>
      </c>
      <c r="H54">
        <f t="shared" si="8"/>
        <v>3.5893503787292484E-10</v>
      </c>
      <c r="I54">
        <f t="shared" si="9"/>
        <v>6.5304824600639348E-6</v>
      </c>
      <c r="J54">
        <f t="shared" si="10"/>
        <v>0</v>
      </c>
      <c r="K54">
        <f t="shared" si="13"/>
        <v>2.890000000000012E-2</v>
      </c>
      <c r="L54">
        <f t="shared" si="14"/>
        <v>0</v>
      </c>
      <c r="M54" t="e">
        <f t="shared" si="15"/>
        <v>#NUM!</v>
      </c>
    </row>
    <row r="55" spans="2:13" x14ac:dyDescent="0.2">
      <c r="B55">
        <f t="shared" si="16"/>
        <v>2</v>
      </c>
      <c r="C55">
        <f t="shared" si="17"/>
        <v>9</v>
      </c>
      <c r="D55">
        <f t="shared" si="18"/>
        <v>7</v>
      </c>
      <c r="E55">
        <f t="shared" si="19"/>
        <v>2</v>
      </c>
      <c r="F55">
        <f t="shared" si="11"/>
        <v>9</v>
      </c>
      <c r="G55">
        <f t="shared" si="12"/>
        <v>0</v>
      </c>
      <c r="H55">
        <f t="shared" si="8"/>
        <v>2.2560729290501035E-9</v>
      </c>
      <c r="I55">
        <f t="shared" si="9"/>
        <v>3.5956068133057877E-5</v>
      </c>
      <c r="J55">
        <f t="shared" si="10"/>
        <v>0</v>
      </c>
      <c r="K55">
        <f t="shared" si="13"/>
        <v>0.6888999999999994</v>
      </c>
      <c r="L55">
        <f t="shared" si="14"/>
        <v>0</v>
      </c>
      <c r="M55" t="e">
        <f t="shared" si="15"/>
        <v>#NUM!</v>
      </c>
    </row>
    <row r="56" spans="2:13" x14ac:dyDescent="0.2">
      <c r="B56">
        <f t="shared" si="16"/>
        <v>2</v>
      </c>
      <c r="C56">
        <f t="shared" si="17"/>
        <v>9</v>
      </c>
      <c r="D56">
        <f t="shared" si="18"/>
        <v>7</v>
      </c>
      <c r="E56">
        <f t="shared" si="19"/>
        <v>1</v>
      </c>
      <c r="F56">
        <f t="shared" si="11"/>
        <v>8</v>
      </c>
      <c r="G56">
        <f t="shared" si="12"/>
        <v>1</v>
      </c>
      <c r="H56">
        <f t="shared" si="8"/>
        <v>2.2560729290501035E-9</v>
      </c>
      <c r="I56">
        <f t="shared" si="9"/>
        <v>3.5956068133057877E-5</v>
      </c>
      <c r="J56">
        <f t="shared" si="10"/>
        <v>0</v>
      </c>
      <c r="K56">
        <f t="shared" si="13"/>
        <v>0.28220000000000039</v>
      </c>
      <c r="L56">
        <f t="shared" si="14"/>
        <v>0</v>
      </c>
      <c r="M56" t="e">
        <f t="shared" si="15"/>
        <v>#NUM!</v>
      </c>
    </row>
    <row r="57" spans="2:13" x14ac:dyDescent="0.2">
      <c r="B57">
        <f t="shared" si="16"/>
        <v>2</v>
      </c>
      <c r="C57">
        <f t="shared" si="17"/>
        <v>9</v>
      </c>
      <c r="D57">
        <f t="shared" si="18"/>
        <v>7</v>
      </c>
      <c r="E57">
        <f t="shared" si="19"/>
        <v>0</v>
      </c>
      <c r="F57">
        <f t="shared" si="11"/>
        <v>7</v>
      </c>
      <c r="G57">
        <f t="shared" si="12"/>
        <v>2</v>
      </c>
      <c r="H57">
        <f t="shared" si="8"/>
        <v>2.2560729290501035E-9</v>
      </c>
      <c r="I57">
        <f t="shared" si="9"/>
        <v>3.5956068133057877E-5</v>
      </c>
      <c r="J57">
        <f t="shared" si="10"/>
        <v>0</v>
      </c>
      <c r="K57">
        <f t="shared" si="13"/>
        <v>2.890000000000012E-2</v>
      </c>
      <c r="L57">
        <f t="shared" si="14"/>
        <v>0</v>
      </c>
      <c r="M57" t="e">
        <f t="shared" si="15"/>
        <v>#NUM!</v>
      </c>
    </row>
    <row r="58" spans="2:13" x14ac:dyDescent="0.2">
      <c r="B58">
        <f t="shared" si="16"/>
        <v>2</v>
      </c>
      <c r="C58">
        <f t="shared" si="17"/>
        <v>8</v>
      </c>
      <c r="D58">
        <f t="shared" si="18"/>
        <v>6</v>
      </c>
      <c r="E58">
        <f t="shared" si="19"/>
        <v>2</v>
      </c>
      <c r="F58">
        <f t="shared" si="11"/>
        <v>8</v>
      </c>
      <c r="G58">
        <f t="shared" si="12"/>
        <v>0</v>
      </c>
      <c r="H58">
        <f t="shared" si="8"/>
        <v>1.3695753995565066E-8</v>
      </c>
      <c r="I58">
        <f t="shared" si="9"/>
        <v>1.9247071765342682E-4</v>
      </c>
      <c r="J58">
        <f t="shared" si="10"/>
        <v>0</v>
      </c>
      <c r="K58">
        <f t="shared" si="13"/>
        <v>0.6888999999999994</v>
      </c>
      <c r="L58">
        <f t="shared" si="14"/>
        <v>0</v>
      </c>
      <c r="M58" t="e">
        <f t="shared" si="15"/>
        <v>#NUM!</v>
      </c>
    </row>
    <row r="59" spans="2:13" x14ac:dyDescent="0.2">
      <c r="B59">
        <f t="shared" si="16"/>
        <v>2</v>
      </c>
      <c r="C59">
        <f t="shared" si="17"/>
        <v>8</v>
      </c>
      <c r="D59">
        <f t="shared" si="18"/>
        <v>6</v>
      </c>
      <c r="E59">
        <f t="shared" si="19"/>
        <v>1</v>
      </c>
      <c r="F59">
        <f t="shared" si="11"/>
        <v>7</v>
      </c>
      <c r="G59">
        <f t="shared" si="12"/>
        <v>1</v>
      </c>
      <c r="H59">
        <f t="shared" si="8"/>
        <v>1.3695753995565066E-8</v>
      </c>
      <c r="I59">
        <f t="shared" si="9"/>
        <v>1.9247071765342682E-4</v>
      </c>
      <c r="J59">
        <f t="shared" si="10"/>
        <v>0</v>
      </c>
      <c r="K59">
        <f t="shared" si="13"/>
        <v>0.28220000000000039</v>
      </c>
      <c r="L59">
        <f t="shared" si="14"/>
        <v>0</v>
      </c>
      <c r="M59" t="e">
        <f t="shared" si="15"/>
        <v>#NUM!</v>
      </c>
    </row>
    <row r="60" spans="2:13" x14ac:dyDescent="0.2">
      <c r="B60">
        <f t="shared" si="16"/>
        <v>2</v>
      </c>
      <c r="C60">
        <f t="shared" si="17"/>
        <v>8</v>
      </c>
      <c r="D60">
        <f t="shared" si="18"/>
        <v>6</v>
      </c>
      <c r="E60">
        <f t="shared" si="19"/>
        <v>0</v>
      </c>
      <c r="F60">
        <f t="shared" si="11"/>
        <v>6</v>
      </c>
      <c r="G60">
        <f t="shared" si="12"/>
        <v>2</v>
      </c>
      <c r="H60">
        <f t="shared" si="8"/>
        <v>1.3695753995565066E-8</v>
      </c>
      <c r="I60">
        <f t="shared" si="9"/>
        <v>1.9247071765342682E-4</v>
      </c>
      <c r="J60">
        <f t="shared" si="10"/>
        <v>0</v>
      </c>
      <c r="K60">
        <f t="shared" si="13"/>
        <v>2.890000000000012E-2</v>
      </c>
      <c r="L60">
        <f t="shared" si="14"/>
        <v>0</v>
      </c>
      <c r="M60" t="e">
        <f t="shared" si="15"/>
        <v>#NUM!</v>
      </c>
    </row>
    <row r="61" spans="2:13" x14ac:dyDescent="0.2">
      <c r="B61">
        <f t="shared" si="16"/>
        <v>2</v>
      </c>
      <c r="C61">
        <f t="shared" si="17"/>
        <v>7</v>
      </c>
      <c r="D61">
        <f t="shared" si="18"/>
        <v>5</v>
      </c>
      <c r="E61">
        <f t="shared" si="19"/>
        <v>2</v>
      </c>
      <c r="F61">
        <f t="shared" si="11"/>
        <v>7</v>
      </c>
      <c r="G61">
        <f t="shared" si="12"/>
        <v>0</v>
      </c>
      <c r="H61">
        <f t="shared" si="8"/>
        <v>7.9655170344999685E-8</v>
      </c>
      <c r="I61">
        <f t="shared" si="9"/>
        <v>9.9348855729930355E-4</v>
      </c>
      <c r="J61">
        <f t="shared" si="10"/>
        <v>0</v>
      </c>
      <c r="K61">
        <f t="shared" si="13"/>
        <v>0.6888999999999994</v>
      </c>
      <c r="L61">
        <f t="shared" si="14"/>
        <v>0</v>
      </c>
      <c r="M61" t="e">
        <f t="shared" si="15"/>
        <v>#NUM!</v>
      </c>
    </row>
    <row r="62" spans="2:13" x14ac:dyDescent="0.2">
      <c r="B62">
        <f t="shared" si="16"/>
        <v>2</v>
      </c>
      <c r="C62">
        <f t="shared" si="17"/>
        <v>7</v>
      </c>
      <c r="D62">
        <f t="shared" si="18"/>
        <v>5</v>
      </c>
      <c r="E62">
        <f t="shared" si="19"/>
        <v>1</v>
      </c>
      <c r="F62">
        <f t="shared" si="11"/>
        <v>6</v>
      </c>
      <c r="G62">
        <f t="shared" si="12"/>
        <v>1</v>
      </c>
      <c r="H62">
        <f t="shared" si="8"/>
        <v>7.9655170344999685E-8</v>
      </c>
      <c r="I62">
        <f t="shared" si="9"/>
        <v>9.9348855729930355E-4</v>
      </c>
      <c r="J62">
        <f t="shared" si="10"/>
        <v>0</v>
      </c>
      <c r="K62">
        <f t="shared" si="13"/>
        <v>0.28220000000000039</v>
      </c>
      <c r="L62">
        <f t="shared" si="14"/>
        <v>0</v>
      </c>
      <c r="M62" t="e">
        <f t="shared" si="15"/>
        <v>#NUM!</v>
      </c>
    </row>
    <row r="63" spans="2:13" x14ac:dyDescent="0.2">
      <c r="B63">
        <f t="shared" si="16"/>
        <v>2</v>
      </c>
      <c r="C63">
        <f t="shared" si="17"/>
        <v>7</v>
      </c>
      <c r="D63">
        <f t="shared" si="18"/>
        <v>5</v>
      </c>
      <c r="E63">
        <f t="shared" si="19"/>
        <v>0</v>
      </c>
      <c r="F63">
        <f t="shared" si="11"/>
        <v>5</v>
      </c>
      <c r="G63">
        <f t="shared" si="12"/>
        <v>2</v>
      </c>
      <c r="H63">
        <f t="shared" si="8"/>
        <v>7.9655170344999685E-8</v>
      </c>
      <c r="I63">
        <f t="shared" si="9"/>
        <v>9.9348855729930355E-4</v>
      </c>
      <c r="J63">
        <f t="shared" si="10"/>
        <v>0</v>
      </c>
      <c r="K63">
        <f t="shared" si="13"/>
        <v>2.890000000000012E-2</v>
      </c>
      <c r="L63">
        <f t="shared" si="14"/>
        <v>0</v>
      </c>
      <c r="M63" t="e">
        <f t="shared" si="15"/>
        <v>#NUM!</v>
      </c>
    </row>
    <row r="64" spans="2:13" x14ac:dyDescent="0.2">
      <c r="B64">
        <f t="shared" si="16"/>
        <v>2</v>
      </c>
      <c r="C64">
        <f t="shared" si="17"/>
        <v>6</v>
      </c>
      <c r="D64">
        <f t="shared" si="18"/>
        <v>4</v>
      </c>
      <c r="E64">
        <f t="shared" si="19"/>
        <v>2</v>
      </c>
      <c r="F64">
        <f t="shared" si="11"/>
        <v>6</v>
      </c>
      <c r="G64">
        <f t="shared" si="12"/>
        <v>0</v>
      </c>
      <c r="H64">
        <f t="shared" si="8"/>
        <v>4.3884194540921601E-7</v>
      </c>
      <c r="I64">
        <f t="shared" si="9"/>
        <v>4.8839563531100126E-3</v>
      </c>
      <c r="J64">
        <f t="shared" si="10"/>
        <v>0</v>
      </c>
      <c r="K64">
        <f t="shared" si="13"/>
        <v>0.6888999999999994</v>
      </c>
      <c r="L64">
        <f t="shared" si="14"/>
        <v>0</v>
      </c>
      <c r="M64" t="e">
        <f t="shared" si="15"/>
        <v>#NUM!</v>
      </c>
    </row>
    <row r="65" spans="2:13" x14ac:dyDescent="0.2">
      <c r="B65">
        <f t="shared" si="16"/>
        <v>2</v>
      </c>
      <c r="C65">
        <f t="shared" si="17"/>
        <v>6</v>
      </c>
      <c r="D65">
        <f t="shared" si="18"/>
        <v>4</v>
      </c>
      <c r="E65">
        <f t="shared" si="19"/>
        <v>1</v>
      </c>
      <c r="F65">
        <f t="shared" si="11"/>
        <v>5</v>
      </c>
      <c r="G65">
        <f t="shared" si="12"/>
        <v>1</v>
      </c>
      <c r="H65">
        <f t="shared" si="8"/>
        <v>4.3884194540921601E-7</v>
      </c>
      <c r="I65">
        <f t="shared" si="9"/>
        <v>4.8839563531100126E-3</v>
      </c>
      <c r="J65">
        <f t="shared" si="10"/>
        <v>0</v>
      </c>
      <c r="K65">
        <f t="shared" si="13"/>
        <v>0.28220000000000039</v>
      </c>
      <c r="L65">
        <f t="shared" si="14"/>
        <v>0</v>
      </c>
      <c r="M65" t="e">
        <f t="shared" si="15"/>
        <v>#NUM!</v>
      </c>
    </row>
    <row r="66" spans="2:13" x14ac:dyDescent="0.2">
      <c r="B66">
        <f t="shared" si="16"/>
        <v>2</v>
      </c>
      <c r="C66">
        <f t="shared" si="17"/>
        <v>6</v>
      </c>
      <c r="D66">
        <f t="shared" si="18"/>
        <v>4</v>
      </c>
      <c r="E66">
        <f t="shared" si="19"/>
        <v>0</v>
      </c>
      <c r="F66">
        <f t="shared" si="11"/>
        <v>4</v>
      </c>
      <c r="G66">
        <f t="shared" si="12"/>
        <v>2</v>
      </c>
      <c r="H66">
        <f t="shared" si="8"/>
        <v>4.3884194540921601E-7</v>
      </c>
      <c r="I66">
        <f t="shared" si="9"/>
        <v>4.8839563531100126E-3</v>
      </c>
      <c r="J66">
        <f t="shared" si="10"/>
        <v>0</v>
      </c>
      <c r="K66">
        <f t="shared" si="13"/>
        <v>2.890000000000012E-2</v>
      </c>
      <c r="L66">
        <f t="shared" si="14"/>
        <v>0</v>
      </c>
      <c r="M66" t="e">
        <f t="shared" si="15"/>
        <v>#NUM!</v>
      </c>
    </row>
    <row r="67" spans="2:13" x14ac:dyDescent="0.2">
      <c r="B67">
        <f t="shared" si="16"/>
        <v>2</v>
      </c>
      <c r="C67">
        <f t="shared" si="17"/>
        <v>5</v>
      </c>
      <c r="D67">
        <f t="shared" si="18"/>
        <v>3</v>
      </c>
      <c r="E67">
        <f t="shared" si="19"/>
        <v>2</v>
      </c>
      <c r="F67">
        <f t="shared" si="11"/>
        <v>5</v>
      </c>
      <c r="G67">
        <f t="shared" si="12"/>
        <v>0</v>
      </c>
      <c r="H67">
        <f t="shared" si="8"/>
        <v>2.2520869511829881E-6</v>
      </c>
      <c r="I67">
        <f t="shared" si="9"/>
        <v>2.2408740914269424E-2</v>
      </c>
      <c r="J67">
        <f t="shared" si="10"/>
        <v>0</v>
      </c>
      <c r="K67">
        <f t="shared" si="13"/>
        <v>0.6888999999999994</v>
      </c>
      <c r="L67">
        <f t="shared" si="14"/>
        <v>0</v>
      </c>
      <c r="M67" t="e">
        <f t="shared" si="15"/>
        <v>#NUM!</v>
      </c>
    </row>
    <row r="68" spans="2:13" x14ac:dyDescent="0.2">
      <c r="B68">
        <f t="shared" si="16"/>
        <v>2</v>
      </c>
      <c r="C68">
        <f t="shared" si="17"/>
        <v>5</v>
      </c>
      <c r="D68">
        <f t="shared" si="18"/>
        <v>3</v>
      </c>
      <c r="E68">
        <f t="shared" si="19"/>
        <v>1</v>
      </c>
      <c r="F68">
        <f t="shared" si="11"/>
        <v>4</v>
      </c>
      <c r="G68">
        <f t="shared" si="12"/>
        <v>1</v>
      </c>
      <c r="H68">
        <f t="shared" si="8"/>
        <v>2.2520869511829881E-6</v>
      </c>
      <c r="I68">
        <f t="shared" si="9"/>
        <v>2.2408740914269424E-2</v>
      </c>
      <c r="J68">
        <f t="shared" si="10"/>
        <v>0</v>
      </c>
      <c r="K68">
        <f t="shared" si="13"/>
        <v>0.28220000000000039</v>
      </c>
      <c r="L68">
        <f t="shared" si="14"/>
        <v>0</v>
      </c>
      <c r="M68" t="e">
        <f t="shared" si="15"/>
        <v>#NUM!</v>
      </c>
    </row>
    <row r="69" spans="2:13" x14ac:dyDescent="0.2">
      <c r="B69">
        <f t="shared" si="16"/>
        <v>2</v>
      </c>
      <c r="C69">
        <f t="shared" si="17"/>
        <v>5</v>
      </c>
      <c r="D69">
        <f t="shared" si="18"/>
        <v>3</v>
      </c>
      <c r="E69">
        <f t="shared" si="19"/>
        <v>0</v>
      </c>
      <c r="F69">
        <f t="shared" si="11"/>
        <v>3</v>
      </c>
      <c r="G69">
        <f t="shared" si="12"/>
        <v>2</v>
      </c>
      <c r="H69">
        <f t="shared" si="8"/>
        <v>2.2520869511829881E-6</v>
      </c>
      <c r="I69">
        <f t="shared" si="9"/>
        <v>2.2408740914269424E-2</v>
      </c>
      <c r="J69">
        <f t="shared" si="10"/>
        <v>0.65609999999999946</v>
      </c>
      <c r="K69">
        <f t="shared" si="13"/>
        <v>2.890000000000012E-2</v>
      </c>
      <c r="L69">
        <f t="shared" si="14"/>
        <v>9.5690867148222538E-10</v>
      </c>
      <c r="M69">
        <f t="shared" si="15"/>
        <v>-20.767313161127515</v>
      </c>
    </row>
    <row r="70" spans="2:13" x14ac:dyDescent="0.2">
      <c r="B70">
        <f t="shared" si="16"/>
        <v>2</v>
      </c>
      <c r="C70">
        <f t="shared" si="17"/>
        <v>4</v>
      </c>
      <c r="D70">
        <f t="shared" si="18"/>
        <v>2</v>
      </c>
      <c r="E70">
        <f t="shared" si="19"/>
        <v>2</v>
      </c>
      <c r="F70">
        <f t="shared" si="11"/>
        <v>4</v>
      </c>
      <c r="G70">
        <f t="shared" si="12"/>
        <v>0</v>
      </c>
      <c r="H70">
        <f t="shared" si="8"/>
        <v>1.0485055943745144E-5</v>
      </c>
      <c r="I70">
        <f t="shared" si="9"/>
        <v>9.2534918363630064E-2</v>
      </c>
      <c r="J70">
        <f t="shared" si="10"/>
        <v>0</v>
      </c>
      <c r="K70">
        <f t="shared" si="13"/>
        <v>0.6888999999999994</v>
      </c>
      <c r="L70">
        <f t="shared" si="14"/>
        <v>0</v>
      </c>
      <c r="M70" t="e">
        <f t="shared" si="15"/>
        <v>#NUM!</v>
      </c>
    </row>
    <row r="71" spans="2:13" x14ac:dyDescent="0.2">
      <c r="B71">
        <f t="shared" si="16"/>
        <v>2</v>
      </c>
      <c r="C71">
        <f t="shared" si="17"/>
        <v>4</v>
      </c>
      <c r="D71">
        <f t="shared" si="18"/>
        <v>2</v>
      </c>
      <c r="E71">
        <f t="shared" si="19"/>
        <v>1</v>
      </c>
      <c r="F71">
        <f t="shared" si="11"/>
        <v>3</v>
      </c>
      <c r="G71">
        <f t="shared" si="12"/>
        <v>1</v>
      </c>
      <c r="H71">
        <f t="shared" si="8"/>
        <v>1.0485055943745144E-5</v>
      </c>
      <c r="I71">
        <f t="shared" si="9"/>
        <v>9.2534918363630064E-2</v>
      </c>
      <c r="J71">
        <f t="shared" si="10"/>
        <v>0.65609999999999946</v>
      </c>
      <c r="K71">
        <f t="shared" si="13"/>
        <v>0.28220000000000039</v>
      </c>
      <c r="L71">
        <f t="shared" si="14"/>
        <v>1.7964016502298096E-7</v>
      </c>
      <c r="M71">
        <f t="shared" si="15"/>
        <v>-15.532310070095694</v>
      </c>
    </row>
    <row r="72" spans="2:13" x14ac:dyDescent="0.2">
      <c r="B72">
        <f t="shared" si="16"/>
        <v>2</v>
      </c>
      <c r="C72">
        <f t="shared" si="17"/>
        <v>4</v>
      </c>
      <c r="D72">
        <f t="shared" si="18"/>
        <v>2</v>
      </c>
      <c r="E72">
        <f t="shared" si="19"/>
        <v>0</v>
      </c>
      <c r="F72">
        <f t="shared" si="11"/>
        <v>2</v>
      </c>
      <c r="G72">
        <f t="shared" si="12"/>
        <v>2</v>
      </c>
      <c r="H72">
        <f t="shared" si="8"/>
        <v>1.0485055943745144E-5</v>
      </c>
      <c r="I72">
        <f t="shared" si="9"/>
        <v>9.2534918363630064E-2</v>
      </c>
      <c r="J72">
        <f t="shared" si="10"/>
        <v>0.21870000000000031</v>
      </c>
      <c r="K72">
        <f t="shared" si="13"/>
        <v>2.890000000000012E-2</v>
      </c>
      <c r="L72">
        <f t="shared" si="14"/>
        <v>6.1322947899411475E-9</v>
      </c>
      <c r="M72">
        <f t="shared" si="15"/>
        <v>-18.909696803064126</v>
      </c>
    </row>
    <row r="73" spans="2:13" x14ac:dyDescent="0.2">
      <c r="B73">
        <f t="shared" si="16"/>
        <v>2</v>
      </c>
      <c r="C73">
        <f t="shared" si="17"/>
        <v>3</v>
      </c>
      <c r="D73">
        <f t="shared" si="18"/>
        <v>1</v>
      </c>
      <c r="E73">
        <f t="shared" si="19"/>
        <v>2</v>
      </c>
      <c r="F73">
        <f t="shared" si="11"/>
        <v>3</v>
      </c>
      <c r="G73">
        <f t="shared" si="12"/>
        <v>0</v>
      </c>
      <c r="H73">
        <f t="shared" si="8"/>
        <v>4.2315573381181074E-5</v>
      </c>
      <c r="I73">
        <f t="shared" si="9"/>
        <v>0.31842898378072643</v>
      </c>
      <c r="J73">
        <f t="shared" si="10"/>
        <v>0.65609999999999946</v>
      </c>
      <c r="K73">
        <f t="shared" si="13"/>
        <v>0.6888999999999994</v>
      </c>
      <c r="L73">
        <f t="shared" si="14"/>
        <v>6.0903050125415081E-6</v>
      </c>
      <c r="M73">
        <f t="shared" si="15"/>
        <v>-12.008812393335472</v>
      </c>
    </row>
    <row r="74" spans="2:13" x14ac:dyDescent="0.2">
      <c r="B74">
        <f t="shared" si="16"/>
        <v>2</v>
      </c>
      <c r="C74">
        <f t="shared" si="17"/>
        <v>3</v>
      </c>
      <c r="D74">
        <f t="shared" si="18"/>
        <v>1</v>
      </c>
      <c r="E74">
        <f t="shared" si="19"/>
        <v>1</v>
      </c>
      <c r="F74">
        <f t="shared" si="11"/>
        <v>2</v>
      </c>
      <c r="G74">
        <f t="shared" si="12"/>
        <v>1</v>
      </c>
      <c r="H74">
        <f t="shared" si="8"/>
        <v>4.2315573381181074E-5</v>
      </c>
      <c r="I74">
        <f t="shared" si="9"/>
        <v>0.31842898378072643</v>
      </c>
      <c r="J74">
        <f t="shared" si="10"/>
        <v>0.21870000000000031</v>
      </c>
      <c r="K74">
        <f t="shared" si="13"/>
        <v>0.28220000000000039</v>
      </c>
      <c r="L74">
        <f t="shared" si="14"/>
        <v>8.3160791335908513E-7</v>
      </c>
      <c r="M74">
        <f t="shared" si="15"/>
        <v>-13.999904765184013</v>
      </c>
    </row>
    <row r="75" spans="2:13" x14ac:dyDescent="0.2">
      <c r="B75">
        <f t="shared" si="16"/>
        <v>2</v>
      </c>
      <c r="C75">
        <f t="shared" si="17"/>
        <v>3</v>
      </c>
      <c r="D75">
        <f t="shared" si="18"/>
        <v>1</v>
      </c>
      <c r="E75">
        <f t="shared" si="19"/>
        <v>0</v>
      </c>
      <c r="F75">
        <f t="shared" si="11"/>
        <v>1</v>
      </c>
      <c r="G75">
        <f t="shared" si="12"/>
        <v>2</v>
      </c>
      <c r="H75">
        <f t="shared" si="8"/>
        <v>4.2315573381181074E-5</v>
      </c>
      <c r="I75">
        <f t="shared" si="9"/>
        <v>0.31842898378072643</v>
      </c>
      <c r="J75">
        <f t="shared" si="10"/>
        <v>2.4300000000000099E-2</v>
      </c>
      <c r="K75">
        <f t="shared" si="13"/>
        <v>2.890000000000012E-2</v>
      </c>
      <c r="L75">
        <f t="shared" si="14"/>
        <v>9.4627406473256516E-9</v>
      </c>
      <c r="M75">
        <f t="shared" si="15"/>
        <v>-18.475903786820552</v>
      </c>
    </row>
    <row r="76" spans="2:13" x14ac:dyDescent="0.2">
      <c r="B76">
        <f t="shared" si="16"/>
        <v>2</v>
      </c>
      <c r="C76">
        <f t="shared" si="17"/>
        <v>2</v>
      </c>
      <c r="D76">
        <f t="shared" si="18"/>
        <v>0</v>
      </c>
      <c r="E76">
        <f t="shared" si="19"/>
        <v>2</v>
      </c>
      <c r="F76">
        <f t="shared" si="11"/>
        <v>2</v>
      </c>
      <c r="G76">
        <f t="shared" si="12"/>
        <v>0</v>
      </c>
      <c r="H76">
        <f t="shared" si="8"/>
        <v>1.3538085740740627E-4</v>
      </c>
      <c r="I76">
        <f t="shared" si="9"/>
        <v>0.73051355102637106</v>
      </c>
      <c r="J76">
        <f t="shared" si="10"/>
        <v>0.21870000000000031</v>
      </c>
      <c r="K76">
        <f t="shared" si="13"/>
        <v>0.6888999999999994</v>
      </c>
      <c r="L76">
        <f t="shared" si="14"/>
        <v>1.490014533748508E-5</v>
      </c>
      <c r="M76">
        <f t="shared" si="15"/>
        <v>-11.114139590866802</v>
      </c>
    </row>
    <row r="77" spans="2:13" x14ac:dyDescent="0.2">
      <c r="B77">
        <f t="shared" si="16"/>
        <v>2</v>
      </c>
      <c r="C77">
        <f t="shared" si="17"/>
        <v>2</v>
      </c>
      <c r="D77">
        <f t="shared" si="18"/>
        <v>0</v>
      </c>
      <c r="E77">
        <f t="shared" si="19"/>
        <v>1</v>
      </c>
      <c r="F77">
        <f t="shared" si="11"/>
        <v>1</v>
      </c>
      <c r="G77">
        <f t="shared" si="12"/>
        <v>1</v>
      </c>
      <c r="H77">
        <f t="shared" si="8"/>
        <v>1.3538085740740627E-4</v>
      </c>
      <c r="I77">
        <f t="shared" si="9"/>
        <v>0.73051355102637106</v>
      </c>
      <c r="J77">
        <f t="shared" si="10"/>
        <v>2.4300000000000099E-2</v>
      </c>
      <c r="K77">
        <f t="shared" si="13"/>
        <v>0.28220000000000039</v>
      </c>
      <c r="L77">
        <f t="shared" si="14"/>
        <v>6.7818599929651305E-7</v>
      </c>
      <c r="M77">
        <f t="shared" si="15"/>
        <v>-14.203844251383455</v>
      </c>
    </row>
    <row r="78" spans="2:13" x14ac:dyDescent="0.2">
      <c r="B78">
        <f t="shared" si="16"/>
        <v>2</v>
      </c>
      <c r="C78">
        <f t="shared" si="17"/>
        <v>2</v>
      </c>
      <c r="D78">
        <f t="shared" si="18"/>
        <v>0</v>
      </c>
      <c r="E78">
        <f t="shared" si="19"/>
        <v>0</v>
      </c>
      <c r="F78">
        <f t="shared" si="11"/>
        <v>0</v>
      </c>
      <c r="G78">
        <f t="shared" si="12"/>
        <v>2</v>
      </c>
      <c r="H78">
        <f t="shared" si="8"/>
        <v>1.3538085740740627E-4</v>
      </c>
      <c r="I78">
        <f t="shared" si="9"/>
        <v>0.73051355102637106</v>
      </c>
      <c r="J78">
        <f t="shared" si="10"/>
        <v>9.0000000000000453E-4</v>
      </c>
      <c r="K78">
        <f t="shared" si="13"/>
        <v>2.890000000000012E-2</v>
      </c>
      <c r="L78">
        <f t="shared" si="14"/>
        <v>2.5723252985365381E-9</v>
      </c>
      <c r="M78">
        <f t="shared" si="15"/>
        <v>-19.778455561688105</v>
      </c>
    </row>
    <row r="79" spans="2:13" x14ac:dyDescent="0.2">
      <c r="B79">
        <f t="shared" si="16"/>
        <v>3</v>
      </c>
      <c r="C79">
        <f t="shared" si="17"/>
        <v>10</v>
      </c>
      <c r="D79">
        <f t="shared" si="18"/>
        <v>7</v>
      </c>
      <c r="E79">
        <f t="shared" si="19"/>
        <v>3</v>
      </c>
      <c r="F79">
        <f t="shared" si="11"/>
        <v>10</v>
      </c>
      <c r="G79">
        <f t="shared" si="12"/>
        <v>0</v>
      </c>
      <c r="H79">
        <f t="shared" si="8"/>
        <v>3.5893503787292484E-10</v>
      </c>
      <c r="I79">
        <f t="shared" si="9"/>
        <v>1.0243894055002211E-4</v>
      </c>
      <c r="J79">
        <f t="shared" si="10"/>
        <v>0</v>
      </c>
      <c r="K79">
        <f t="shared" si="13"/>
        <v>0.57178699999999927</v>
      </c>
      <c r="L79">
        <f t="shared" si="14"/>
        <v>0</v>
      </c>
      <c r="M79" t="e">
        <f t="shared" si="15"/>
        <v>#NUM!</v>
      </c>
    </row>
    <row r="80" spans="2:13" x14ac:dyDescent="0.2">
      <c r="B80">
        <f t="shared" si="16"/>
        <v>3</v>
      </c>
      <c r="C80">
        <f t="shared" si="17"/>
        <v>10</v>
      </c>
      <c r="D80">
        <f t="shared" si="18"/>
        <v>7</v>
      </c>
      <c r="E80">
        <f t="shared" si="19"/>
        <v>2</v>
      </c>
      <c r="F80">
        <f t="shared" si="11"/>
        <v>9</v>
      </c>
      <c r="G80">
        <f t="shared" si="12"/>
        <v>1</v>
      </c>
      <c r="H80">
        <f t="shared" si="8"/>
        <v>3.5893503787292484E-10</v>
      </c>
      <c r="I80">
        <f t="shared" si="9"/>
        <v>1.0243894055002211E-4</v>
      </c>
      <c r="J80">
        <f t="shared" si="10"/>
        <v>0</v>
      </c>
      <c r="K80">
        <f t="shared" si="13"/>
        <v>0.35133900000000046</v>
      </c>
      <c r="L80">
        <f t="shared" si="14"/>
        <v>0</v>
      </c>
      <c r="M80" t="e">
        <f t="shared" si="15"/>
        <v>#NUM!</v>
      </c>
    </row>
    <row r="81" spans="2:13" x14ac:dyDescent="0.2">
      <c r="B81">
        <f t="shared" si="16"/>
        <v>3</v>
      </c>
      <c r="C81">
        <f t="shared" si="17"/>
        <v>10</v>
      </c>
      <c r="D81">
        <f t="shared" si="18"/>
        <v>7</v>
      </c>
      <c r="E81">
        <f t="shared" si="19"/>
        <v>1</v>
      </c>
      <c r="F81">
        <f t="shared" si="11"/>
        <v>8</v>
      </c>
      <c r="G81">
        <f t="shared" si="12"/>
        <v>2</v>
      </c>
      <c r="H81">
        <f t="shared" si="8"/>
        <v>3.5893503787292484E-10</v>
      </c>
      <c r="I81">
        <f t="shared" si="9"/>
        <v>1.0243894055002211E-4</v>
      </c>
      <c r="J81">
        <f t="shared" si="10"/>
        <v>0</v>
      </c>
      <c r="K81">
        <f t="shared" si="13"/>
        <v>7.1961000000000247E-2</v>
      </c>
      <c r="L81">
        <f t="shared" si="14"/>
        <v>0</v>
      </c>
      <c r="M81" t="e">
        <f t="shared" si="15"/>
        <v>#NUM!</v>
      </c>
    </row>
    <row r="82" spans="2:13" x14ac:dyDescent="0.2">
      <c r="B82">
        <f t="shared" si="16"/>
        <v>3</v>
      </c>
      <c r="C82">
        <f t="shared" si="17"/>
        <v>10</v>
      </c>
      <c r="D82">
        <f t="shared" si="18"/>
        <v>7</v>
      </c>
      <c r="E82">
        <f t="shared" si="19"/>
        <v>0</v>
      </c>
      <c r="F82">
        <f t="shared" si="11"/>
        <v>7</v>
      </c>
      <c r="G82">
        <f t="shared" si="12"/>
        <v>3</v>
      </c>
      <c r="H82">
        <f t="shared" si="8"/>
        <v>3.5893503787292484E-10</v>
      </c>
      <c r="I82">
        <f t="shared" si="9"/>
        <v>1.0243894055002211E-4</v>
      </c>
      <c r="J82">
        <f t="shared" si="10"/>
        <v>0</v>
      </c>
      <c r="K82">
        <f t="shared" si="13"/>
        <v>4.9130000000000302E-3</v>
      </c>
      <c r="L82">
        <f t="shared" si="14"/>
        <v>0</v>
      </c>
      <c r="M82" t="e">
        <f t="shared" si="15"/>
        <v>#NUM!</v>
      </c>
    </row>
    <row r="83" spans="2:13" x14ac:dyDescent="0.2">
      <c r="B83">
        <f t="shared" si="16"/>
        <v>3</v>
      </c>
      <c r="C83">
        <f t="shared" si="17"/>
        <v>9</v>
      </c>
      <c r="D83">
        <f t="shared" si="18"/>
        <v>6</v>
      </c>
      <c r="E83">
        <f t="shared" si="19"/>
        <v>3</v>
      </c>
      <c r="F83">
        <f t="shared" si="11"/>
        <v>9</v>
      </c>
      <c r="G83">
        <f t="shared" si="12"/>
        <v>0</v>
      </c>
      <c r="H83">
        <f t="shared" si="8"/>
        <v>2.2560729290501035E-9</v>
      </c>
      <c r="I83">
        <f t="shared" si="9"/>
        <v>4.9351466064981244E-4</v>
      </c>
      <c r="J83">
        <f t="shared" si="10"/>
        <v>0</v>
      </c>
      <c r="K83">
        <f t="shared" si="13"/>
        <v>0.57178699999999927</v>
      </c>
      <c r="L83">
        <f t="shared" si="14"/>
        <v>0</v>
      </c>
      <c r="M83" t="e">
        <f t="shared" si="15"/>
        <v>#NUM!</v>
      </c>
    </row>
    <row r="84" spans="2:13" x14ac:dyDescent="0.2">
      <c r="B84">
        <f t="shared" si="16"/>
        <v>3</v>
      </c>
      <c r="C84">
        <f t="shared" si="17"/>
        <v>9</v>
      </c>
      <c r="D84">
        <f t="shared" si="18"/>
        <v>6</v>
      </c>
      <c r="E84">
        <f t="shared" si="19"/>
        <v>2</v>
      </c>
      <c r="F84">
        <f t="shared" si="11"/>
        <v>8</v>
      </c>
      <c r="G84">
        <f t="shared" si="12"/>
        <v>1</v>
      </c>
      <c r="H84">
        <f t="shared" si="8"/>
        <v>2.2560729290501035E-9</v>
      </c>
      <c r="I84">
        <f t="shared" si="9"/>
        <v>4.9351466064981244E-4</v>
      </c>
      <c r="J84">
        <f t="shared" si="10"/>
        <v>0</v>
      </c>
      <c r="K84">
        <f t="shared" si="13"/>
        <v>0.35133900000000046</v>
      </c>
      <c r="L84">
        <f t="shared" si="14"/>
        <v>0</v>
      </c>
      <c r="M84" t="e">
        <f t="shared" si="15"/>
        <v>#NUM!</v>
      </c>
    </row>
    <row r="85" spans="2:13" x14ac:dyDescent="0.2">
      <c r="B85">
        <f t="shared" si="16"/>
        <v>3</v>
      </c>
      <c r="C85">
        <f t="shared" si="17"/>
        <v>9</v>
      </c>
      <c r="D85">
        <f t="shared" si="18"/>
        <v>6</v>
      </c>
      <c r="E85">
        <f t="shared" si="19"/>
        <v>1</v>
      </c>
      <c r="F85">
        <f t="shared" si="11"/>
        <v>7</v>
      </c>
      <c r="G85">
        <f t="shared" si="12"/>
        <v>2</v>
      </c>
      <c r="H85">
        <f t="shared" ref="H85:H148" si="20">VLOOKUP(C85,K$6:M$16,2)</f>
        <v>2.2560729290501035E-9</v>
      </c>
      <c r="I85">
        <f t="shared" ref="I85:I148" si="21">_xlfn.BINOM.DIST(B85,C85,$H$2,FALSE)</f>
        <v>4.9351466064981244E-4</v>
      </c>
      <c r="J85">
        <f t="shared" ref="J85:J148" si="22">VLOOKUP(F85,K$6:M$16,3)</f>
        <v>0</v>
      </c>
      <c r="K85">
        <f t="shared" si="13"/>
        <v>7.1961000000000247E-2</v>
      </c>
      <c r="L85">
        <f t="shared" si="14"/>
        <v>0</v>
      </c>
      <c r="M85" t="e">
        <f t="shared" si="15"/>
        <v>#NUM!</v>
      </c>
    </row>
    <row r="86" spans="2:13" x14ac:dyDescent="0.2">
      <c r="B86">
        <f t="shared" si="16"/>
        <v>3</v>
      </c>
      <c r="C86">
        <f t="shared" si="17"/>
        <v>9</v>
      </c>
      <c r="D86">
        <f t="shared" si="18"/>
        <v>6</v>
      </c>
      <c r="E86">
        <f t="shared" si="19"/>
        <v>0</v>
      </c>
      <c r="F86">
        <f t="shared" ref="F86:F149" si="23">D86+E86</f>
        <v>6</v>
      </c>
      <c r="G86">
        <f t="shared" ref="G86:G149" si="24">B86-E86</f>
        <v>3</v>
      </c>
      <c r="H86">
        <f t="shared" si="20"/>
        <v>2.2560729290501035E-9</v>
      </c>
      <c r="I86">
        <f t="shared" si="21"/>
        <v>4.9351466064981244E-4</v>
      </c>
      <c r="J86">
        <f t="shared" si="22"/>
        <v>0</v>
      </c>
      <c r="K86">
        <f t="shared" ref="K86:K149" si="25">_xlfn.BINOM.DIST(G86,B86,$F$2,FALSE)</f>
        <v>4.9130000000000302E-3</v>
      </c>
      <c r="L86">
        <f t="shared" ref="L86:L149" si="26">H86*I86*J86*K86</f>
        <v>0</v>
      </c>
      <c r="M86" t="e">
        <f t="shared" ref="M86:M149" si="27">LN(L86)</f>
        <v>#NUM!</v>
      </c>
    </row>
    <row r="87" spans="2:13" x14ac:dyDescent="0.2">
      <c r="B87">
        <f t="shared" ref="B87:B150" si="28">IF(E86=0,IF(C86=B86,B86+1,B86), B86)</f>
        <v>3</v>
      </c>
      <c r="C87">
        <f t="shared" ref="C87:C150" si="29">IF(E86=0,IF(C86=B86,10,C86-1),C86)</f>
        <v>8</v>
      </c>
      <c r="D87">
        <f t="shared" ref="D87:D150" si="30">C87-B87</f>
        <v>5</v>
      </c>
      <c r="E87">
        <f t="shared" ref="E87:E150" si="31">IF(E86=0,B87,E86-1)</f>
        <v>3</v>
      </c>
      <c r="F87">
        <f t="shared" si="23"/>
        <v>8</v>
      </c>
      <c r="G87">
        <f t="shared" si="24"/>
        <v>0</v>
      </c>
      <c r="H87">
        <f t="shared" si="20"/>
        <v>1.3695753995565066E-8</v>
      </c>
      <c r="I87">
        <f t="shared" si="21"/>
        <v>2.2643613841579562E-3</v>
      </c>
      <c r="J87">
        <f t="shared" si="22"/>
        <v>0</v>
      </c>
      <c r="K87">
        <f t="shared" si="25"/>
        <v>0.57178699999999927</v>
      </c>
      <c r="L87">
        <f t="shared" si="26"/>
        <v>0</v>
      </c>
      <c r="M87" t="e">
        <f t="shared" si="27"/>
        <v>#NUM!</v>
      </c>
    </row>
    <row r="88" spans="2:13" x14ac:dyDescent="0.2">
      <c r="B88">
        <f t="shared" si="28"/>
        <v>3</v>
      </c>
      <c r="C88">
        <f t="shared" si="29"/>
        <v>8</v>
      </c>
      <c r="D88">
        <f t="shared" si="30"/>
        <v>5</v>
      </c>
      <c r="E88">
        <f t="shared" si="31"/>
        <v>2</v>
      </c>
      <c r="F88">
        <f t="shared" si="23"/>
        <v>7</v>
      </c>
      <c r="G88">
        <f t="shared" si="24"/>
        <v>1</v>
      </c>
      <c r="H88">
        <f t="shared" si="20"/>
        <v>1.3695753995565066E-8</v>
      </c>
      <c r="I88">
        <f t="shared" si="21"/>
        <v>2.2643613841579562E-3</v>
      </c>
      <c r="J88">
        <f t="shared" si="22"/>
        <v>0</v>
      </c>
      <c r="K88">
        <f t="shared" si="25"/>
        <v>0.35133900000000046</v>
      </c>
      <c r="L88">
        <f t="shared" si="26"/>
        <v>0</v>
      </c>
      <c r="M88" t="e">
        <f t="shared" si="27"/>
        <v>#NUM!</v>
      </c>
    </row>
    <row r="89" spans="2:13" x14ac:dyDescent="0.2">
      <c r="B89">
        <f t="shared" si="28"/>
        <v>3</v>
      </c>
      <c r="C89">
        <f t="shared" si="29"/>
        <v>8</v>
      </c>
      <c r="D89">
        <f t="shared" si="30"/>
        <v>5</v>
      </c>
      <c r="E89">
        <f t="shared" si="31"/>
        <v>1</v>
      </c>
      <c r="F89">
        <f t="shared" si="23"/>
        <v>6</v>
      </c>
      <c r="G89">
        <f t="shared" si="24"/>
        <v>2</v>
      </c>
      <c r="H89">
        <f t="shared" si="20"/>
        <v>1.3695753995565066E-8</v>
      </c>
      <c r="I89">
        <f t="shared" si="21"/>
        <v>2.2643613841579562E-3</v>
      </c>
      <c r="J89">
        <f t="shared" si="22"/>
        <v>0</v>
      </c>
      <c r="K89">
        <f t="shared" si="25"/>
        <v>7.1961000000000247E-2</v>
      </c>
      <c r="L89">
        <f t="shared" si="26"/>
        <v>0</v>
      </c>
      <c r="M89" t="e">
        <f t="shared" si="27"/>
        <v>#NUM!</v>
      </c>
    </row>
    <row r="90" spans="2:13" x14ac:dyDescent="0.2">
      <c r="B90">
        <f t="shared" si="28"/>
        <v>3</v>
      </c>
      <c r="C90">
        <f t="shared" si="29"/>
        <v>8</v>
      </c>
      <c r="D90">
        <f t="shared" si="30"/>
        <v>5</v>
      </c>
      <c r="E90">
        <f t="shared" si="31"/>
        <v>0</v>
      </c>
      <c r="F90">
        <f t="shared" si="23"/>
        <v>5</v>
      </c>
      <c r="G90">
        <f t="shared" si="24"/>
        <v>3</v>
      </c>
      <c r="H90">
        <f t="shared" si="20"/>
        <v>1.3695753995565066E-8</v>
      </c>
      <c r="I90">
        <f t="shared" si="21"/>
        <v>2.2643613841579562E-3</v>
      </c>
      <c r="J90">
        <f t="shared" si="22"/>
        <v>0</v>
      </c>
      <c r="K90">
        <f t="shared" si="25"/>
        <v>4.9130000000000302E-3</v>
      </c>
      <c r="L90">
        <f t="shared" si="26"/>
        <v>0</v>
      </c>
      <c r="M90" t="e">
        <f t="shared" si="27"/>
        <v>#NUM!</v>
      </c>
    </row>
    <row r="91" spans="2:13" x14ac:dyDescent="0.2">
      <c r="B91">
        <f t="shared" si="28"/>
        <v>3</v>
      </c>
      <c r="C91">
        <f t="shared" si="29"/>
        <v>7</v>
      </c>
      <c r="D91">
        <f t="shared" si="30"/>
        <v>4</v>
      </c>
      <c r="E91">
        <f t="shared" si="31"/>
        <v>3</v>
      </c>
      <c r="F91">
        <f t="shared" si="23"/>
        <v>7</v>
      </c>
      <c r="G91">
        <f t="shared" si="24"/>
        <v>0</v>
      </c>
      <c r="H91">
        <f t="shared" si="20"/>
        <v>7.9655170344999685E-8</v>
      </c>
      <c r="I91">
        <f t="shared" si="21"/>
        <v>9.740083895091187E-3</v>
      </c>
      <c r="J91">
        <f t="shared" si="22"/>
        <v>0</v>
      </c>
      <c r="K91">
        <f t="shared" si="25"/>
        <v>0.57178699999999927</v>
      </c>
      <c r="L91">
        <f t="shared" si="26"/>
        <v>0</v>
      </c>
      <c r="M91" t="e">
        <f t="shared" si="27"/>
        <v>#NUM!</v>
      </c>
    </row>
    <row r="92" spans="2:13" x14ac:dyDescent="0.2">
      <c r="B92">
        <f t="shared" si="28"/>
        <v>3</v>
      </c>
      <c r="C92">
        <f t="shared" si="29"/>
        <v>7</v>
      </c>
      <c r="D92">
        <f t="shared" si="30"/>
        <v>4</v>
      </c>
      <c r="E92">
        <f t="shared" si="31"/>
        <v>2</v>
      </c>
      <c r="F92">
        <f t="shared" si="23"/>
        <v>6</v>
      </c>
      <c r="G92">
        <f t="shared" si="24"/>
        <v>1</v>
      </c>
      <c r="H92">
        <f t="shared" si="20"/>
        <v>7.9655170344999685E-8</v>
      </c>
      <c r="I92">
        <f t="shared" si="21"/>
        <v>9.740083895091187E-3</v>
      </c>
      <c r="J92">
        <f t="shared" si="22"/>
        <v>0</v>
      </c>
      <c r="K92">
        <f t="shared" si="25"/>
        <v>0.35133900000000046</v>
      </c>
      <c r="L92">
        <f t="shared" si="26"/>
        <v>0</v>
      </c>
      <c r="M92" t="e">
        <f t="shared" si="27"/>
        <v>#NUM!</v>
      </c>
    </row>
    <row r="93" spans="2:13" x14ac:dyDescent="0.2">
      <c r="B93">
        <f t="shared" si="28"/>
        <v>3</v>
      </c>
      <c r="C93">
        <f t="shared" si="29"/>
        <v>7</v>
      </c>
      <c r="D93">
        <f t="shared" si="30"/>
        <v>4</v>
      </c>
      <c r="E93">
        <f t="shared" si="31"/>
        <v>1</v>
      </c>
      <c r="F93">
        <f t="shared" si="23"/>
        <v>5</v>
      </c>
      <c r="G93">
        <f t="shared" si="24"/>
        <v>2</v>
      </c>
      <c r="H93">
        <f t="shared" si="20"/>
        <v>7.9655170344999685E-8</v>
      </c>
      <c r="I93">
        <f t="shared" si="21"/>
        <v>9.740083895091187E-3</v>
      </c>
      <c r="J93">
        <f t="shared" si="22"/>
        <v>0</v>
      </c>
      <c r="K93">
        <f t="shared" si="25"/>
        <v>7.1961000000000247E-2</v>
      </c>
      <c r="L93">
        <f t="shared" si="26"/>
        <v>0</v>
      </c>
      <c r="M93" t="e">
        <f t="shared" si="27"/>
        <v>#NUM!</v>
      </c>
    </row>
    <row r="94" spans="2:13" x14ac:dyDescent="0.2">
      <c r="B94">
        <f t="shared" si="28"/>
        <v>3</v>
      </c>
      <c r="C94">
        <f t="shared" si="29"/>
        <v>7</v>
      </c>
      <c r="D94">
        <f t="shared" si="30"/>
        <v>4</v>
      </c>
      <c r="E94">
        <f t="shared" si="31"/>
        <v>0</v>
      </c>
      <c r="F94">
        <f t="shared" si="23"/>
        <v>4</v>
      </c>
      <c r="G94">
        <f t="shared" si="24"/>
        <v>3</v>
      </c>
      <c r="H94">
        <f t="shared" si="20"/>
        <v>7.9655170344999685E-8</v>
      </c>
      <c r="I94">
        <f t="shared" si="21"/>
        <v>9.740083895091187E-3</v>
      </c>
      <c r="J94">
        <f t="shared" si="22"/>
        <v>0</v>
      </c>
      <c r="K94">
        <f t="shared" si="25"/>
        <v>4.9130000000000302E-3</v>
      </c>
      <c r="L94">
        <f t="shared" si="26"/>
        <v>0</v>
      </c>
      <c r="M94" t="e">
        <f t="shared" si="27"/>
        <v>#NUM!</v>
      </c>
    </row>
    <row r="95" spans="2:13" x14ac:dyDescent="0.2">
      <c r="B95">
        <f t="shared" si="28"/>
        <v>3</v>
      </c>
      <c r="C95">
        <f t="shared" si="29"/>
        <v>6</v>
      </c>
      <c r="D95">
        <f t="shared" si="30"/>
        <v>3</v>
      </c>
      <c r="E95">
        <f t="shared" si="31"/>
        <v>3</v>
      </c>
      <c r="F95">
        <f t="shared" si="23"/>
        <v>6</v>
      </c>
      <c r="G95">
        <f t="shared" si="24"/>
        <v>0</v>
      </c>
      <c r="H95">
        <f t="shared" si="20"/>
        <v>4.3884194540921601E-7</v>
      </c>
      <c r="I95">
        <f t="shared" si="21"/>
        <v>3.8305540024392161E-2</v>
      </c>
      <c r="J95">
        <f t="shared" si="22"/>
        <v>0</v>
      </c>
      <c r="K95">
        <f t="shared" si="25"/>
        <v>0.57178699999999927</v>
      </c>
      <c r="L95">
        <f t="shared" si="26"/>
        <v>0</v>
      </c>
      <c r="M95" t="e">
        <f t="shared" si="27"/>
        <v>#NUM!</v>
      </c>
    </row>
    <row r="96" spans="2:13" x14ac:dyDescent="0.2">
      <c r="B96">
        <f t="shared" si="28"/>
        <v>3</v>
      </c>
      <c r="C96">
        <f t="shared" si="29"/>
        <v>6</v>
      </c>
      <c r="D96">
        <f t="shared" si="30"/>
        <v>3</v>
      </c>
      <c r="E96">
        <f t="shared" si="31"/>
        <v>2</v>
      </c>
      <c r="F96">
        <f t="shared" si="23"/>
        <v>5</v>
      </c>
      <c r="G96">
        <f t="shared" si="24"/>
        <v>1</v>
      </c>
      <c r="H96">
        <f t="shared" si="20"/>
        <v>4.3884194540921601E-7</v>
      </c>
      <c r="I96">
        <f t="shared" si="21"/>
        <v>3.8305540024392161E-2</v>
      </c>
      <c r="J96">
        <f t="shared" si="22"/>
        <v>0</v>
      </c>
      <c r="K96">
        <f t="shared" si="25"/>
        <v>0.35133900000000046</v>
      </c>
      <c r="L96">
        <f t="shared" si="26"/>
        <v>0</v>
      </c>
      <c r="M96" t="e">
        <f t="shared" si="27"/>
        <v>#NUM!</v>
      </c>
    </row>
    <row r="97" spans="2:13" x14ac:dyDescent="0.2">
      <c r="B97">
        <f t="shared" si="28"/>
        <v>3</v>
      </c>
      <c r="C97">
        <f t="shared" si="29"/>
        <v>6</v>
      </c>
      <c r="D97">
        <f t="shared" si="30"/>
        <v>3</v>
      </c>
      <c r="E97">
        <f t="shared" si="31"/>
        <v>1</v>
      </c>
      <c r="F97">
        <f t="shared" si="23"/>
        <v>4</v>
      </c>
      <c r="G97">
        <f t="shared" si="24"/>
        <v>2</v>
      </c>
      <c r="H97">
        <f t="shared" si="20"/>
        <v>4.3884194540921601E-7</v>
      </c>
      <c r="I97">
        <f t="shared" si="21"/>
        <v>3.8305540024392161E-2</v>
      </c>
      <c r="J97">
        <f t="shared" si="22"/>
        <v>0</v>
      </c>
      <c r="K97">
        <f t="shared" si="25"/>
        <v>7.1961000000000247E-2</v>
      </c>
      <c r="L97">
        <f t="shared" si="26"/>
        <v>0</v>
      </c>
      <c r="M97" t="e">
        <f t="shared" si="27"/>
        <v>#NUM!</v>
      </c>
    </row>
    <row r="98" spans="2:13" x14ac:dyDescent="0.2">
      <c r="B98">
        <f t="shared" si="28"/>
        <v>3</v>
      </c>
      <c r="C98">
        <f t="shared" si="29"/>
        <v>6</v>
      </c>
      <c r="D98">
        <f t="shared" si="30"/>
        <v>3</v>
      </c>
      <c r="E98">
        <f t="shared" si="31"/>
        <v>0</v>
      </c>
      <c r="F98">
        <f t="shared" si="23"/>
        <v>3</v>
      </c>
      <c r="G98">
        <f t="shared" si="24"/>
        <v>3</v>
      </c>
      <c r="H98">
        <f t="shared" si="20"/>
        <v>4.3884194540921601E-7</v>
      </c>
      <c r="I98">
        <f t="shared" si="21"/>
        <v>3.8305540024392161E-2</v>
      </c>
      <c r="J98">
        <f t="shared" si="22"/>
        <v>0.65609999999999946</v>
      </c>
      <c r="K98">
        <f t="shared" si="25"/>
        <v>4.9130000000000302E-3</v>
      </c>
      <c r="L98">
        <f t="shared" si="26"/>
        <v>5.4185928906395044E-11</v>
      </c>
      <c r="M98">
        <f t="shared" si="27"/>
        <v>-23.63859985546172</v>
      </c>
    </row>
    <row r="99" spans="2:13" x14ac:dyDescent="0.2">
      <c r="B99">
        <f t="shared" si="28"/>
        <v>3</v>
      </c>
      <c r="C99">
        <f t="shared" si="29"/>
        <v>5</v>
      </c>
      <c r="D99">
        <f t="shared" si="30"/>
        <v>2</v>
      </c>
      <c r="E99">
        <f t="shared" si="31"/>
        <v>3</v>
      </c>
      <c r="F99">
        <f t="shared" si="23"/>
        <v>5</v>
      </c>
      <c r="G99">
        <f t="shared" si="24"/>
        <v>0</v>
      </c>
      <c r="H99">
        <f t="shared" si="20"/>
        <v>2.2520869511829881E-6</v>
      </c>
      <c r="I99">
        <f t="shared" si="21"/>
        <v>0.13181612302511397</v>
      </c>
      <c r="J99">
        <f t="shared" si="22"/>
        <v>0</v>
      </c>
      <c r="K99">
        <f t="shared" si="25"/>
        <v>0.57178699999999927</v>
      </c>
      <c r="L99">
        <f t="shared" si="26"/>
        <v>0</v>
      </c>
      <c r="M99" t="e">
        <f t="shared" si="27"/>
        <v>#NUM!</v>
      </c>
    </row>
    <row r="100" spans="2:13" x14ac:dyDescent="0.2">
      <c r="B100">
        <f t="shared" si="28"/>
        <v>3</v>
      </c>
      <c r="C100">
        <f t="shared" si="29"/>
        <v>5</v>
      </c>
      <c r="D100">
        <f t="shared" si="30"/>
        <v>2</v>
      </c>
      <c r="E100">
        <f t="shared" si="31"/>
        <v>2</v>
      </c>
      <c r="F100">
        <f t="shared" si="23"/>
        <v>4</v>
      </c>
      <c r="G100">
        <f t="shared" si="24"/>
        <v>1</v>
      </c>
      <c r="H100">
        <f t="shared" si="20"/>
        <v>2.2520869511829881E-6</v>
      </c>
      <c r="I100">
        <f t="shared" si="21"/>
        <v>0.13181612302511397</v>
      </c>
      <c r="J100">
        <f t="shared" si="22"/>
        <v>0</v>
      </c>
      <c r="K100">
        <f t="shared" si="25"/>
        <v>0.35133900000000046</v>
      </c>
      <c r="L100">
        <f t="shared" si="26"/>
        <v>0</v>
      </c>
      <c r="M100" t="e">
        <f t="shared" si="27"/>
        <v>#NUM!</v>
      </c>
    </row>
    <row r="101" spans="2:13" x14ac:dyDescent="0.2">
      <c r="B101">
        <f t="shared" si="28"/>
        <v>3</v>
      </c>
      <c r="C101">
        <f t="shared" si="29"/>
        <v>5</v>
      </c>
      <c r="D101">
        <f t="shared" si="30"/>
        <v>2</v>
      </c>
      <c r="E101">
        <f t="shared" si="31"/>
        <v>1</v>
      </c>
      <c r="F101">
        <f t="shared" si="23"/>
        <v>3</v>
      </c>
      <c r="G101">
        <f t="shared" si="24"/>
        <v>2</v>
      </c>
      <c r="H101">
        <f t="shared" si="20"/>
        <v>2.2520869511829881E-6</v>
      </c>
      <c r="I101">
        <f t="shared" si="21"/>
        <v>0.13181612302511397</v>
      </c>
      <c r="J101">
        <f t="shared" si="22"/>
        <v>0.65609999999999946</v>
      </c>
      <c r="K101">
        <f t="shared" si="25"/>
        <v>7.1961000000000247E-2</v>
      </c>
      <c r="L101">
        <f t="shared" si="26"/>
        <v>1.4015897599945497E-8</v>
      </c>
      <c r="M101">
        <f t="shared" si="27"/>
        <v>-18.083073608719026</v>
      </c>
    </row>
    <row r="102" spans="2:13" x14ac:dyDescent="0.2">
      <c r="B102">
        <f t="shared" si="28"/>
        <v>3</v>
      </c>
      <c r="C102">
        <f t="shared" si="29"/>
        <v>5</v>
      </c>
      <c r="D102">
        <f t="shared" si="30"/>
        <v>2</v>
      </c>
      <c r="E102">
        <f t="shared" si="31"/>
        <v>0</v>
      </c>
      <c r="F102">
        <f t="shared" si="23"/>
        <v>2</v>
      </c>
      <c r="G102">
        <f t="shared" si="24"/>
        <v>3</v>
      </c>
      <c r="H102">
        <f t="shared" si="20"/>
        <v>2.2520869511829881E-6</v>
      </c>
      <c r="I102">
        <f t="shared" si="21"/>
        <v>0.13181612302511397</v>
      </c>
      <c r="J102">
        <f t="shared" si="22"/>
        <v>0.21870000000000031</v>
      </c>
      <c r="K102">
        <f t="shared" si="25"/>
        <v>4.9130000000000302E-3</v>
      </c>
      <c r="L102">
        <f t="shared" si="26"/>
        <v>3.1896955716074245E-10</v>
      </c>
      <c r="M102">
        <f t="shared" si="27"/>
        <v>-21.865925449795622</v>
      </c>
    </row>
    <row r="103" spans="2:13" x14ac:dyDescent="0.2">
      <c r="B103">
        <f t="shared" si="28"/>
        <v>3</v>
      </c>
      <c r="C103">
        <f t="shared" si="29"/>
        <v>4</v>
      </c>
      <c r="D103">
        <f t="shared" si="30"/>
        <v>1</v>
      </c>
      <c r="E103">
        <f t="shared" si="31"/>
        <v>3</v>
      </c>
      <c r="F103">
        <f t="shared" si="23"/>
        <v>4</v>
      </c>
      <c r="G103">
        <f t="shared" si="24"/>
        <v>0</v>
      </c>
      <c r="H103">
        <f t="shared" si="20"/>
        <v>1.0485055943745144E-5</v>
      </c>
      <c r="I103">
        <f t="shared" si="21"/>
        <v>0.36288203279854847</v>
      </c>
      <c r="J103">
        <f t="shared" si="22"/>
        <v>0</v>
      </c>
      <c r="K103">
        <f t="shared" si="25"/>
        <v>0.57178699999999927</v>
      </c>
      <c r="L103">
        <f t="shared" si="26"/>
        <v>0</v>
      </c>
      <c r="M103" t="e">
        <f t="shared" si="27"/>
        <v>#NUM!</v>
      </c>
    </row>
    <row r="104" spans="2:13" x14ac:dyDescent="0.2">
      <c r="B104">
        <f t="shared" si="28"/>
        <v>3</v>
      </c>
      <c r="C104">
        <f t="shared" si="29"/>
        <v>4</v>
      </c>
      <c r="D104">
        <f t="shared" si="30"/>
        <v>1</v>
      </c>
      <c r="E104">
        <f t="shared" si="31"/>
        <v>2</v>
      </c>
      <c r="F104">
        <f t="shared" si="23"/>
        <v>3</v>
      </c>
      <c r="G104">
        <f t="shared" si="24"/>
        <v>1</v>
      </c>
      <c r="H104">
        <f t="shared" si="20"/>
        <v>1.0485055943745144E-5</v>
      </c>
      <c r="I104">
        <f t="shared" si="21"/>
        <v>0.36288203279854847</v>
      </c>
      <c r="J104">
        <f t="shared" si="22"/>
        <v>0.65609999999999946</v>
      </c>
      <c r="K104">
        <f t="shared" si="25"/>
        <v>0.35133900000000046</v>
      </c>
      <c r="L104">
        <f t="shared" si="26"/>
        <v>8.7706668805337568E-7</v>
      </c>
      <c r="M104">
        <f t="shared" si="27"/>
        <v>-13.946682806355314</v>
      </c>
    </row>
    <row r="105" spans="2:13" x14ac:dyDescent="0.2">
      <c r="B105">
        <f t="shared" si="28"/>
        <v>3</v>
      </c>
      <c r="C105">
        <f t="shared" si="29"/>
        <v>4</v>
      </c>
      <c r="D105">
        <f t="shared" si="30"/>
        <v>1</v>
      </c>
      <c r="E105">
        <f t="shared" si="31"/>
        <v>1</v>
      </c>
      <c r="F105">
        <f t="shared" si="23"/>
        <v>2</v>
      </c>
      <c r="G105">
        <f t="shared" si="24"/>
        <v>2</v>
      </c>
      <c r="H105">
        <f t="shared" si="20"/>
        <v>1.0485055943745144E-5</v>
      </c>
      <c r="I105">
        <f t="shared" si="21"/>
        <v>0.36288203279854847</v>
      </c>
      <c r="J105">
        <f t="shared" si="22"/>
        <v>0.21870000000000031</v>
      </c>
      <c r="K105">
        <f t="shared" si="25"/>
        <v>7.1961000000000247E-2</v>
      </c>
      <c r="L105">
        <f t="shared" si="26"/>
        <v>5.9880055007660439E-8</v>
      </c>
      <c r="M105">
        <f t="shared" si="27"/>
        <v>-16.630922358763801</v>
      </c>
    </row>
    <row r="106" spans="2:13" x14ac:dyDescent="0.2">
      <c r="B106">
        <f t="shared" si="28"/>
        <v>3</v>
      </c>
      <c r="C106">
        <f t="shared" si="29"/>
        <v>4</v>
      </c>
      <c r="D106">
        <f t="shared" si="30"/>
        <v>1</v>
      </c>
      <c r="E106">
        <f t="shared" si="31"/>
        <v>0</v>
      </c>
      <c r="F106">
        <f t="shared" si="23"/>
        <v>1</v>
      </c>
      <c r="G106">
        <f t="shared" si="24"/>
        <v>3</v>
      </c>
      <c r="H106">
        <f t="shared" si="20"/>
        <v>1.0485055943745144E-5</v>
      </c>
      <c r="I106">
        <f t="shared" si="21"/>
        <v>0.36288203279854847</v>
      </c>
      <c r="J106">
        <f t="shared" si="22"/>
        <v>2.4300000000000099E-2</v>
      </c>
      <c r="K106">
        <f t="shared" si="25"/>
        <v>4.9130000000000302E-3</v>
      </c>
      <c r="L106">
        <f t="shared" si="26"/>
        <v>4.5424405851416019E-10</v>
      </c>
      <c r="M106">
        <f t="shared" si="27"/>
        <v>-21.512386488508508</v>
      </c>
    </row>
    <row r="107" spans="2:13" x14ac:dyDescent="0.2">
      <c r="B107">
        <f t="shared" si="28"/>
        <v>3</v>
      </c>
      <c r="C107">
        <f t="shared" si="29"/>
        <v>3</v>
      </c>
      <c r="D107">
        <f t="shared" si="30"/>
        <v>0</v>
      </c>
      <c r="E107">
        <f t="shared" si="31"/>
        <v>3</v>
      </c>
      <c r="F107">
        <f t="shared" si="23"/>
        <v>3</v>
      </c>
      <c r="G107">
        <f t="shared" si="24"/>
        <v>0</v>
      </c>
      <c r="H107">
        <f t="shared" si="20"/>
        <v>4.2315573381181074E-5</v>
      </c>
      <c r="I107">
        <f t="shared" si="21"/>
        <v>0.6243705564327956</v>
      </c>
      <c r="J107">
        <f t="shared" si="22"/>
        <v>0.65609999999999946</v>
      </c>
      <c r="K107">
        <f t="shared" si="25"/>
        <v>0.57178699999999927</v>
      </c>
      <c r="L107">
        <f t="shared" si="26"/>
        <v>9.9116728635479183E-6</v>
      </c>
      <c r="M107">
        <f t="shared" si="27"/>
        <v>-11.521797418263201</v>
      </c>
    </row>
    <row r="108" spans="2:13" x14ac:dyDescent="0.2">
      <c r="B108">
        <f t="shared" si="28"/>
        <v>3</v>
      </c>
      <c r="C108">
        <f t="shared" si="29"/>
        <v>3</v>
      </c>
      <c r="D108">
        <f t="shared" si="30"/>
        <v>0</v>
      </c>
      <c r="E108">
        <f t="shared" si="31"/>
        <v>2</v>
      </c>
      <c r="F108">
        <f t="shared" si="23"/>
        <v>2</v>
      </c>
      <c r="G108">
        <f t="shared" si="24"/>
        <v>1</v>
      </c>
      <c r="H108">
        <f t="shared" si="20"/>
        <v>4.2315573381181074E-5</v>
      </c>
      <c r="I108">
        <f t="shared" si="21"/>
        <v>0.6243705564327956</v>
      </c>
      <c r="J108">
        <f t="shared" si="22"/>
        <v>0.21870000000000031</v>
      </c>
      <c r="K108">
        <f t="shared" si="25"/>
        <v>0.35133900000000046</v>
      </c>
      <c r="L108">
        <f t="shared" si="26"/>
        <v>2.0301016708471737E-6</v>
      </c>
      <c r="M108">
        <f t="shared" si="27"/>
        <v>-13.107424682003579</v>
      </c>
    </row>
    <row r="109" spans="2:13" x14ac:dyDescent="0.2">
      <c r="B109">
        <f t="shared" si="28"/>
        <v>3</v>
      </c>
      <c r="C109">
        <f t="shared" si="29"/>
        <v>3</v>
      </c>
      <c r="D109">
        <f t="shared" si="30"/>
        <v>0</v>
      </c>
      <c r="E109">
        <f t="shared" si="31"/>
        <v>1</v>
      </c>
      <c r="F109">
        <f t="shared" si="23"/>
        <v>1</v>
      </c>
      <c r="G109">
        <f t="shared" si="24"/>
        <v>2</v>
      </c>
      <c r="H109">
        <f t="shared" si="20"/>
        <v>4.2315573381181074E-5</v>
      </c>
      <c r="I109">
        <f t="shared" si="21"/>
        <v>0.6243705564327956</v>
      </c>
      <c r="J109">
        <f t="shared" si="22"/>
        <v>2.4300000000000099E-2</v>
      </c>
      <c r="K109">
        <f t="shared" si="25"/>
        <v>7.1961000000000247E-2</v>
      </c>
      <c r="L109">
        <f t="shared" si="26"/>
        <v>4.6200439631060405E-8</v>
      </c>
      <c r="M109">
        <f t="shared" si="27"/>
        <v>-16.890276523080175</v>
      </c>
    </row>
    <row r="110" spans="2:13" x14ac:dyDescent="0.2">
      <c r="B110">
        <f t="shared" si="28"/>
        <v>3</v>
      </c>
      <c r="C110">
        <f t="shared" si="29"/>
        <v>3</v>
      </c>
      <c r="D110">
        <f t="shared" si="30"/>
        <v>0</v>
      </c>
      <c r="E110">
        <f t="shared" si="31"/>
        <v>0</v>
      </c>
      <c r="F110">
        <f t="shared" si="23"/>
        <v>0</v>
      </c>
      <c r="G110">
        <f t="shared" si="24"/>
        <v>3</v>
      </c>
      <c r="H110">
        <f t="shared" si="20"/>
        <v>4.2315573381181074E-5</v>
      </c>
      <c r="I110">
        <f t="shared" si="21"/>
        <v>0.6243705564327956</v>
      </c>
      <c r="J110">
        <f t="shared" si="22"/>
        <v>9.0000000000000453E-4</v>
      </c>
      <c r="K110">
        <f t="shared" si="25"/>
        <v>4.9130000000000302E-3</v>
      </c>
      <c r="L110">
        <f t="shared" si="26"/>
        <v>1.1682395860895875E-10</v>
      </c>
      <c r="M110">
        <f t="shared" si="27"/>
        <v>-22.870352941492992</v>
      </c>
    </row>
    <row r="111" spans="2:13" x14ac:dyDescent="0.2">
      <c r="B111">
        <f t="shared" si="28"/>
        <v>4</v>
      </c>
      <c r="C111">
        <f t="shared" si="29"/>
        <v>10</v>
      </c>
      <c r="D111">
        <f t="shared" si="30"/>
        <v>6</v>
      </c>
      <c r="E111">
        <f t="shared" si="31"/>
        <v>4</v>
      </c>
      <c r="F111">
        <f t="shared" si="23"/>
        <v>10</v>
      </c>
      <c r="G111">
        <f t="shared" si="24"/>
        <v>0</v>
      </c>
      <c r="H111">
        <f t="shared" si="20"/>
        <v>3.5893503787292484E-10</v>
      </c>
      <c r="I111">
        <f t="shared" si="21"/>
        <v>1.054518505661991E-3</v>
      </c>
      <c r="J111">
        <f t="shared" si="22"/>
        <v>0</v>
      </c>
      <c r="K111">
        <f t="shared" si="25"/>
        <v>0.4745832099999992</v>
      </c>
      <c r="L111">
        <f t="shared" si="26"/>
        <v>0</v>
      </c>
      <c r="M111" t="e">
        <f t="shared" si="27"/>
        <v>#NUM!</v>
      </c>
    </row>
    <row r="112" spans="2:13" x14ac:dyDescent="0.2">
      <c r="B112">
        <f t="shared" si="28"/>
        <v>4</v>
      </c>
      <c r="C112">
        <f t="shared" si="29"/>
        <v>10</v>
      </c>
      <c r="D112">
        <f t="shared" si="30"/>
        <v>6</v>
      </c>
      <c r="E112">
        <f t="shared" si="31"/>
        <v>3</v>
      </c>
      <c r="F112">
        <f t="shared" si="23"/>
        <v>9</v>
      </c>
      <c r="G112">
        <f t="shared" si="24"/>
        <v>1</v>
      </c>
      <c r="H112">
        <f t="shared" si="20"/>
        <v>3.5893503787292484E-10</v>
      </c>
      <c r="I112">
        <f t="shared" si="21"/>
        <v>1.054518505661991E-3</v>
      </c>
      <c r="J112">
        <f t="shared" si="22"/>
        <v>0</v>
      </c>
      <c r="K112">
        <f t="shared" si="25"/>
        <v>0.38881516000000027</v>
      </c>
      <c r="L112">
        <f t="shared" si="26"/>
        <v>0</v>
      </c>
      <c r="M112" t="e">
        <f t="shared" si="27"/>
        <v>#NUM!</v>
      </c>
    </row>
    <row r="113" spans="2:13" x14ac:dyDescent="0.2">
      <c r="B113">
        <f t="shared" si="28"/>
        <v>4</v>
      </c>
      <c r="C113">
        <f t="shared" si="29"/>
        <v>10</v>
      </c>
      <c r="D113">
        <f t="shared" si="30"/>
        <v>6</v>
      </c>
      <c r="E113">
        <f t="shared" si="31"/>
        <v>2</v>
      </c>
      <c r="F113">
        <f t="shared" si="23"/>
        <v>8</v>
      </c>
      <c r="G113">
        <f t="shared" si="24"/>
        <v>2</v>
      </c>
      <c r="H113">
        <f t="shared" si="20"/>
        <v>3.5893503787292484E-10</v>
      </c>
      <c r="I113">
        <f t="shared" si="21"/>
        <v>1.054518505661991E-3</v>
      </c>
      <c r="J113">
        <f t="shared" si="22"/>
        <v>0</v>
      </c>
      <c r="K113">
        <f t="shared" si="25"/>
        <v>0.11945526000000035</v>
      </c>
      <c r="L113">
        <f t="shared" si="26"/>
        <v>0</v>
      </c>
      <c r="M113" t="e">
        <f t="shared" si="27"/>
        <v>#NUM!</v>
      </c>
    </row>
    <row r="114" spans="2:13" x14ac:dyDescent="0.2">
      <c r="B114">
        <f t="shared" si="28"/>
        <v>4</v>
      </c>
      <c r="C114">
        <f t="shared" si="29"/>
        <v>10</v>
      </c>
      <c r="D114">
        <f t="shared" si="30"/>
        <v>6</v>
      </c>
      <c r="E114">
        <f t="shared" si="31"/>
        <v>1</v>
      </c>
      <c r="F114">
        <f t="shared" si="23"/>
        <v>7</v>
      </c>
      <c r="G114">
        <f t="shared" si="24"/>
        <v>3</v>
      </c>
      <c r="H114">
        <f t="shared" si="20"/>
        <v>3.5893503787292484E-10</v>
      </c>
      <c r="I114">
        <f t="shared" si="21"/>
        <v>1.054518505661991E-3</v>
      </c>
      <c r="J114">
        <f t="shared" si="22"/>
        <v>0</v>
      </c>
      <c r="K114">
        <f t="shared" si="25"/>
        <v>1.6311160000000081E-2</v>
      </c>
      <c r="L114">
        <f t="shared" si="26"/>
        <v>0</v>
      </c>
      <c r="M114" t="e">
        <f t="shared" si="27"/>
        <v>#NUM!</v>
      </c>
    </row>
    <row r="115" spans="2:13" x14ac:dyDescent="0.2">
      <c r="B115">
        <f t="shared" si="28"/>
        <v>4</v>
      </c>
      <c r="C115">
        <f t="shared" si="29"/>
        <v>10</v>
      </c>
      <c r="D115">
        <f t="shared" si="30"/>
        <v>6</v>
      </c>
      <c r="E115">
        <f t="shared" si="31"/>
        <v>0</v>
      </c>
      <c r="F115">
        <f t="shared" si="23"/>
        <v>6</v>
      </c>
      <c r="G115">
        <f t="shared" si="24"/>
        <v>4</v>
      </c>
      <c r="H115">
        <f t="shared" si="20"/>
        <v>3.5893503787292484E-10</v>
      </c>
      <c r="I115">
        <f t="shared" si="21"/>
        <v>1.054518505661991E-3</v>
      </c>
      <c r="J115">
        <f t="shared" si="22"/>
        <v>0</v>
      </c>
      <c r="K115">
        <f t="shared" si="25"/>
        <v>8.3521000000000701E-4</v>
      </c>
      <c r="L115">
        <f t="shared" si="26"/>
        <v>0</v>
      </c>
      <c r="M115" t="e">
        <f t="shared" si="27"/>
        <v>#NUM!</v>
      </c>
    </row>
    <row r="116" spans="2:13" x14ac:dyDescent="0.2">
      <c r="B116">
        <f t="shared" si="28"/>
        <v>4</v>
      </c>
      <c r="C116">
        <f t="shared" si="29"/>
        <v>9</v>
      </c>
      <c r="D116">
        <f t="shared" si="30"/>
        <v>5</v>
      </c>
      <c r="E116">
        <f t="shared" si="31"/>
        <v>4</v>
      </c>
      <c r="F116">
        <f t="shared" si="23"/>
        <v>9</v>
      </c>
      <c r="G116">
        <f t="shared" si="24"/>
        <v>0</v>
      </c>
      <c r="H116">
        <f t="shared" si="20"/>
        <v>2.2560729290501035E-9</v>
      </c>
      <c r="I116">
        <f t="shared" si="21"/>
        <v>4.3545411233806893E-3</v>
      </c>
      <c r="J116">
        <f t="shared" si="22"/>
        <v>0</v>
      </c>
      <c r="K116">
        <f t="shared" si="25"/>
        <v>0.4745832099999992</v>
      </c>
      <c r="L116">
        <f t="shared" si="26"/>
        <v>0</v>
      </c>
      <c r="M116" t="e">
        <f t="shared" si="27"/>
        <v>#NUM!</v>
      </c>
    </row>
    <row r="117" spans="2:13" x14ac:dyDescent="0.2">
      <c r="B117">
        <f t="shared" si="28"/>
        <v>4</v>
      </c>
      <c r="C117">
        <f t="shared" si="29"/>
        <v>9</v>
      </c>
      <c r="D117">
        <f t="shared" si="30"/>
        <v>5</v>
      </c>
      <c r="E117">
        <f t="shared" si="31"/>
        <v>3</v>
      </c>
      <c r="F117">
        <f t="shared" si="23"/>
        <v>8</v>
      </c>
      <c r="G117">
        <f t="shared" si="24"/>
        <v>1</v>
      </c>
      <c r="H117">
        <f t="shared" si="20"/>
        <v>2.2560729290501035E-9</v>
      </c>
      <c r="I117">
        <f t="shared" si="21"/>
        <v>4.3545411233806893E-3</v>
      </c>
      <c r="J117">
        <f t="shared" si="22"/>
        <v>0</v>
      </c>
      <c r="K117">
        <f t="shared" si="25"/>
        <v>0.38881516000000027</v>
      </c>
      <c r="L117">
        <f t="shared" si="26"/>
        <v>0</v>
      </c>
      <c r="M117" t="e">
        <f t="shared" si="27"/>
        <v>#NUM!</v>
      </c>
    </row>
    <row r="118" spans="2:13" x14ac:dyDescent="0.2">
      <c r="B118">
        <f t="shared" si="28"/>
        <v>4</v>
      </c>
      <c r="C118">
        <f t="shared" si="29"/>
        <v>9</v>
      </c>
      <c r="D118">
        <f t="shared" si="30"/>
        <v>5</v>
      </c>
      <c r="E118">
        <f t="shared" si="31"/>
        <v>2</v>
      </c>
      <c r="F118">
        <f t="shared" si="23"/>
        <v>7</v>
      </c>
      <c r="G118">
        <f t="shared" si="24"/>
        <v>2</v>
      </c>
      <c r="H118">
        <f t="shared" si="20"/>
        <v>2.2560729290501035E-9</v>
      </c>
      <c r="I118">
        <f t="shared" si="21"/>
        <v>4.3545411233806893E-3</v>
      </c>
      <c r="J118">
        <f t="shared" si="22"/>
        <v>0</v>
      </c>
      <c r="K118">
        <f t="shared" si="25"/>
        <v>0.11945526000000035</v>
      </c>
      <c r="L118">
        <f t="shared" si="26"/>
        <v>0</v>
      </c>
      <c r="M118" t="e">
        <f t="shared" si="27"/>
        <v>#NUM!</v>
      </c>
    </row>
    <row r="119" spans="2:13" x14ac:dyDescent="0.2">
      <c r="B119">
        <f t="shared" si="28"/>
        <v>4</v>
      </c>
      <c r="C119">
        <f t="shared" si="29"/>
        <v>9</v>
      </c>
      <c r="D119">
        <f t="shared" si="30"/>
        <v>5</v>
      </c>
      <c r="E119">
        <f t="shared" si="31"/>
        <v>1</v>
      </c>
      <c r="F119">
        <f t="shared" si="23"/>
        <v>6</v>
      </c>
      <c r="G119">
        <f t="shared" si="24"/>
        <v>3</v>
      </c>
      <c r="H119">
        <f t="shared" si="20"/>
        <v>2.2560729290501035E-9</v>
      </c>
      <c r="I119">
        <f t="shared" si="21"/>
        <v>4.3545411233806893E-3</v>
      </c>
      <c r="J119">
        <f t="shared" si="22"/>
        <v>0</v>
      </c>
      <c r="K119">
        <f t="shared" si="25"/>
        <v>1.6311160000000081E-2</v>
      </c>
      <c r="L119">
        <f t="shared" si="26"/>
        <v>0</v>
      </c>
      <c r="M119" t="e">
        <f t="shared" si="27"/>
        <v>#NUM!</v>
      </c>
    </row>
    <row r="120" spans="2:13" x14ac:dyDescent="0.2">
      <c r="B120">
        <f t="shared" si="28"/>
        <v>4</v>
      </c>
      <c r="C120">
        <f t="shared" si="29"/>
        <v>9</v>
      </c>
      <c r="D120">
        <f t="shared" si="30"/>
        <v>5</v>
      </c>
      <c r="E120">
        <f t="shared" si="31"/>
        <v>0</v>
      </c>
      <c r="F120">
        <f t="shared" si="23"/>
        <v>5</v>
      </c>
      <c r="G120">
        <f t="shared" si="24"/>
        <v>4</v>
      </c>
      <c r="H120">
        <f t="shared" si="20"/>
        <v>2.2560729290501035E-9</v>
      </c>
      <c r="I120">
        <f t="shared" si="21"/>
        <v>4.3545411233806893E-3</v>
      </c>
      <c r="J120">
        <f t="shared" si="22"/>
        <v>0</v>
      </c>
      <c r="K120">
        <f t="shared" si="25"/>
        <v>8.3521000000000701E-4</v>
      </c>
      <c r="L120">
        <f t="shared" si="26"/>
        <v>0</v>
      </c>
      <c r="M120" t="e">
        <f t="shared" si="27"/>
        <v>#NUM!</v>
      </c>
    </row>
    <row r="121" spans="2:13" x14ac:dyDescent="0.2">
      <c r="B121">
        <f t="shared" si="28"/>
        <v>4</v>
      </c>
      <c r="C121">
        <f t="shared" si="29"/>
        <v>8</v>
      </c>
      <c r="D121">
        <f t="shared" si="30"/>
        <v>4</v>
      </c>
      <c r="E121">
        <f t="shared" si="31"/>
        <v>4</v>
      </c>
      <c r="F121">
        <f t="shared" si="23"/>
        <v>8</v>
      </c>
      <c r="G121">
        <f t="shared" si="24"/>
        <v>0</v>
      </c>
      <c r="H121">
        <f t="shared" si="20"/>
        <v>1.3695753995565066E-8</v>
      </c>
      <c r="I121">
        <f t="shared" si="21"/>
        <v>1.6649716059984936E-2</v>
      </c>
      <c r="J121">
        <f t="shared" si="22"/>
        <v>0</v>
      </c>
      <c r="K121">
        <f t="shared" si="25"/>
        <v>0.4745832099999992</v>
      </c>
      <c r="L121">
        <f t="shared" si="26"/>
        <v>0</v>
      </c>
      <c r="M121" t="e">
        <f t="shared" si="27"/>
        <v>#NUM!</v>
      </c>
    </row>
    <row r="122" spans="2:13" x14ac:dyDescent="0.2">
      <c r="B122">
        <f t="shared" si="28"/>
        <v>4</v>
      </c>
      <c r="C122">
        <f t="shared" si="29"/>
        <v>8</v>
      </c>
      <c r="D122">
        <f t="shared" si="30"/>
        <v>4</v>
      </c>
      <c r="E122">
        <f t="shared" si="31"/>
        <v>3</v>
      </c>
      <c r="F122">
        <f t="shared" si="23"/>
        <v>7</v>
      </c>
      <c r="G122">
        <f t="shared" si="24"/>
        <v>1</v>
      </c>
      <c r="H122">
        <f t="shared" si="20"/>
        <v>1.3695753995565066E-8</v>
      </c>
      <c r="I122">
        <f t="shared" si="21"/>
        <v>1.6649716059984936E-2</v>
      </c>
      <c r="J122">
        <f t="shared" si="22"/>
        <v>0</v>
      </c>
      <c r="K122">
        <f t="shared" si="25"/>
        <v>0.38881516000000027</v>
      </c>
      <c r="L122">
        <f t="shared" si="26"/>
        <v>0</v>
      </c>
      <c r="M122" t="e">
        <f t="shared" si="27"/>
        <v>#NUM!</v>
      </c>
    </row>
    <row r="123" spans="2:13" x14ac:dyDescent="0.2">
      <c r="B123">
        <f t="shared" si="28"/>
        <v>4</v>
      </c>
      <c r="C123">
        <f t="shared" si="29"/>
        <v>8</v>
      </c>
      <c r="D123">
        <f t="shared" si="30"/>
        <v>4</v>
      </c>
      <c r="E123">
        <f t="shared" si="31"/>
        <v>2</v>
      </c>
      <c r="F123">
        <f t="shared" si="23"/>
        <v>6</v>
      </c>
      <c r="G123">
        <f t="shared" si="24"/>
        <v>2</v>
      </c>
      <c r="H123">
        <f t="shared" si="20"/>
        <v>1.3695753995565066E-8</v>
      </c>
      <c r="I123">
        <f t="shared" si="21"/>
        <v>1.6649716059984936E-2</v>
      </c>
      <c r="J123">
        <f t="shared" si="22"/>
        <v>0</v>
      </c>
      <c r="K123">
        <f t="shared" si="25"/>
        <v>0.11945526000000035</v>
      </c>
      <c r="L123">
        <f t="shared" si="26"/>
        <v>0</v>
      </c>
      <c r="M123" t="e">
        <f t="shared" si="27"/>
        <v>#NUM!</v>
      </c>
    </row>
    <row r="124" spans="2:13" x14ac:dyDescent="0.2">
      <c r="B124">
        <f t="shared" si="28"/>
        <v>4</v>
      </c>
      <c r="C124">
        <f t="shared" si="29"/>
        <v>8</v>
      </c>
      <c r="D124">
        <f t="shared" si="30"/>
        <v>4</v>
      </c>
      <c r="E124">
        <f t="shared" si="31"/>
        <v>1</v>
      </c>
      <c r="F124">
        <f t="shared" si="23"/>
        <v>5</v>
      </c>
      <c r="G124">
        <f t="shared" si="24"/>
        <v>3</v>
      </c>
      <c r="H124">
        <f t="shared" si="20"/>
        <v>1.3695753995565066E-8</v>
      </c>
      <c r="I124">
        <f t="shared" si="21"/>
        <v>1.6649716059984936E-2</v>
      </c>
      <c r="J124">
        <f t="shared" si="22"/>
        <v>0</v>
      </c>
      <c r="K124">
        <f t="shared" si="25"/>
        <v>1.6311160000000081E-2</v>
      </c>
      <c r="L124">
        <f t="shared" si="26"/>
        <v>0</v>
      </c>
      <c r="M124" t="e">
        <f t="shared" si="27"/>
        <v>#NUM!</v>
      </c>
    </row>
    <row r="125" spans="2:13" x14ac:dyDescent="0.2">
      <c r="B125">
        <f t="shared" si="28"/>
        <v>4</v>
      </c>
      <c r="C125">
        <f t="shared" si="29"/>
        <v>8</v>
      </c>
      <c r="D125">
        <f t="shared" si="30"/>
        <v>4</v>
      </c>
      <c r="E125">
        <f t="shared" si="31"/>
        <v>0</v>
      </c>
      <c r="F125">
        <f t="shared" si="23"/>
        <v>4</v>
      </c>
      <c r="G125">
        <f t="shared" si="24"/>
        <v>4</v>
      </c>
      <c r="H125">
        <f t="shared" si="20"/>
        <v>1.3695753995565066E-8</v>
      </c>
      <c r="I125">
        <f t="shared" si="21"/>
        <v>1.6649716059984936E-2</v>
      </c>
      <c r="J125">
        <f t="shared" si="22"/>
        <v>0</v>
      </c>
      <c r="K125">
        <f t="shared" si="25"/>
        <v>8.3521000000000701E-4</v>
      </c>
      <c r="L125">
        <f t="shared" si="26"/>
        <v>0</v>
      </c>
      <c r="M125" t="e">
        <f t="shared" si="27"/>
        <v>#NUM!</v>
      </c>
    </row>
    <row r="126" spans="2:13" x14ac:dyDescent="0.2">
      <c r="B126">
        <f t="shared" si="28"/>
        <v>4</v>
      </c>
      <c r="C126">
        <f t="shared" si="29"/>
        <v>7</v>
      </c>
      <c r="D126">
        <f t="shared" si="30"/>
        <v>3</v>
      </c>
      <c r="E126">
        <f t="shared" si="31"/>
        <v>4</v>
      </c>
      <c r="F126">
        <f t="shared" si="23"/>
        <v>7</v>
      </c>
      <c r="G126">
        <f t="shared" si="24"/>
        <v>0</v>
      </c>
      <c r="H126">
        <f t="shared" si="20"/>
        <v>7.9655170344999685E-8</v>
      </c>
      <c r="I126">
        <f t="shared" si="21"/>
        <v>5.7294611147595112E-2</v>
      </c>
      <c r="J126">
        <f t="shared" si="22"/>
        <v>0</v>
      </c>
      <c r="K126">
        <f t="shared" si="25"/>
        <v>0.4745832099999992</v>
      </c>
      <c r="L126">
        <f t="shared" si="26"/>
        <v>0</v>
      </c>
      <c r="M126" t="e">
        <f t="shared" si="27"/>
        <v>#NUM!</v>
      </c>
    </row>
    <row r="127" spans="2:13" x14ac:dyDescent="0.2">
      <c r="B127">
        <f t="shared" si="28"/>
        <v>4</v>
      </c>
      <c r="C127">
        <f t="shared" si="29"/>
        <v>7</v>
      </c>
      <c r="D127">
        <f t="shared" si="30"/>
        <v>3</v>
      </c>
      <c r="E127">
        <f t="shared" si="31"/>
        <v>3</v>
      </c>
      <c r="F127">
        <f t="shared" si="23"/>
        <v>6</v>
      </c>
      <c r="G127">
        <f t="shared" si="24"/>
        <v>1</v>
      </c>
      <c r="H127">
        <f t="shared" si="20"/>
        <v>7.9655170344999685E-8</v>
      </c>
      <c r="I127">
        <f t="shared" si="21"/>
        <v>5.7294611147595112E-2</v>
      </c>
      <c r="J127">
        <f t="shared" si="22"/>
        <v>0</v>
      </c>
      <c r="K127">
        <f t="shared" si="25"/>
        <v>0.38881516000000027</v>
      </c>
      <c r="L127">
        <f t="shared" si="26"/>
        <v>0</v>
      </c>
      <c r="M127" t="e">
        <f t="shared" si="27"/>
        <v>#NUM!</v>
      </c>
    </row>
    <row r="128" spans="2:13" x14ac:dyDescent="0.2">
      <c r="B128">
        <f t="shared" si="28"/>
        <v>4</v>
      </c>
      <c r="C128">
        <f t="shared" si="29"/>
        <v>7</v>
      </c>
      <c r="D128">
        <f t="shared" si="30"/>
        <v>3</v>
      </c>
      <c r="E128">
        <f t="shared" si="31"/>
        <v>2</v>
      </c>
      <c r="F128">
        <f t="shared" si="23"/>
        <v>5</v>
      </c>
      <c r="G128">
        <f t="shared" si="24"/>
        <v>2</v>
      </c>
      <c r="H128">
        <f t="shared" si="20"/>
        <v>7.9655170344999685E-8</v>
      </c>
      <c r="I128">
        <f t="shared" si="21"/>
        <v>5.7294611147595112E-2</v>
      </c>
      <c r="J128">
        <f t="shared" si="22"/>
        <v>0</v>
      </c>
      <c r="K128">
        <f t="shared" si="25"/>
        <v>0.11945526000000035</v>
      </c>
      <c r="L128">
        <f t="shared" si="26"/>
        <v>0</v>
      </c>
      <c r="M128" t="e">
        <f t="shared" si="27"/>
        <v>#NUM!</v>
      </c>
    </row>
    <row r="129" spans="2:13" x14ac:dyDescent="0.2">
      <c r="B129">
        <f t="shared" si="28"/>
        <v>4</v>
      </c>
      <c r="C129">
        <f t="shared" si="29"/>
        <v>7</v>
      </c>
      <c r="D129">
        <f t="shared" si="30"/>
        <v>3</v>
      </c>
      <c r="E129">
        <f t="shared" si="31"/>
        <v>1</v>
      </c>
      <c r="F129">
        <f t="shared" si="23"/>
        <v>4</v>
      </c>
      <c r="G129">
        <f t="shared" si="24"/>
        <v>3</v>
      </c>
      <c r="H129">
        <f t="shared" si="20"/>
        <v>7.9655170344999685E-8</v>
      </c>
      <c r="I129">
        <f t="shared" si="21"/>
        <v>5.7294611147595112E-2</v>
      </c>
      <c r="J129">
        <f t="shared" si="22"/>
        <v>0</v>
      </c>
      <c r="K129">
        <f t="shared" si="25"/>
        <v>1.6311160000000081E-2</v>
      </c>
      <c r="L129">
        <f t="shared" si="26"/>
        <v>0</v>
      </c>
      <c r="M129" t="e">
        <f t="shared" si="27"/>
        <v>#NUM!</v>
      </c>
    </row>
    <row r="130" spans="2:13" x14ac:dyDescent="0.2">
      <c r="B130">
        <f t="shared" si="28"/>
        <v>4</v>
      </c>
      <c r="C130">
        <f t="shared" si="29"/>
        <v>7</v>
      </c>
      <c r="D130">
        <f t="shared" si="30"/>
        <v>3</v>
      </c>
      <c r="E130">
        <f t="shared" si="31"/>
        <v>0</v>
      </c>
      <c r="F130">
        <f t="shared" si="23"/>
        <v>3</v>
      </c>
      <c r="G130">
        <f t="shared" si="24"/>
        <v>4</v>
      </c>
      <c r="H130">
        <f t="shared" si="20"/>
        <v>7.9655170344999685E-8</v>
      </c>
      <c r="I130">
        <f t="shared" si="21"/>
        <v>5.7294611147595112E-2</v>
      </c>
      <c r="J130">
        <f t="shared" si="22"/>
        <v>0.65609999999999946</v>
      </c>
      <c r="K130">
        <f t="shared" si="25"/>
        <v>8.3521000000000701E-4</v>
      </c>
      <c r="L130">
        <f t="shared" si="26"/>
        <v>2.5008835519280778E-12</v>
      </c>
      <c r="M130">
        <f t="shared" si="27"/>
        <v>-26.714377025721571</v>
      </c>
    </row>
    <row r="131" spans="2:13" x14ac:dyDescent="0.2">
      <c r="B131">
        <f t="shared" si="28"/>
        <v>4</v>
      </c>
      <c r="C131">
        <f t="shared" si="29"/>
        <v>6</v>
      </c>
      <c r="D131">
        <f t="shared" si="30"/>
        <v>2</v>
      </c>
      <c r="E131">
        <f t="shared" si="31"/>
        <v>4</v>
      </c>
      <c r="F131">
        <f t="shared" si="23"/>
        <v>6</v>
      </c>
      <c r="G131">
        <f t="shared" si="24"/>
        <v>0</v>
      </c>
      <c r="H131">
        <f t="shared" si="20"/>
        <v>4.3884194540921601E-7</v>
      </c>
      <c r="I131">
        <f t="shared" si="21"/>
        <v>0.16899502951937689</v>
      </c>
      <c r="J131">
        <f t="shared" si="22"/>
        <v>0</v>
      </c>
      <c r="K131">
        <f t="shared" si="25"/>
        <v>0.4745832099999992</v>
      </c>
      <c r="L131">
        <f t="shared" si="26"/>
        <v>0</v>
      </c>
      <c r="M131" t="e">
        <f t="shared" si="27"/>
        <v>#NUM!</v>
      </c>
    </row>
    <row r="132" spans="2:13" x14ac:dyDescent="0.2">
      <c r="B132">
        <f t="shared" si="28"/>
        <v>4</v>
      </c>
      <c r="C132">
        <f t="shared" si="29"/>
        <v>6</v>
      </c>
      <c r="D132">
        <f t="shared" si="30"/>
        <v>2</v>
      </c>
      <c r="E132">
        <f t="shared" si="31"/>
        <v>3</v>
      </c>
      <c r="F132">
        <f t="shared" si="23"/>
        <v>5</v>
      </c>
      <c r="G132">
        <f t="shared" si="24"/>
        <v>1</v>
      </c>
      <c r="H132">
        <f t="shared" si="20"/>
        <v>4.3884194540921601E-7</v>
      </c>
      <c r="I132">
        <f t="shared" si="21"/>
        <v>0.16899502951937689</v>
      </c>
      <c r="J132">
        <f t="shared" si="22"/>
        <v>0</v>
      </c>
      <c r="K132">
        <f t="shared" si="25"/>
        <v>0.38881516000000027</v>
      </c>
      <c r="L132">
        <f t="shared" si="26"/>
        <v>0</v>
      </c>
      <c r="M132" t="e">
        <f t="shared" si="27"/>
        <v>#NUM!</v>
      </c>
    </row>
    <row r="133" spans="2:13" x14ac:dyDescent="0.2">
      <c r="B133">
        <f t="shared" si="28"/>
        <v>4</v>
      </c>
      <c r="C133">
        <f t="shared" si="29"/>
        <v>6</v>
      </c>
      <c r="D133">
        <f t="shared" si="30"/>
        <v>2</v>
      </c>
      <c r="E133">
        <f t="shared" si="31"/>
        <v>2</v>
      </c>
      <c r="F133">
        <f t="shared" si="23"/>
        <v>4</v>
      </c>
      <c r="G133">
        <f t="shared" si="24"/>
        <v>2</v>
      </c>
      <c r="H133">
        <f t="shared" si="20"/>
        <v>4.3884194540921601E-7</v>
      </c>
      <c r="I133">
        <f t="shared" si="21"/>
        <v>0.16899502951937689</v>
      </c>
      <c r="J133">
        <f t="shared" si="22"/>
        <v>0</v>
      </c>
      <c r="K133">
        <f t="shared" si="25"/>
        <v>0.11945526000000035</v>
      </c>
      <c r="L133">
        <f t="shared" si="26"/>
        <v>0</v>
      </c>
      <c r="M133" t="e">
        <f t="shared" si="27"/>
        <v>#NUM!</v>
      </c>
    </row>
    <row r="134" spans="2:13" x14ac:dyDescent="0.2">
      <c r="B134">
        <f t="shared" si="28"/>
        <v>4</v>
      </c>
      <c r="C134">
        <f t="shared" si="29"/>
        <v>6</v>
      </c>
      <c r="D134">
        <f t="shared" si="30"/>
        <v>2</v>
      </c>
      <c r="E134">
        <f t="shared" si="31"/>
        <v>1</v>
      </c>
      <c r="F134">
        <f t="shared" si="23"/>
        <v>3</v>
      </c>
      <c r="G134">
        <f t="shared" si="24"/>
        <v>3</v>
      </c>
      <c r="H134">
        <f t="shared" si="20"/>
        <v>4.3884194540921601E-7</v>
      </c>
      <c r="I134">
        <f t="shared" si="21"/>
        <v>0.16899502951937689</v>
      </c>
      <c r="J134">
        <f t="shared" si="22"/>
        <v>0.65609999999999946</v>
      </c>
      <c r="K134">
        <f t="shared" si="25"/>
        <v>1.6311160000000081E-2</v>
      </c>
      <c r="L134">
        <f t="shared" si="26"/>
        <v>7.9366448809954869E-10</v>
      </c>
      <c r="M134">
        <f t="shared" si="27"/>
        <v>-20.954360303053232</v>
      </c>
    </row>
    <row r="135" spans="2:13" x14ac:dyDescent="0.2">
      <c r="B135">
        <f t="shared" si="28"/>
        <v>4</v>
      </c>
      <c r="C135">
        <f t="shared" si="29"/>
        <v>6</v>
      </c>
      <c r="D135">
        <f t="shared" si="30"/>
        <v>2</v>
      </c>
      <c r="E135">
        <f t="shared" si="31"/>
        <v>0</v>
      </c>
      <c r="F135">
        <f t="shared" si="23"/>
        <v>2</v>
      </c>
      <c r="G135">
        <f t="shared" si="24"/>
        <v>4</v>
      </c>
      <c r="H135">
        <f t="shared" si="20"/>
        <v>4.3884194540921601E-7</v>
      </c>
      <c r="I135">
        <f t="shared" si="21"/>
        <v>0.16899502951937689</v>
      </c>
      <c r="J135">
        <f t="shared" si="22"/>
        <v>0.21870000000000031</v>
      </c>
      <c r="K135">
        <f t="shared" si="25"/>
        <v>8.3521000000000701E-4</v>
      </c>
      <c r="L135">
        <f t="shared" si="26"/>
        <v>1.3546482226598798E-11</v>
      </c>
      <c r="M135">
        <f t="shared" si="27"/>
        <v>-25.024894216581608</v>
      </c>
    </row>
    <row r="136" spans="2:13" x14ac:dyDescent="0.2">
      <c r="B136">
        <f t="shared" si="28"/>
        <v>4</v>
      </c>
      <c r="C136">
        <f t="shared" si="29"/>
        <v>5</v>
      </c>
      <c r="D136">
        <f t="shared" si="30"/>
        <v>1</v>
      </c>
      <c r="E136">
        <f t="shared" si="31"/>
        <v>4</v>
      </c>
      <c r="F136">
        <f t="shared" si="23"/>
        <v>5</v>
      </c>
      <c r="G136">
        <f t="shared" si="24"/>
        <v>0</v>
      </c>
      <c r="H136">
        <f t="shared" si="20"/>
        <v>2.2520869511829881E-6</v>
      </c>
      <c r="I136">
        <f t="shared" si="21"/>
        <v>0.38769447948562863</v>
      </c>
      <c r="J136">
        <f t="shared" si="22"/>
        <v>0</v>
      </c>
      <c r="K136">
        <f t="shared" si="25"/>
        <v>0.4745832099999992</v>
      </c>
      <c r="L136">
        <f t="shared" si="26"/>
        <v>0</v>
      </c>
      <c r="M136" t="e">
        <f t="shared" si="27"/>
        <v>#NUM!</v>
      </c>
    </row>
    <row r="137" spans="2:13" x14ac:dyDescent="0.2">
      <c r="B137">
        <f t="shared" si="28"/>
        <v>4</v>
      </c>
      <c r="C137">
        <f t="shared" si="29"/>
        <v>5</v>
      </c>
      <c r="D137">
        <f t="shared" si="30"/>
        <v>1</v>
      </c>
      <c r="E137">
        <f t="shared" si="31"/>
        <v>3</v>
      </c>
      <c r="F137">
        <f t="shared" si="23"/>
        <v>4</v>
      </c>
      <c r="G137">
        <f t="shared" si="24"/>
        <v>1</v>
      </c>
      <c r="H137">
        <f t="shared" si="20"/>
        <v>2.2520869511829881E-6</v>
      </c>
      <c r="I137">
        <f t="shared" si="21"/>
        <v>0.38769447948562863</v>
      </c>
      <c r="J137">
        <f t="shared" si="22"/>
        <v>0</v>
      </c>
      <c r="K137">
        <f t="shared" si="25"/>
        <v>0.38881516000000027</v>
      </c>
      <c r="L137">
        <f t="shared" si="26"/>
        <v>0</v>
      </c>
      <c r="M137" t="e">
        <f t="shared" si="27"/>
        <v>#NUM!</v>
      </c>
    </row>
    <row r="138" spans="2:13" x14ac:dyDescent="0.2">
      <c r="B138">
        <f t="shared" si="28"/>
        <v>4</v>
      </c>
      <c r="C138">
        <f t="shared" si="29"/>
        <v>5</v>
      </c>
      <c r="D138">
        <f t="shared" si="30"/>
        <v>1</v>
      </c>
      <c r="E138">
        <f t="shared" si="31"/>
        <v>2</v>
      </c>
      <c r="F138">
        <f t="shared" si="23"/>
        <v>3</v>
      </c>
      <c r="G138">
        <f t="shared" si="24"/>
        <v>2</v>
      </c>
      <c r="H138">
        <f t="shared" si="20"/>
        <v>2.2520869511829881E-6</v>
      </c>
      <c r="I138">
        <f t="shared" si="21"/>
        <v>0.38769447948562863</v>
      </c>
      <c r="J138">
        <f t="shared" si="22"/>
        <v>0.65609999999999946</v>
      </c>
      <c r="K138">
        <f t="shared" si="25"/>
        <v>0.11945526000000035</v>
      </c>
      <c r="L138">
        <f t="shared" si="26"/>
        <v>6.843055887032197E-8</v>
      </c>
      <c r="M138">
        <f t="shared" si="27"/>
        <v>-16.497446344978645</v>
      </c>
    </row>
    <row r="139" spans="2:13" x14ac:dyDescent="0.2">
      <c r="B139">
        <f t="shared" si="28"/>
        <v>4</v>
      </c>
      <c r="C139">
        <f t="shared" si="29"/>
        <v>5</v>
      </c>
      <c r="D139">
        <f t="shared" si="30"/>
        <v>1</v>
      </c>
      <c r="E139">
        <f t="shared" si="31"/>
        <v>1</v>
      </c>
      <c r="F139">
        <f t="shared" si="23"/>
        <v>2</v>
      </c>
      <c r="G139">
        <f t="shared" si="24"/>
        <v>3</v>
      </c>
      <c r="H139">
        <f t="shared" si="20"/>
        <v>2.2520869511829881E-6</v>
      </c>
      <c r="I139">
        <f t="shared" si="21"/>
        <v>0.38769447948562863</v>
      </c>
      <c r="J139">
        <f t="shared" si="22"/>
        <v>0.21870000000000031</v>
      </c>
      <c r="K139">
        <f t="shared" si="25"/>
        <v>1.6311160000000081E-2</v>
      </c>
      <c r="L139">
        <f t="shared" si="26"/>
        <v>3.1146439110990051E-9</v>
      </c>
      <c r="M139">
        <f t="shared" si="27"/>
        <v>-19.587151005495297</v>
      </c>
    </row>
    <row r="140" spans="2:13" x14ac:dyDescent="0.2">
      <c r="B140">
        <f t="shared" si="28"/>
        <v>4</v>
      </c>
      <c r="C140">
        <f t="shared" si="29"/>
        <v>5</v>
      </c>
      <c r="D140">
        <f t="shared" si="30"/>
        <v>1</v>
      </c>
      <c r="E140">
        <f t="shared" si="31"/>
        <v>0</v>
      </c>
      <c r="F140">
        <f t="shared" si="23"/>
        <v>1</v>
      </c>
      <c r="G140">
        <f t="shared" si="24"/>
        <v>4</v>
      </c>
      <c r="H140">
        <f t="shared" si="20"/>
        <v>2.2520869511829881E-6</v>
      </c>
      <c r="I140">
        <f t="shared" si="21"/>
        <v>0.38769447948562863</v>
      </c>
      <c r="J140">
        <f t="shared" si="22"/>
        <v>2.4300000000000099E-2</v>
      </c>
      <c r="K140">
        <f t="shared" si="25"/>
        <v>8.3521000000000701E-4</v>
      </c>
      <c r="L140">
        <f t="shared" si="26"/>
        <v>1.7720530953374634E-11</v>
      </c>
      <c r="M140">
        <f t="shared" si="27"/>
        <v>-24.756297207691784</v>
      </c>
    </row>
    <row r="141" spans="2:13" x14ac:dyDescent="0.2">
      <c r="B141">
        <f t="shared" si="28"/>
        <v>4</v>
      </c>
      <c r="C141">
        <f t="shared" si="29"/>
        <v>4</v>
      </c>
      <c r="D141">
        <f t="shared" si="30"/>
        <v>0</v>
      </c>
      <c r="E141">
        <f t="shared" si="31"/>
        <v>4</v>
      </c>
      <c r="F141">
        <f t="shared" si="23"/>
        <v>4</v>
      </c>
      <c r="G141">
        <f t="shared" si="24"/>
        <v>0</v>
      </c>
      <c r="H141">
        <f t="shared" si="20"/>
        <v>1.0485055943745144E-5</v>
      </c>
      <c r="I141">
        <f t="shared" si="21"/>
        <v>0.53365004823315854</v>
      </c>
      <c r="J141">
        <f t="shared" si="22"/>
        <v>0</v>
      </c>
      <c r="K141">
        <f t="shared" si="25"/>
        <v>0.4745832099999992</v>
      </c>
      <c r="L141">
        <f t="shared" si="26"/>
        <v>0</v>
      </c>
      <c r="M141" t="e">
        <f t="shared" si="27"/>
        <v>#NUM!</v>
      </c>
    </row>
    <row r="142" spans="2:13" x14ac:dyDescent="0.2">
      <c r="B142">
        <f t="shared" si="28"/>
        <v>4</v>
      </c>
      <c r="C142">
        <f t="shared" si="29"/>
        <v>4</v>
      </c>
      <c r="D142">
        <f t="shared" si="30"/>
        <v>0</v>
      </c>
      <c r="E142">
        <f t="shared" si="31"/>
        <v>3</v>
      </c>
      <c r="F142">
        <f t="shared" si="23"/>
        <v>3</v>
      </c>
      <c r="G142">
        <f t="shared" si="24"/>
        <v>1</v>
      </c>
      <c r="H142">
        <f t="shared" si="20"/>
        <v>1.0485055943745144E-5</v>
      </c>
      <c r="I142">
        <f t="shared" si="21"/>
        <v>0.53365004823315854</v>
      </c>
      <c r="J142">
        <f t="shared" si="22"/>
        <v>0.65609999999999946</v>
      </c>
      <c r="K142">
        <f t="shared" si="25"/>
        <v>0.38881516000000027</v>
      </c>
      <c r="L142">
        <f t="shared" si="26"/>
        <v>1.4273830413417648E-6</v>
      </c>
      <c r="M142">
        <f t="shared" si="27"/>
        <v>-13.459667831283044</v>
      </c>
    </row>
    <row r="143" spans="2:13" x14ac:dyDescent="0.2">
      <c r="B143">
        <f t="shared" si="28"/>
        <v>4</v>
      </c>
      <c r="C143">
        <f t="shared" si="29"/>
        <v>4</v>
      </c>
      <c r="D143">
        <f t="shared" si="30"/>
        <v>0</v>
      </c>
      <c r="E143">
        <f t="shared" si="31"/>
        <v>2</v>
      </c>
      <c r="F143">
        <f t="shared" si="23"/>
        <v>2</v>
      </c>
      <c r="G143">
        <f t="shared" si="24"/>
        <v>2</v>
      </c>
      <c r="H143">
        <f t="shared" si="20"/>
        <v>1.0485055943745144E-5</v>
      </c>
      <c r="I143">
        <f t="shared" si="21"/>
        <v>0.53365004823315854</v>
      </c>
      <c r="J143">
        <f t="shared" si="22"/>
        <v>0.21870000000000031</v>
      </c>
      <c r="K143">
        <f t="shared" si="25"/>
        <v>0.11945526000000035</v>
      </c>
      <c r="L143">
        <f t="shared" si="26"/>
        <v>1.4617778134222958E-7</v>
      </c>
      <c r="M143">
        <f t="shared" si="27"/>
        <v>-15.738442275583367</v>
      </c>
    </row>
    <row r="144" spans="2:13" x14ac:dyDescent="0.2">
      <c r="B144">
        <f t="shared" si="28"/>
        <v>4</v>
      </c>
      <c r="C144">
        <f t="shared" si="29"/>
        <v>4</v>
      </c>
      <c r="D144">
        <f t="shared" si="30"/>
        <v>0</v>
      </c>
      <c r="E144">
        <f t="shared" si="31"/>
        <v>1</v>
      </c>
      <c r="F144">
        <f t="shared" si="23"/>
        <v>1</v>
      </c>
      <c r="G144">
        <f t="shared" si="24"/>
        <v>3</v>
      </c>
      <c r="H144">
        <f t="shared" si="20"/>
        <v>1.0485055943745144E-5</v>
      </c>
      <c r="I144">
        <f t="shared" si="21"/>
        <v>0.53365004823315854</v>
      </c>
      <c r="J144">
        <f t="shared" si="22"/>
        <v>2.4300000000000099E-2</v>
      </c>
      <c r="K144">
        <f t="shared" si="25"/>
        <v>1.6311160000000081E-2</v>
      </c>
      <c r="L144">
        <f t="shared" si="26"/>
        <v>2.2177798150985407E-9</v>
      </c>
      <c r="M144">
        <f t="shared" si="27"/>
        <v>-19.926759224768126</v>
      </c>
    </row>
    <row r="145" spans="2:13" x14ac:dyDescent="0.2">
      <c r="B145">
        <f t="shared" si="28"/>
        <v>4</v>
      </c>
      <c r="C145">
        <f t="shared" si="29"/>
        <v>4</v>
      </c>
      <c r="D145">
        <f t="shared" si="30"/>
        <v>0</v>
      </c>
      <c r="E145">
        <f t="shared" si="31"/>
        <v>0</v>
      </c>
      <c r="F145">
        <f t="shared" si="23"/>
        <v>0</v>
      </c>
      <c r="G145">
        <f t="shared" si="24"/>
        <v>4</v>
      </c>
      <c r="H145">
        <f t="shared" si="20"/>
        <v>1.0485055943745144E-5</v>
      </c>
      <c r="I145">
        <f t="shared" si="21"/>
        <v>0.53365004823315854</v>
      </c>
      <c r="J145">
        <f t="shared" si="22"/>
        <v>9.0000000000000453E-4</v>
      </c>
      <c r="K145">
        <f t="shared" si="25"/>
        <v>8.3521000000000701E-4</v>
      </c>
      <c r="L145">
        <f t="shared" si="26"/>
        <v>4.2059635047607479E-12</v>
      </c>
      <c r="M145">
        <f t="shared" si="27"/>
        <v>-26.194517715632724</v>
      </c>
    </row>
    <row r="146" spans="2:13" x14ac:dyDescent="0.2">
      <c r="B146">
        <f t="shared" si="28"/>
        <v>5</v>
      </c>
      <c r="C146">
        <f t="shared" si="29"/>
        <v>10</v>
      </c>
      <c r="D146">
        <f t="shared" si="30"/>
        <v>5</v>
      </c>
      <c r="E146">
        <f t="shared" si="31"/>
        <v>5</v>
      </c>
      <c r="F146">
        <f t="shared" si="23"/>
        <v>10</v>
      </c>
      <c r="G146">
        <f t="shared" si="24"/>
        <v>0</v>
      </c>
      <c r="H146">
        <f t="shared" si="20"/>
        <v>3.5893503787292484E-10</v>
      </c>
      <c r="I146">
        <f t="shared" si="21"/>
        <v>7.4436600399669685E-3</v>
      </c>
      <c r="J146">
        <f t="shared" si="22"/>
        <v>0</v>
      </c>
      <c r="K146">
        <f t="shared" si="25"/>
        <v>0.39390406429999913</v>
      </c>
      <c r="L146">
        <f t="shared" si="26"/>
        <v>0</v>
      </c>
      <c r="M146" t="e">
        <f t="shared" si="27"/>
        <v>#NUM!</v>
      </c>
    </row>
    <row r="147" spans="2:13" x14ac:dyDescent="0.2">
      <c r="B147">
        <f t="shared" si="28"/>
        <v>5</v>
      </c>
      <c r="C147">
        <f t="shared" si="29"/>
        <v>10</v>
      </c>
      <c r="D147">
        <f t="shared" si="30"/>
        <v>5</v>
      </c>
      <c r="E147">
        <f t="shared" si="31"/>
        <v>4</v>
      </c>
      <c r="F147">
        <f t="shared" si="23"/>
        <v>9</v>
      </c>
      <c r="G147">
        <f t="shared" si="24"/>
        <v>1</v>
      </c>
      <c r="H147">
        <f t="shared" si="20"/>
        <v>3.5893503787292484E-10</v>
      </c>
      <c r="I147">
        <f t="shared" si="21"/>
        <v>7.4436600399669685E-3</v>
      </c>
      <c r="J147">
        <f t="shared" si="22"/>
        <v>0</v>
      </c>
      <c r="K147">
        <f t="shared" si="25"/>
        <v>0.40339572850000016</v>
      </c>
      <c r="L147">
        <f t="shared" si="26"/>
        <v>0</v>
      </c>
      <c r="M147" t="e">
        <f t="shared" si="27"/>
        <v>#NUM!</v>
      </c>
    </row>
    <row r="148" spans="2:13" x14ac:dyDescent="0.2">
      <c r="B148">
        <f t="shared" si="28"/>
        <v>5</v>
      </c>
      <c r="C148">
        <f t="shared" si="29"/>
        <v>10</v>
      </c>
      <c r="D148">
        <f t="shared" si="30"/>
        <v>5</v>
      </c>
      <c r="E148">
        <f t="shared" si="31"/>
        <v>3</v>
      </c>
      <c r="F148">
        <f t="shared" si="23"/>
        <v>8</v>
      </c>
      <c r="G148">
        <f t="shared" si="24"/>
        <v>2</v>
      </c>
      <c r="H148">
        <f t="shared" si="20"/>
        <v>3.5893503787292484E-10</v>
      </c>
      <c r="I148">
        <f t="shared" si="21"/>
        <v>7.4436600399669685E-3</v>
      </c>
      <c r="J148">
        <f t="shared" si="22"/>
        <v>0</v>
      </c>
      <c r="K148">
        <f t="shared" si="25"/>
        <v>0.16524644300000041</v>
      </c>
      <c r="L148">
        <f t="shared" si="26"/>
        <v>0</v>
      </c>
      <c r="M148" t="e">
        <f t="shared" si="27"/>
        <v>#NUM!</v>
      </c>
    </row>
    <row r="149" spans="2:13" x14ac:dyDescent="0.2">
      <c r="B149">
        <f t="shared" si="28"/>
        <v>5</v>
      </c>
      <c r="C149">
        <f t="shared" si="29"/>
        <v>10</v>
      </c>
      <c r="D149">
        <f t="shared" si="30"/>
        <v>5</v>
      </c>
      <c r="E149">
        <f t="shared" si="31"/>
        <v>2</v>
      </c>
      <c r="F149">
        <f t="shared" si="23"/>
        <v>7</v>
      </c>
      <c r="G149">
        <f t="shared" si="24"/>
        <v>3</v>
      </c>
      <c r="H149">
        <f t="shared" ref="H149:H212" si="32">VLOOKUP(C149,K$6:M$16,2)</f>
        <v>3.5893503787292484E-10</v>
      </c>
      <c r="I149">
        <f t="shared" ref="I149:I212" si="33">_xlfn.BINOM.DIST(B149,C149,$H$2,FALSE)</f>
        <v>7.4436600399669685E-3</v>
      </c>
      <c r="J149">
        <f t="shared" ref="J149:J212" si="34">VLOOKUP(F149,K$6:M$16,3)</f>
        <v>0</v>
      </c>
      <c r="K149">
        <f t="shared" si="25"/>
        <v>3.3845657000000175E-2</v>
      </c>
      <c r="L149">
        <f t="shared" si="26"/>
        <v>0</v>
      </c>
      <c r="M149" t="e">
        <f t="shared" si="27"/>
        <v>#NUM!</v>
      </c>
    </row>
    <row r="150" spans="2:13" x14ac:dyDescent="0.2">
      <c r="B150">
        <f t="shared" si="28"/>
        <v>5</v>
      </c>
      <c r="C150">
        <f t="shared" si="29"/>
        <v>10</v>
      </c>
      <c r="D150">
        <f t="shared" si="30"/>
        <v>5</v>
      </c>
      <c r="E150">
        <f t="shared" si="31"/>
        <v>1</v>
      </c>
      <c r="F150">
        <f t="shared" ref="F150:F213" si="35">D150+E150</f>
        <v>6</v>
      </c>
      <c r="G150">
        <f t="shared" ref="G150:G213" si="36">B150-E150</f>
        <v>4</v>
      </c>
      <c r="H150">
        <f t="shared" si="32"/>
        <v>3.5893503787292484E-10</v>
      </c>
      <c r="I150">
        <f t="shared" si="33"/>
        <v>7.4436600399669685E-3</v>
      </c>
      <c r="J150">
        <f t="shared" si="34"/>
        <v>0</v>
      </c>
      <c r="K150">
        <f t="shared" ref="K150:K213" si="37">_xlfn.BINOM.DIST(G150,B150,$F$2,FALSE)</f>
        <v>3.4661215000000262E-3</v>
      </c>
      <c r="L150">
        <f t="shared" ref="L150:L213" si="38">H150*I150*J150*K150</f>
        <v>0</v>
      </c>
      <c r="M150" t="e">
        <f t="shared" ref="M150:M213" si="39">LN(L150)</f>
        <v>#NUM!</v>
      </c>
    </row>
    <row r="151" spans="2:13" x14ac:dyDescent="0.2">
      <c r="B151">
        <f t="shared" ref="B151:B214" si="40">IF(E150=0,IF(C150=B150,B150+1,B150), B150)</f>
        <v>5</v>
      </c>
      <c r="C151">
        <f t="shared" ref="C151:C214" si="41">IF(E150=0,IF(C150=B150,10,C150-1),C150)</f>
        <v>10</v>
      </c>
      <c r="D151">
        <f t="shared" ref="D151:D214" si="42">C151-B151</f>
        <v>5</v>
      </c>
      <c r="E151">
        <f t="shared" ref="E151:E214" si="43">IF(E150=0,B151,E150-1)</f>
        <v>0</v>
      </c>
      <c r="F151">
        <f t="shared" si="35"/>
        <v>5</v>
      </c>
      <c r="G151">
        <f t="shared" si="36"/>
        <v>5</v>
      </c>
      <c r="H151">
        <f t="shared" si="32"/>
        <v>3.5893503787292484E-10</v>
      </c>
      <c r="I151">
        <f t="shared" si="33"/>
        <v>7.4436600399669685E-3</v>
      </c>
      <c r="J151">
        <f t="shared" si="34"/>
        <v>0</v>
      </c>
      <c r="K151">
        <f t="shared" si="37"/>
        <v>1.4198570000000139E-4</v>
      </c>
      <c r="L151">
        <f t="shared" si="38"/>
        <v>0</v>
      </c>
      <c r="M151" t="e">
        <f t="shared" si="39"/>
        <v>#NUM!</v>
      </c>
    </row>
    <row r="152" spans="2:13" x14ac:dyDescent="0.2">
      <c r="B152">
        <f t="shared" si="40"/>
        <v>5</v>
      </c>
      <c r="C152">
        <f t="shared" si="41"/>
        <v>9</v>
      </c>
      <c r="D152">
        <f t="shared" si="42"/>
        <v>4</v>
      </c>
      <c r="E152">
        <f t="shared" si="43"/>
        <v>5</v>
      </c>
      <c r="F152">
        <f t="shared" si="35"/>
        <v>9</v>
      </c>
      <c r="G152">
        <f t="shared" si="36"/>
        <v>0</v>
      </c>
      <c r="H152">
        <f t="shared" si="32"/>
        <v>2.2560729290501035E-9</v>
      </c>
      <c r="I152">
        <f t="shared" si="33"/>
        <v>2.5614947784592224E-2</v>
      </c>
      <c r="J152">
        <f t="shared" si="34"/>
        <v>0</v>
      </c>
      <c r="K152">
        <f t="shared" si="37"/>
        <v>0.39390406429999913</v>
      </c>
      <c r="L152">
        <f t="shared" si="38"/>
        <v>0</v>
      </c>
      <c r="M152" t="e">
        <f t="shared" si="39"/>
        <v>#NUM!</v>
      </c>
    </row>
    <row r="153" spans="2:13" x14ac:dyDescent="0.2">
      <c r="B153">
        <f t="shared" si="40"/>
        <v>5</v>
      </c>
      <c r="C153">
        <f t="shared" si="41"/>
        <v>9</v>
      </c>
      <c r="D153">
        <f t="shared" si="42"/>
        <v>4</v>
      </c>
      <c r="E153">
        <f t="shared" si="43"/>
        <v>4</v>
      </c>
      <c r="F153">
        <f t="shared" si="35"/>
        <v>8</v>
      </c>
      <c r="G153">
        <f t="shared" si="36"/>
        <v>1</v>
      </c>
      <c r="H153">
        <f t="shared" si="32"/>
        <v>2.2560729290501035E-9</v>
      </c>
      <c r="I153">
        <f t="shared" si="33"/>
        <v>2.5614947784592224E-2</v>
      </c>
      <c r="J153">
        <f t="shared" si="34"/>
        <v>0</v>
      </c>
      <c r="K153">
        <f t="shared" si="37"/>
        <v>0.40339572850000016</v>
      </c>
      <c r="L153">
        <f t="shared" si="38"/>
        <v>0</v>
      </c>
      <c r="M153" t="e">
        <f t="shared" si="39"/>
        <v>#NUM!</v>
      </c>
    </row>
    <row r="154" spans="2:13" x14ac:dyDescent="0.2">
      <c r="B154">
        <f t="shared" si="40"/>
        <v>5</v>
      </c>
      <c r="C154">
        <f t="shared" si="41"/>
        <v>9</v>
      </c>
      <c r="D154">
        <f t="shared" si="42"/>
        <v>4</v>
      </c>
      <c r="E154">
        <f t="shared" si="43"/>
        <v>3</v>
      </c>
      <c r="F154">
        <f t="shared" si="35"/>
        <v>7</v>
      </c>
      <c r="G154">
        <f t="shared" si="36"/>
        <v>2</v>
      </c>
      <c r="H154">
        <f t="shared" si="32"/>
        <v>2.2560729290501035E-9</v>
      </c>
      <c r="I154">
        <f t="shared" si="33"/>
        <v>2.5614947784592224E-2</v>
      </c>
      <c r="J154">
        <f t="shared" si="34"/>
        <v>0</v>
      </c>
      <c r="K154">
        <f t="shared" si="37"/>
        <v>0.16524644300000041</v>
      </c>
      <c r="L154">
        <f t="shared" si="38"/>
        <v>0</v>
      </c>
      <c r="M154" t="e">
        <f t="shared" si="39"/>
        <v>#NUM!</v>
      </c>
    </row>
    <row r="155" spans="2:13" x14ac:dyDescent="0.2">
      <c r="B155">
        <f t="shared" si="40"/>
        <v>5</v>
      </c>
      <c r="C155">
        <f t="shared" si="41"/>
        <v>9</v>
      </c>
      <c r="D155">
        <f t="shared" si="42"/>
        <v>4</v>
      </c>
      <c r="E155">
        <f t="shared" si="43"/>
        <v>2</v>
      </c>
      <c r="F155">
        <f t="shared" si="35"/>
        <v>6</v>
      </c>
      <c r="G155">
        <f t="shared" si="36"/>
        <v>3</v>
      </c>
      <c r="H155">
        <f t="shared" si="32"/>
        <v>2.2560729290501035E-9</v>
      </c>
      <c r="I155">
        <f t="shared" si="33"/>
        <v>2.5614947784592224E-2</v>
      </c>
      <c r="J155">
        <f t="shared" si="34"/>
        <v>0</v>
      </c>
      <c r="K155">
        <f t="shared" si="37"/>
        <v>3.3845657000000175E-2</v>
      </c>
      <c r="L155">
        <f t="shared" si="38"/>
        <v>0</v>
      </c>
      <c r="M155" t="e">
        <f t="shared" si="39"/>
        <v>#NUM!</v>
      </c>
    </row>
    <row r="156" spans="2:13" x14ac:dyDescent="0.2">
      <c r="B156">
        <f t="shared" si="40"/>
        <v>5</v>
      </c>
      <c r="C156">
        <f t="shared" si="41"/>
        <v>9</v>
      </c>
      <c r="D156">
        <f t="shared" si="42"/>
        <v>4</v>
      </c>
      <c r="E156">
        <f t="shared" si="43"/>
        <v>1</v>
      </c>
      <c r="F156">
        <f t="shared" si="35"/>
        <v>5</v>
      </c>
      <c r="G156">
        <f t="shared" si="36"/>
        <v>4</v>
      </c>
      <c r="H156">
        <f t="shared" si="32"/>
        <v>2.2560729290501035E-9</v>
      </c>
      <c r="I156">
        <f t="shared" si="33"/>
        <v>2.5614947784592224E-2</v>
      </c>
      <c r="J156">
        <f t="shared" si="34"/>
        <v>0</v>
      </c>
      <c r="K156">
        <f t="shared" si="37"/>
        <v>3.4661215000000262E-3</v>
      </c>
      <c r="L156">
        <f t="shared" si="38"/>
        <v>0</v>
      </c>
      <c r="M156" t="e">
        <f t="shared" si="39"/>
        <v>#NUM!</v>
      </c>
    </row>
    <row r="157" spans="2:13" x14ac:dyDescent="0.2">
      <c r="B157">
        <f t="shared" si="40"/>
        <v>5</v>
      </c>
      <c r="C157">
        <f t="shared" si="41"/>
        <v>9</v>
      </c>
      <c r="D157">
        <f t="shared" si="42"/>
        <v>4</v>
      </c>
      <c r="E157">
        <f t="shared" si="43"/>
        <v>0</v>
      </c>
      <c r="F157">
        <f t="shared" si="35"/>
        <v>4</v>
      </c>
      <c r="G157">
        <f t="shared" si="36"/>
        <v>5</v>
      </c>
      <c r="H157">
        <f t="shared" si="32"/>
        <v>2.2560729290501035E-9</v>
      </c>
      <c r="I157">
        <f t="shared" si="33"/>
        <v>2.5614947784592224E-2</v>
      </c>
      <c r="J157">
        <f t="shared" si="34"/>
        <v>0</v>
      </c>
      <c r="K157">
        <f t="shared" si="37"/>
        <v>1.4198570000000139E-4</v>
      </c>
      <c r="L157">
        <f t="shared" si="38"/>
        <v>0</v>
      </c>
      <c r="M157" t="e">
        <f t="shared" si="39"/>
        <v>#NUM!</v>
      </c>
    </row>
    <row r="158" spans="2:13" x14ac:dyDescent="0.2">
      <c r="B158">
        <f t="shared" si="40"/>
        <v>5</v>
      </c>
      <c r="C158">
        <f t="shared" si="41"/>
        <v>8</v>
      </c>
      <c r="D158">
        <f t="shared" si="42"/>
        <v>3</v>
      </c>
      <c r="E158">
        <f t="shared" si="43"/>
        <v>5</v>
      </c>
      <c r="F158">
        <f t="shared" si="35"/>
        <v>8</v>
      </c>
      <c r="G158">
        <f t="shared" si="36"/>
        <v>0</v>
      </c>
      <c r="H158">
        <f t="shared" si="32"/>
        <v>1.3695753995565066E-8</v>
      </c>
      <c r="I158">
        <f t="shared" si="33"/>
        <v>7.835160498816425E-2</v>
      </c>
      <c r="J158">
        <f t="shared" si="34"/>
        <v>0</v>
      </c>
      <c r="K158">
        <f t="shared" si="37"/>
        <v>0.39390406429999913</v>
      </c>
      <c r="L158">
        <f t="shared" si="38"/>
        <v>0</v>
      </c>
      <c r="M158" t="e">
        <f t="shared" si="39"/>
        <v>#NUM!</v>
      </c>
    </row>
    <row r="159" spans="2:13" x14ac:dyDescent="0.2">
      <c r="B159">
        <f t="shared" si="40"/>
        <v>5</v>
      </c>
      <c r="C159">
        <f t="shared" si="41"/>
        <v>8</v>
      </c>
      <c r="D159">
        <f t="shared" si="42"/>
        <v>3</v>
      </c>
      <c r="E159">
        <f t="shared" si="43"/>
        <v>4</v>
      </c>
      <c r="F159">
        <f t="shared" si="35"/>
        <v>7</v>
      </c>
      <c r="G159">
        <f t="shared" si="36"/>
        <v>1</v>
      </c>
      <c r="H159">
        <f t="shared" si="32"/>
        <v>1.3695753995565066E-8</v>
      </c>
      <c r="I159">
        <f t="shared" si="33"/>
        <v>7.835160498816425E-2</v>
      </c>
      <c r="J159">
        <f t="shared" si="34"/>
        <v>0</v>
      </c>
      <c r="K159">
        <f t="shared" si="37"/>
        <v>0.40339572850000016</v>
      </c>
      <c r="L159">
        <f t="shared" si="38"/>
        <v>0</v>
      </c>
      <c r="M159" t="e">
        <f t="shared" si="39"/>
        <v>#NUM!</v>
      </c>
    </row>
    <row r="160" spans="2:13" x14ac:dyDescent="0.2">
      <c r="B160">
        <f t="shared" si="40"/>
        <v>5</v>
      </c>
      <c r="C160">
        <f t="shared" si="41"/>
        <v>8</v>
      </c>
      <c r="D160">
        <f t="shared" si="42"/>
        <v>3</v>
      </c>
      <c r="E160">
        <f t="shared" si="43"/>
        <v>3</v>
      </c>
      <c r="F160">
        <f t="shared" si="35"/>
        <v>6</v>
      </c>
      <c r="G160">
        <f t="shared" si="36"/>
        <v>2</v>
      </c>
      <c r="H160">
        <f t="shared" si="32"/>
        <v>1.3695753995565066E-8</v>
      </c>
      <c r="I160">
        <f t="shared" si="33"/>
        <v>7.835160498816425E-2</v>
      </c>
      <c r="J160">
        <f t="shared" si="34"/>
        <v>0</v>
      </c>
      <c r="K160">
        <f t="shared" si="37"/>
        <v>0.16524644300000041</v>
      </c>
      <c r="L160">
        <f t="shared" si="38"/>
        <v>0</v>
      </c>
      <c r="M160" t="e">
        <f t="shared" si="39"/>
        <v>#NUM!</v>
      </c>
    </row>
    <row r="161" spans="2:13" x14ac:dyDescent="0.2">
      <c r="B161">
        <f t="shared" si="40"/>
        <v>5</v>
      </c>
      <c r="C161">
        <f t="shared" si="41"/>
        <v>8</v>
      </c>
      <c r="D161">
        <f t="shared" si="42"/>
        <v>3</v>
      </c>
      <c r="E161">
        <f t="shared" si="43"/>
        <v>2</v>
      </c>
      <c r="F161">
        <f t="shared" si="35"/>
        <v>5</v>
      </c>
      <c r="G161">
        <f t="shared" si="36"/>
        <v>3</v>
      </c>
      <c r="H161">
        <f t="shared" si="32"/>
        <v>1.3695753995565066E-8</v>
      </c>
      <c r="I161">
        <f t="shared" si="33"/>
        <v>7.835160498816425E-2</v>
      </c>
      <c r="J161">
        <f t="shared" si="34"/>
        <v>0</v>
      </c>
      <c r="K161">
        <f t="shared" si="37"/>
        <v>3.3845657000000175E-2</v>
      </c>
      <c r="L161">
        <f t="shared" si="38"/>
        <v>0</v>
      </c>
      <c r="M161" t="e">
        <f t="shared" si="39"/>
        <v>#NUM!</v>
      </c>
    </row>
    <row r="162" spans="2:13" x14ac:dyDescent="0.2">
      <c r="B162">
        <f t="shared" si="40"/>
        <v>5</v>
      </c>
      <c r="C162">
        <f t="shared" si="41"/>
        <v>8</v>
      </c>
      <c r="D162">
        <f t="shared" si="42"/>
        <v>3</v>
      </c>
      <c r="E162">
        <f t="shared" si="43"/>
        <v>1</v>
      </c>
      <c r="F162">
        <f t="shared" si="35"/>
        <v>4</v>
      </c>
      <c r="G162">
        <f t="shared" si="36"/>
        <v>4</v>
      </c>
      <c r="H162">
        <f t="shared" si="32"/>
        <v>1.3695753995565066E-8</v>
      </c>
      <c r="I162">
        <f t="shared" si="33"/>
        <v>7.835160498816425E-2</v>
      </c>
      <c r="J162">
        <f t="shared" si="34"/>
        <v>0</v>
      </c>
      <c r="K162">
        <f t="shared" si="37"/>
        <v>3.4661215000000262E-3</v>
      </c>
      <c r="L162">
        <f t="shared" si="38"/>
        <v>0</v>
      </c>
      <c r="M162" t="e">
        <f t="shared" si="39"/>
        <v>#NUM!</v>
      </c>
    </row>
    <row r="163" spans="2:13" x14ac:dyDescent="0.2">
      <c r="B163">
        <f t="shared" si="40"/>
        <v>5</v>
      </c>
      <c r="C163">
        <f t="shared" si="41"/>
        <v>8</v>
      </c>
      <c r="D163">
        <f t="shared" si="42"/>
        <v>3</v>
      </c>
      <c r="E163">
        <f t="shared" si="43"/>
        <v>0</v>
      </c>
      <c r="F163">
        <f t="shared" si="35"/>
        <v>3</v>
      </c>
      <c r="G163">
        <f t="shared" si="36"/>
        <v>5</v>
      </c>
      <c r="H163">
        <f t="shared" si="32"/>
        <v>1.3695753995565066E-8</v>
      </c>
      <c r="I163">
        <f t="shared" si="33"/>
        <v>7.835160498816425E-2</v>
      </c>
      <c r="J163">
        <f t="shared" si="34"/>
        <v>0.65609999999999946</v>
      </c>
      <c r="K163">
        <f t="shared" si="37"/>
        <v>1.4198570000000139E-4</v>
      </c>
      <c r="L163">
        <f t="shared" si="38"/>
        <v>9.9965119246088003E-14</v>
      </c>
      <c r="M163">
        <f t="shared" si="39"/>
        <v>-29.933955077309214</v>
      </c>
    </row>
    <row r="164" spans="2:13" x14ac:dyDescent="0.2">
      <c r="B164">
        <f t="shared" si="40"/>
        <v>5</v>
      </c>
      <c r="C164">
        <f t="shared" si="41"/>
        <v>7</v>
      </c>
      <c r="D164">
        <f t="shared" si="42"/>
        <v>2</v>
      </c>
      <c r="E164">
        <f t="shared" si="43"/>
        <v>5</v>
      </c>
      <c r="F164">
        <f t="shared" si="35"/>
        <v>7</v>
      </c>
      <c r="G164">
        <f t="shared" si="36"/>
        <v>0</v>
      </c>
      <c r="H164">
        <f t="shared" si="32"/>
        <v>7.9655170344999685E-8</v>
      </c>
      <c r="I164">
        <f t="shared" si="33"/>
        <v>0.20221627463857056</v>
      </c>
      <c r="J164">
        <f t="shared" si="34"/>
        <v>0</v>
      </c>
      <c r="K164">
        <f t="shared" si="37"/>
        <v>0.39390406429999913</v>
      </c>
      <c r="L164">
        <f t="shared" si="38"/>
        <v>0</v>
      </c>
      <c r="M164" t="e">
        <f t="shared" si="39"/>
        <v>#NUM!</v>
      </c>
    </row>
    <row r="165" spans="2:13" x14ac:dyDescent="0.2">
      <c r="B165">
        <f t="shared" si="40"/>
        <v>5</v>
      </c>
      <c r="C165">
        <f t="shared" si="41"/>
        <v>7</v>
      </c>
      <c r="D165">
        <f t="shared" si="42"/>
        <v>2</v>
      </c>
      <c r="E165">
        <f t="shared" si="43"/>
        <v>4</v>
      </c>
      <c r="F165">
        <f t="shared" si="35"/>
        <v>6</v>
      </c>
      <c r="G165">
        <f t="shared" si="36"/>
        <v>1</v>
      </c>
      <c r="H165">
        <f t="shared" si="32"/>
        <v>7.9655170344999685E-8</v>
      </c>
      <c r="I165">
        <f t="shared" si="33"/>
        <v>0.20221627463857056</v>
      </c>
      <c r="J165">
        <f t="shared" si="34"/>
        <v>0</v>
      </c>
      <c r="K165">
        <f t="shared" si="37"/>
        <v>0.40339572850000016</v>
      </c>
      <c r="L165">
        <f t="shared" si="38"/>
        <v>0</v>
      </c>
      <c r="M165" t="e">
        <f t="shared" si="39"/>
        <v>#NUM!</v>
      </c>
    </row>
    <row r="166" spans="2:13" x14ac:dyDescent="0.2">
      <c r="B166">
        <f t="shared" si="40"/>
        <v>5</v>
      </c>
      <c r="C166">
        <f t="shared" si="41"/>
        <v>7</v>
      </c>
      <c r="D166">
        <f t="shared" si="42"/>
        <v>2</v>
      </c>
      <c r="E166">
        <f t="shared" si="43"/>
        <v>3</v>
      </c>
      <c r="F166">
        <f t="shared" si="35"/>
        <v>5</v>
      </c>
      <c r="G166">
        <f t="shared" si="36"/>
        <v>2</v>
      </c>
      <c r="H166">
        <f t="shared" si="32"/>
        <v>7.9655170344999685E-8</v>
      </c>
      <c r="I166">
        <f t="shared" si="33"/>
        <v>0.20221627463857056</v>
      </c>
      <c r="J166">
        <f t="shared" si="34"/>
        <v>0</v>
      </c>
      <c r="K166">
        <f t="shared" si="37"/>
        <v>0.16524644300000041</v>
      </c>
      <c r="L166">
        <f t="shared" si="38"/>
        <v>0</v>
      </c>
      <c r="M166" t="e">
        <f t="shared" si="39"/>
        <v>#NUM!</v>
      </c>
    </row>
    <row r="167" spans="2:13" x14ac:dyDescent="0.2">
      <c r="B167">
        <f t="shared" si="40"/>
        <v>5</v>
      </c>
      <c r="C167">
        <f t="shared" si="41"/>
        <v>7</v>
      </c>
      <c r="D167">
        <f t="shared" si="42"/>
        <v>2</v>
      </c>
      <c r="E167">
        <f t="shared" si="43"/>
        <v>2</v>
      </c>
      <c r="F167">
        <f t="shared" si="35"/>
        <v>4</v>
      </c>
      <c r="G167">
        <f t="shared" si="36"/>
        <v>3</v>
      </c>
      <c r="H167">
        <f t="shared" si="32"/>
        <v>7.9655170344999685E-8</v>
      </c>
      <c r="I167">
        <f t="shared" si="33"/>
        <v>0.20221627463857056</v>
      </c>
      <c r="J167">
        <f t="shared" si="34"/>
        <v>0</v>
      </c>
      <c r="K167">
        <f t="shared" si="37"/>
        <v>3.3845657000000175E-2</v>
      </c>
      <c r="L167">
        <f t="shared" si="38"/>
        <v>0</v>
      </c>
      <c r="M167" t="e">
        <f t="shared" si="39"/>
        <v>#NUM!</v>
      </c>
    </row>
    <row r="168" spans="2:13" x14ac:dyDescent="0.2">
      <c r="B168">
        <f t="shared" si="40"/>
        <v>5</v>
      </c>
      <c r="C168">
        <f t="shared" si="41"/>
        <v>7</v>
      </c>
      <c r="D168">
        <f t="shared" si="42"/>
        <v>2</v>
      </c>
      <c r="E168">
        <f t="shared" si="43"/>
        <v>1</v>
      </c>
      <c r="F168">
        <f t="shared" si="35"/>
        <v>3</v>
      </c>
      <c r="G168">
        <f t="shared" si="36"/>
        <v>4</v>
      </c>
      <c r="H168">
        <f t="shared" si="32"/>
        <v>7.9655170344999685E-8</v>
      </c>
      <c r="I168">
        <f t="shared" si="33"/>
        <v>0.20221627463857056</v>
      </c>
      <c r="J168">
        <f t="shared" si="34"/>
        <v>0.65609999999999946</v>
      </c>
      <c r="K168">
        <f t="shared" si="37"/>
        <v>3.4661215000000262E-3</v>
      </c>
      <c r="L168">
        <f t="shared" si="38"/>
        <v>3.6630588495887621E-11</v>
      </c>
      <c r="M168">
        <f t="shared" si="39"/>
        <v>-24.030137473313083</v>
      </c>
    </row>
    <row r="169" spans="2:13" x14ac:dyDescent="0.2">
      <c r="B169">
        <f t="shared" si="40"/>
        <v>5</v>
      </c>
      <c r="C169">
        <f t="shared" si="41"/>
        <v>7</v>
      </c>
      <c r="D169">
        <f t="shared" si="42"/>
        <v>2</v>
      </c>
      <c r="E169">
        <f t="shared" si="43"/>
        <v>0</v>
      </c>
      <c r="F169">
        <f t="shared" si="35"/>
        <v>2</v>
      </c>
      <c r="G169">
        <f t="shared" si="36"/>
        <v>5</v>
      </c>
      <c r="H169">
        <f t="shared" si="32"/>
        <v>7.9655170344999685E-8</v>
      </c>
      <c r="I169">
        <f t="shared" si="33"/>
        <v>0.20221627463857056</v>
      </c>
      <c r="J169">
        <f t="shared" si="34"/>
        <v>0.21870000000000031</v>
      </c>
      <c r="K169">
        <f t="shared" si="37"/>
        <v>1.4198570000000139E-4</v>
      </c>
      <c r="L169">
        <f t="shared" si="38"/>
        <v>5.0017671038561631E-13</v>
      </c>
      <c r="M169">
        <f t="shared" si="39"/>
        <v>-28.323814938155671</v>
      </c>
    </row>
    <row r="170" spans="2:13" x14ac:dyDescent="0.2">
      <c r="B170">
        <f t="shared" si="40"/>
        <v>5</v>
      </c>
      <c r="C170">
        <f t="shared" si="41"/>
        <v>6</v>
      </c>
      <c r="D170">
        <f t="shared" si="42"/>
        <v>1</v>
      </c>
      <c r="E170">
        <f t="shared" si="43"/>
        <v>5</v>
      </c>
      <c r="F170">
        <f t="shared" si="35"/>
        <v>6</v>
      </c>
      <c r="G170">
        <f t="shared" si="36"/>
        <v>0</v>
      </c>
      <c r="H170">
        <f t="shared" si="32"/>
        <v>4.3884194540921601E-7</v>
      </c>
      <c r="I170">
        <f t="shared" si="33"/>
        <v>0.39763536357500368</v>
      </c>
      <c r="J170">
        <f t="shared" si="34"/>
        <v>0</v>
      </c>
      <c r="K170">
        <f t="shared" si="37"/>
        <v>0.39390406429999913</v>
      </c>
      <c r="L170">
        <f t="shared" si="38"/>
        <v>0</v>
      </c>
      <c r="M170" t="e">
        <f t="shared" si="39"/>
        <v>#NUM!</v>
      </c>
    </row>
    <row r="171" spans="2:13" x14ac:dyDescent="0.2">
      <c r="B171">
        <f t="shared" si="40"/>
        <v>5</v>
      </c>
      <c r="C171">
        <f t="shared" si="41"/>
        <v>6</v>
      </c>
      <c r="D171">
        <f t="shared" si="42"/>
        <v>1</v>
      </c>
      <c r="E171">
        <f t="shared" si="43"/>
        <v>4</v>
      </c>
      <c r="F171">
        <f t="shared" si="35"/>
        <v>5</v>
      </c>
      <c r="G171">
        <f t="shared" si="36"/>
        <v>1</v>
      </c>
      <c r="H171">
        <f t="shared" si="32"/>
        <v>4.3884194540921601E-7</v>
      </c>
      <c r="I171">
        <f t="shared" si="33"/>
        <v>0.39763536357500368</v>
      </c>
      <c r="J171">
        <f t="shared" si="34"/>
        <v>0</v>
      </c>
      <c r="K171">
        <f t="shared" si="37"/>
        <v>0.40339572850000016</v>
      </c>
      <c r="L171">
        <f t="shared" si="38"/>
        <v>0</v>
      </c>
      <c r="M171" t="e">
        <f t="shared" si="39"/>
        <v>#NUM!</v>
      </c>
    </row>
    <row r="172" spans="2:13" x14ac:dyDescent="0.2">
      <c r="B172">
        <f t="shared" si="40"/>
        <v>5</v>
      </c>
      <c r="C172">
        <f t="shared" si="41"/>
        <v>6</v>
      </c>
      <c r="D172">
        <f t="shared" si="42"/>
        <v>1</v>
      </c>
      <c r="E172">
        <f t="shared" si="43"/>
        <v>3</v>
      </c>
      <c r="F172">
        <f t="shared" si="35"/>
        <v>4</v>
      </c>
      <c r="G172">
        <f t="shared" si="36"/>
        <v>2</v>
      </c>
      <c r="H172">
        <f t="shared" si="32"/>
        <v>4.3884194540921601E-7</v>
      </c>
      <c r="I172">
        <f t="shared" si="33"/>
        <v>0.39763536357500368</v>
      </c>
      <c r="J172">
        <f t="shared" si="34"/>
        <v>0</v>
      </c>
      <c r="K172">
        <f t="shared" si="37"/>
        <v>0.16524644300000041</v>
      </c>
      <c r="L172">
        <f t="shared" si="38"/>
        <v>0</v>
      </c>
      <c r="M172" t="e">
        <f t="shared" si="39"/>
        <v>#NUM!</v>
      </c>
    </row>
    <row r="173" spans="2:13" x14ac:dyDescent="0.2">
      <c r="B173">
        <f t="shared" si="40"/>
        <v>5</v>
      </c>
      <c r="C173">
        <f t="shared" si="41"/>
        <v>6</v>
      </c>
      <c r="D173">
        <f t="shared" si="42"/>
        <v>1</v>
      </c>
      <c r="E173">
        <f t="shared" si="43"/>
        <v>2</v>
      </c>
      <c r="F173">
        <f t="shared" si="35"/>
        <v>3</v>
      </c>
      <c r="G173">
        <f t="shared" si="36"/>
        <v>3</v>
      </c>
      <c r="H173">
        <f t="shared" si="32"/>
        <v>4.3884194540921601E-7</v>
      </c>
      <c r="I173">
        <f t="shared" si="33"/>
        <v>0.39763536357500368</v>
      </c>
      <c r="J173">
        <f t="shared" si="34"/>
        <v>0.65609999999999946</v>
      </c>
      <c r="K173">
        <f t="shared" si="37"/>
        <v>3.3845657000000175E-2</v>
      </c>
      <c r="L173">
        <f t="shared" si="38"/>
        <v>3.8749501477801423E-9</v>
      </c>
      <c r="M173">
        <f t="shared" si="39"/>
        <v>-19.368733039312854</v>
      </c>
    </row>
    <row r="174" spans="2:13" x14ac:dyDescent="0.2">
      <c r="B174">
        <f t="shared" si="40"/>
        <v>5</v>
      </c>
      <c r="C174">
        <f t="shared" si="41"/>
        <v>6</v>
      </c>
      <c r="D174">
        <f t="shared" si="42"/>
        <v>1</v>
      </c>
      <c r="E174">
        <f t="shared" si="43"/>
        <v>1</v>
      </c>
      <c r="F174">
        <f t="shared" si="35"/>
        <v>2</v>
      </c>
      <c r="G174">
        <f t="shared" si="36"/>
        <v>4</v>
      </c>
      <c r="H174">
        <f t="shared" si="32"/>
        <v>4.3884194540921601E-7</v>
      </c>
      <c r="I174">
        <f t="shared" si="33"/>
        <v>0.39763536357500368</v>
      </c>
      <c r="J174">
        <f t="shared" si="34"/>
        <v>0.21870000000000031</v>
      </c>
      <c r="K174">
        <f t="shared" si="37"/>
        <v>3.4661215000000262E-3</v>
      </c>
      <c r="L174">
        <f t="shared" si="38"/>
        <v>1.3227741468325848E-10</v>
      </c>
      <c r="M174">
        <f t="shared" si="39"/>
        <v>-22.746119772281286</v>
      </c>
    </row>
    <row r="175" spans="2:13" x14ac:dyDescent="0.2">
      <c r="B175">
        <f t="shared" si="40"/>
        <v>5</v>
      </c>
      <c r="C175">
        <f t="shared" si="41"/>
        <v>6</v>
      </c>
      <c r="D175">
        <f t="shared" si="42"/>
        <v>1</v>
      </c>
      <c r="E175">
        <f t="shared" si="43"/>
        <v>0</v>
      </c>
      <c r="F175">
        <f t="shared" si="35"/>
        <v>1</v>
      </c>
      <c r="G175">
        <f t="shared" si="36"/>
        <v>5</v>
      </c>
      <c r="H175">
        <f t="shared" si="32"/>
        <v>4.3884194540921601E-7</v>
      </c>
      <c r="I175">
        <f t="shared" si="33"/>
        <v>0.39763536357500368</v>
      </c>
      <c r="J175">
        <f t="shared" si="34"/>
        <v>2.4300000000000099E-2</v>
      </c>
      <c r="K175">
        <f t="shared" si="37"/>
        <v>1.4198570000000139E-4</v>
      </c>
      <c r="L175">
        <f t="shared" si="38"/>
        <v>6.0206587673772564E-13</v>
      </c>
      <c r="M175">
        <f t="shared" si="39"/>
        <v>-28.138409525791982</v>
      </c>
    </row>
    <row r="176" spans="2:13" x14ac:dyDescent="0.2">
      <c r="B176">
        <f t="shared" si="40"/>
        <v>5</v>
      </c>
      <c r="C176">
        <f t="shared" si="41"/>
        <v>5</v>
      </c>
      <c r="D176">
        <f t="shared" si="42"/>
        <v>0</v>
      </c>
      <c r="E176">
        <f t="shared" si="43"/>
        <v>5</v>
      </c>
      <c r="F176">
        <f t="shared" si="35"/>
        <v>5</v>
      </c>
      <c r="G176">
        <f t="shared" si="36"/>
        <v>0</v>
      </c>
      <c r="H176">
        <f t="shared" si="32"/>
        <v>2.2520869511829881E-6</v>
      </c>
      <c r="I176">
        <f t="shared" si="33"/>
        <v>0.45611115233603278</v>
      </c>
      <c r="J176">
        <f t="shared" si="34"/>
        <v>0</v>
      </c>
      <c r="K176">
        <f t="shared" si="37"/>
        <v>0.39390406429999913</v>
      </c>
      <c r="L176">
        <f t="shared" si="38"/>
        <v>0</v>
      </c>
      <c r="M176" t="e">
        <f t="shared" si="39"/>
        <v>#NUM!</v>
      </c>
    </row>
    <row r="177" spans="2:13" x14ac:dyDescent="0.2">
      <c r="B177">
        <f t="shared" si="40"/>
        <v>5</v>
      </c>
      <c r="C177">
        <f t="shared" si="41"/>
        <v>5</v>
      </c>
      <c r="D177">
        <f t="shared" si="42"/>
        <v>0</v>
      </c>
      <c r="E177">
        <f t="shared" si="43"/>
        <v>4</v>
      </c>
      <c r="F177">
        <f t="shared" si="35"/>
        <v>4</v>
      </c>
      <c r="G177">
        <f t="shared" si="36"/>
        <v>1</v>
      </c>
      <c r="H177">
        <f t="shared" si="32"/>
        <v>2.2520869511829881E-6</v>
      </c>
      <c r="I177">
        <f t="shared" si="33"/>
        <v>0.45611115233603278</v>
      </c>
      <c r="J177">
        <f t="shared" si="34"/>
        <v>0</v>
      </c>
      <c r="K177">
        <f t="shared" si="37"/>
        <v>0.40339572850000016</v>
      </c>
      <c r="L177">
        <f t="shared" si="38"/>
        <v>0</v>
      </c>
      <c r="M177" t="e">
        <f t="shared" si="39"/>
        <v>#NUM!</v>
      </c>
    </row>
    <row r="178" spans="2:13" x14ac:dyDescent="0.2">
      <c r="B178">
        <f t="shared" si="40"/>
        <v>5</v>
      </c>
      <c r="C178">
        <f t="shared" si="41"/>
        <v>5</v>
      </c>
      <c r="D178">
        <f t="shared" si="42"/>
        <v>0</v>
      </c>
      <c r="E178">
        <f t="shared" si="43"/>
        <v>3</v>
      </c>
      <c r="F178">
        <f t="shared" si="35"/>
        <v>3</v>
      </c>
      <c r="G178">
        <f t="shared" si="36"/>
        <v>2</v>
      </c>
      <c r="H178">
        <f t="shared" si="32"/>
        <v>2.2520869511829881E-6</v>
      </c>
      <c r="I178">
        <f t="shared" si="33"/>
        <v>0.45611115233603278</v>
      </c>
      <c r="J178">
        <f t="shared" si="34"/>
        <v>0.65609999999999946</v>
      </c>
      <c r="K178">
        <f t="shared" si="37"/>
        <v>0.16524644300000041</v>
      </c>
      <c r="L178">
        <f t="shared" si="38"/>
        <v>1.1136738012228841E-7</v>
      </c>
      <c r="M178">
        <f t="shared" si="39"/>
        <v>-16.010431369906378</v>
      </c>
    </row>
    <row r="179" spans="2:13" x14ac:dyDescent="0.2">
      <c r="B179">
        <f t="shared" si="40"/>
        <v>5</v>
      </c>
      <c r="C179">
        <f t="shared" si="41"/>
        <v>5</v>
      </c>
      <c r="D179">
        <f t="shared" si="42"/>
        <v>0</v>
      </c>
      <c r="E179">
        <f t="shared" si="43"/>
        <v>2</v>
      </c>
      <c r="F179">
        <f t="shared" si="35"/>
        <v>2</v>
      </c>
      <c r="G179">
        <f t="shared" si="36"/>
        <v>3</v>
      </c>
      <c r="H179">
        <f t="shared" si="32"/>
        <v>2.2520869511829881E-6</v>
      </c>
      <c r="I179">
        <f t="shared" si="33"/>
        <v>0.45611115233603278</v>
      </c>
      <c r="J179">
        <f t="shared" si="34"/>
        <v>0.21870000000000031</v>
      </c>
      <c r="K179">
        <f t="shared" si="37"/>
        <v>3.3845657000000175E-2</v>
      </c>
      <c r="L179">
        <f t="shared" si="38"/>
        <v>7.6033954300357922E-9</v>
      </c>
      <c r="M179">
        <f t="shared" si="39"/>
        <v>-18.694670922314863</v>
      </c>
    </row>
    <row r="180" spans="2:13" x14ac:dyDescent="0.2">
      <c r="B180">
        <f t="shared" si="40"/>
        <v>5</v>
      </c>
      <c r="C180">
        <f t="shared" si="41"/>
        <v>5</v>
      </c>
      <c r="D180">
        <f t="shared" si="42"/>
        <v>0</v>
      </c>
      <c r="E180">
        <f t="shared" si="43"/>
        <v>1</v>
      </c>
      <c r="F180">
        <f t="shared" si="35"/>
        <v>1</v>
      </c>
      <c r="G180">
        <f t="shared" si="36"/>
        <v>4</v>
      </c>
      <c r="H180">
        <f t="shared" si="32"/>
        <v>2.2520869511829881E-6</v>
      </c>
      <c r="I180">
        <f t="shared" si="33"/>
        <v>0.45611115233603278</v>
      </c>
      <c r="J180">
        <f t="shared" si="34"/>
        <v>2.4300000000000099E-2</v>
      </c>
      <c r="K180">
        <f t="shared" si="37"/>
        <v>3.4661215000000262E-3</v>
      </c>
      <c r="L180">
        <f t="shared" si="38"/>
        <v>8.651788641941708E-11</v>
      </c>
      <c r="M180">
        <f t="shared" si="39"/>
        <v>-23.170669943951406</v>
      </c>
    </row>
    <row r="181" spans="2:13" x14ac:dyDescent="0.2">
      <c r="B181">
        <f t="shared" si="40"/>
        <v>5</v>
      </c>
      <c r="C181">
        <f t="shared" si="41"/>
        <v>5</v>
      </c>
      <c r="D181">
        <f t="shared" si="42"/>
        <v>0</v>
      </c>
      <c r="E181">
        <f t="shared" si="43"/>
        <v>0</v>
      </c>
      <c r="F181">
        <f t="shared" si="35"/>
        <v>0</v>
      </c>
      <c r="G181">
        <f t="shared" si="36"/>
        <v>5</v>
      </c>
      <c r="H181">
        <f t="shared" si="32"/>
        <v>2.2520869511829881E-6</v>
      </c>
      <c r="I181">
        <f t="shared" si="33"/>
        <v>0.45611115233603278</v>
      </c>
      <c r="J181">
        <f t="shared" si="34"/>
        <v>9.0000000000000453E-4</v>
      </c>
      <c r="K181">
        <f t="shared" si="37"/>
        <v>1.4198570000000139E-4</v>
      </c>
      <c r="L181">
        <f t="shared" si="38"/>
        <v>1.3126319224721956E-13</v>
      </c>
      <c r="M181">
        <f t="shared" si="39"/>
        <v>-29.661571986130213</v>
      </c>
    </row>
    <row r="182" spans="2:13" x14ac:dyDescent="0.2">
      <c r="B182">
        <f t="shared" si="40"/>
        <v>6</v>
      </c>
      <c r="C182">
        <f t="shared" si="41"/>
        <v>10</v>
      </c>
      <c r="D182">
        <f t="shared" si="42"/>
        <v>4</v>
      </c>
      <c r="E182">
        <f t="shared" si="43"/>
        <v>6</v>
      </c>
      <c r="F182">
        <f t="shared" si="35"/>
        <v>10</v>
      </c>
      <c r="G182">
        <f t="shared" si="36"/>
        <v>0</v>
      </c>
      <c r="H182">
        <f t="shared" si="32"/>
        <v>3.5893503787292484E-10</v>
      </c>
      <c r="I182">
        <f t="shared" si="33"/>
        <v>3.6488529607681182E-2</v>
      </c>
      <c r="J182">
        <f t="shared" si="34"/>
        <v>0</v>
      </c>
      <c r="K182">
        <f t="shared" si="37"/>
        <v>0.32694037336899917</v>
      </c>
      <c r="L182">
        <f t="shared" si="38"/>
        <v>0</v>
      </c>
      <c r="M182" t="e">
        <f t="shared" si="39"/>
        <v>#NUM!</v>
      </c>
    </row>
    <row r="183" spans="2:13" x14ac:dyDescent="0.2">
      <c r="B183">
        <f t="shared" si="40"/>
        <v>6</v>
      </c>
      <c r="C183">
        <f t="shared" si="41"/>
        <v>10</v>
      </c>
      <c r="D183">
        <f t="shared" si="42"/>
        <v>4</v>
      </c>
      <c r="E183">
        <f t="shared" si="43"/>
        <v>5</v>
      </c>
      <c r="F183">
        <f t="shared" si="35"/>
        <v>9</v>
      </c>
      <c r="G183">
        <f t="shared" si="36"/>
        <v>1</v>
      </c>
      <c r="H183">
        <f t="shared" si="32"/>
        <v>3.5893503787292484E-10</v>
      </c>
      <c r="I183">
        <f t="shared" si="33"/>
        <v>3.6488529607681182E-2</v>
      </c>
      <c r="J183">
        <f t="shared" si="34"/>
        <v>0</v>
      </c>
      <c r="K183">
        <f t="shared" si="37"/>
        <v>0.40178214558600001</v>
      </c>
      <c r="L183">
        <f t="shared" si="38"/>
        <v>0</v>
      </c>
      <c r="M183" t="e">
        <f t="shared" si="39"/>
        <v>#NUM!</v>
      </c>
    </row>
    <row r="184" spans="2:13" x14ac:dyDescent="0.2">
      <c r="B184">
        <f t="shared" si="40"/>
        <v>6</v>
      </c>
      <c r="C184">
        <f t="shared" si="41"/>
        <v>10</v>
      </c>
      <c r="D184">
        <f t="shared" si="42"/>
        <v>4</v>
      </c>
      <c r="E184">
        <f t="shared" si="43"/>
        <v>4</v>
      </c>
      <c r="F184">
        <f t="shared" si="35"/>
        <v>8</v>
      </c>
      <c r="G184">
        <f t="shared" si="36"/>
        <v>2</v>
      </c>
      <c r="H184">
        <f t="shared" si="32"/>
        <v>3.5893503787292484E-10</v>
      </c>
      <c r="I184">
        <f t="shared" si="33"/>
        <v>3.6488529607681182E-2</v>
      </c>
      <c r="J184">
        <f t="shared" si="34"/>
        <v>0</v>
      </c>
      <c r="K184">
        <f t="shared" si="37"/>
        <v>0.2057318215350005</v>
      </c>
      <c r="L184">
        <f t="shared" si="38"/>
        <v>0</v>
      </c>
      <c r="M184" t="e">
        <f t="shared" si="39"/>
        <v>#NUM!</v>
      </c>
    </row>
    <row r="185" spans="2:13" x14ac:dyDescent="0.2">
      <c r="B185">
        <f t="shared" si="40"/>
        <v>6</v>
      </c>
      <c r="C185">
        <f t="shared" si="41"/>
        <v>10</v>
      </c>
      <c r="D185">
        <f t="shared" si="42"/>
        <v>4</v>
      </c>
      <c r="E185">
        <f t="shared" si="43"/>
        <v>3</v>
      </c>
      <c r="F185">
        <f t="shared" si="35"/>
        <v>7</v>
      </c>
      <c r="G185">
        <f t="shared" si="36"/>
        <v>3</v>
      </c>
      <c r="H185">
        <f t="shared" si="32"/>
        <v>3.5893503787292484E-10</v>
      </c>
      <c r="I185">
        <f t="shared" si="33"/>
        <v>3.6488529607681182E-2</v>
      </c>
      <c r="J185">
        <f t="shared" si="34"/>
        <v>0</v>
      </c>
      <c r="K185">
        <f t="shared" si="37"/>
        <v>5.6183790620000257E-2</v>
      </c>
      <c r="L185">
        <f t="shared" si="38"/>
        <v>0</v>
      </c>
      <c r="M185" t="e">
        <f t="shared" si="39"/>
        <v>#NUM!</v>
      </c>
    </row>
    <row r="186" spans="2:13" x14ac:dyDescent="0.2">
      <c r="B186">
        <f t="shared" si="40"/>
        <v>6</v>
      </c>
      <c r="C186">
        <f t="shared" si="41"/>
        <v>10</v>
      </c>
      <c r="D186">
        <f t="shared" si="42"/>
        <v>4</v>
      </c>
      <c r="E186">
        <f t="shared" si="43"/>
        <v>2</v>
      </c>
      <c r="F186">
        <f t="shared" si="35"/>
        <v>6</v>
      </c>
      <c r="G186">
        <f t="shared" si="36"/>
        <v>4</v>
      </c>
      <c r="H186">
        <f t="shared" si="32"/>
        <v>3.5893503787292484E-10</v>
      </c>
      <c r="I186">
        <f t="shared" si="33"/>
        <v>3.6488529607681182E-2</v>
      </c>
      <c r="J186">
        <f t="shared" si="34"/>
        <v>0</v>
      </c>
      <c r="K186">
        <f t="shared" si="37"/>
        <v>8.6306425350000573E-3</v>
      </c>
      <c r="L186">
        <f t="shared" si="38"/>
        <v>0</v>
      </c>
      <c r="M186" t="e">
        <f t="shared" si="39"/>
        <v>#NUM!</v>
      </c>
    </row>
    <row r="187" spans="2:13" x14ac:dyDescent="0.2">
      <c r="B187">
        <f t="shared" si="40"/>
        <v>6</v>
      </c>
      <c r="C187">
        <f t="shared" si="41"/>
        <v>10</v>
      </c>
      <c r="D187">
        <f t="shared" si="42"/>
        <v>4</v>
      </c>
      <c r="E187">
        <f t="shared" si="43"/>
        <v>1</v>
      </c>
      <c r="F187">
        <f t="shared" si="35"/>
        <v>5</v>
      </c>
      <c r="G187">
        <f t="shared" si="36"/>
        <v>5</v>
      </c>
      <c r="H187">
        <f t="shared" si="32"/>
        <v>3.5893503787292484E-10</v>
      </c>
      <c r="I187">
        <f t="shared" si="33"/>
        <v>3.6488529607681182E-2</v>
      </c>
      <c r="J187">
        <f t="shared" si="34"/>
        <v>0</v>
      </c>
      <c r="K187">
        <f t="shared" si="37"/>
        <v>7.07088786000006E-4</v>
      </c>
      <c r="L187">
        <f t="shared" si="38"/>
        <v>0</v>
      </c>
      <c r="M187" t="e">
        <f t="shared" si="39"/>
        <v>#NUM!</v>
      </c>
    </row>
    <row r="188" spans="2:13" x14ac:dyDescent="0.2">
      <c r="B188">
        <f t="shared" si="40"/>
        <v>6</v>
      </c>
      <c r="C188">
        <f t="shared" si="41"/>
        <v>10</v>
      </c>
      <c r="D188">
        <f t="shared" si="42"/>
        <v>4</v>
      </c>
      <c r="E188">
        <f t="shared" si="43"/>
        <v>0</v>
      </c>
      <c r="F188">
        <f t="shared" si="35"/>
        <v>4</v>
      </c>
      <c r="G188">
        <f t="shared" si="36"/>
        <v>6</v>
      </c>
      <c r="H188">
        <f t="shared" si="32"/>
        <v>3.5893503787292484E-10</v>
      </c>
      <c r="I188">
        <f t="shared" si="33"/>
        <v>3.6488529607681182E-2</v>
      </c>
      <c r="J188">
        <f t="shared" si="34"/>
        <v>0</v>
      </c>
      <c r="K188">
        <f t="shared" si="37"/>
        <v>2.4137569000000294E-5</v>
      </c>
      <c r="L188">
        <f t="shared" si="38"/>
        <v>0</v>
      </c>
      <c r="M188" t="e">
        <f t="shared" si="39"/>
        <v>#NUM!</v>
      </c>
    </row>
    <row r="189" spans="2:13" x14ac:dyDescent="0.2">
      <c r="B189">
        <f t="shared" si="40"/>
        <v>6</v>
      </c>
      <c r="C189">
        <f t="shared" si="41"/>
        <v>9</v>
      </c>
      <c r="D189">
        <f t="shared" si="42"/>
        <v>3</v>
      </c>
      <c r="E189">
        <f t="shared" si="43"/>
        <v>6</v>
      </c>
      <c r="F189">
        <f t="shared" si="35"/>
        <v>9</v>
      </c>
      <c r="G189">
        <f t="shared" si="36"/>
        <v>0</v>
      </c>
      <c r="H189">
        <f t="shared" si="32"/>
        <v>2.2560729290501035E-9</v>
      </c>
      <c r="I189">
        <f t="shared" si="33"/>
        <v>0.10045077562585152</v>
      </c>
      <c r="J189">
        <f t="shared" si="34"/>
        <v>0</v>
      </c>
      <c r="K189">
        <f t="shared" si="37"/>
        <v>0.32694037336899917</v>
      </c>
      <c r="L189">
        <f t="shared" si="38"/>
        <v>0</v>
      </c>
      <c r="M189" t="e">
        <f t="shared" si="39"/>
        <v>#NUM!</v>
      </c>
    </row>
    <row r="190" spans="2:13" x14ac:dyDescent="0.2">
      <c r="B190">
        <f t="shared" si="40"/>
        <v>6</v>
      </c>
      <c r="C190">
        <f t="shared" si="41"/>
        <v>9</v>
      </c>
      <c r="D190">
        <f t="shared" si="42"/>
        <v>3</v>
      </c>
      <c r="E190">
        <f t="shared" si="43"/>
        <v>5</v>
      </c>
      <c r="F190">
        <f t="shared" si="35"/>
        <v>8</v>
      </c>
      <c r="G190">
        <f t="shared" si="36"/>
        <v>1</v>
      </c>
      <c r="H190">
        <f t="shared" si="32"/>
        <v>2.2560729290501035E-9</v>
      </c>
      <c r="I190">
        <f t="shared" si="33"/>
        <v>0.10045077562585152</v>
      </c>
      <c r="J190">
        <f t="shared" si="34"/>
        <v>0</v>
      </c>
      <c r="K190">
        <f t="shared" si="37"/>
        <v>0.40178214558600001</v>
      </c>
      <c r="L190">
        <f t="shared" si="38"/>
        <v>0</v>
      </c>
      <c r="M190" t="e">
        <f t="shared" si="39"/>
        <v>#NUM!</v>
      </c>
    </row>
    <row r="191" spans="2:13" x14ac:dyDescent="0.2">
      <c r="B191">
        <f t="shared" si="40"/>
        <v>6</v>
      </c>
      <c r="C191">
        <f t="shared" si="41"/>
        <v>9</v>
      </c>
      <c r="D191">
        <f t="shared" si="42"/>
        <v>3</v>
      </c>
      <c r="E191">
        <f t="shared" si="43"/>
        <v>4</v>
      </c>
      <c r="F191">
        <f t="shared" si="35"/>
        <v>7</v>
      </c>
      <c r="G191">
        <f t="shared" si="36"/>
        <v>2</v>
      </c>
      <c r="H191">
        <f t="shared" si="32"/>
        <v>2.2560729290501035E-9</v>
      </c>
      <c r="I191">
        <f t="shared" si="33"/>
        <v>0.10045077562585152</v>
      </c>
      <c r="J191">
        <f t="shared" si="34"/>
        <v>0</v>
      </c>
      <c r="K191">
        <f t="shared" si="37"/>
        <v>0.2057318215350005</v>
      </c>
      <c r="L191">
        <f t="shared" si="38"/>
        <v>0</v>
      </c>
      <c r="M191" t="e">
        <f t="shared" si="39"/>
        <v>#NUM!</v>
      </c>
    </row>
    <row r="192" spans="2:13" x14ac:dyDescent="0.2">
      <c r="B192">
        <f t="shared" si="40"/>
        <v>6</v>
      </c>
      <c r="C192">
        <f t="shared" si="41"/>
        <v>9</v>
      </c>
      <c r="D192">
        <f t="shared" si="42"/>
        <v>3</v>
      </c>
      <c r="E192">
        <f t="shared" si="43"/>
        <v>3</v>
      </c>
      <c r="F192">
        <f t="shared" si="35"/>
        <v>6</v>
      </c>
      <c r="G192">
        <f t="shared" si="36"/>
        <v>3</v>
      </c>
      <c r="H192">
        <f t="shared" si="32"/>
        <v>2.2560729290501035E-9</v>
      </c>
      <c r="I192">
        <f t="shared" si="33"/>
        <v>0.10045077562585152</v>
      </c>
      <c r="J192">
        <f t="shared" si="34"/>
        <v>0</v>
      </c>
      <c r="K192">
        <f t="shared" si="37"/>
        <v>5.6183790620000257E-2</v>
      </c>
      <c r="L192">
        <f t="shared" si="38"/>
        <v>0</v>
      </c>
      <c r="M192" t="e">
        <f t="shared" si="39"/>
        <v>#NUM!</v>
      </c>
    </row>
    <row r="193" spans="2:13" x14ac:dyDescent="0.2">
      <c r="B193">
        <f t="shared" si="40"/>
        <v>6</v>
      </c>
      <c r="C193">
        <f t="shared" si="41"/>
        <v>9</v>
      </c>
      <c r="D193">
        <f t="shared" si="42"/>
        <v>3</v>
      </c>
      <c r="E193">
        <f t="shared" si="43"/>
        <v>2</v>
      </c>
      <c r="F193">
        <f t="shared" si="35"/>
        <v>5</v>
      </c>
      <c r="G193">
        <f t="shared" si="36"/>
        <v>4</v>
      </c>
      <c r="H193">
        <f t="shared" si="32"/>
        <v>2.2560729290501035E-9</v>
      </c>
      <c r="I193">
        <f t="shared" si="33"/>
        <v>0.10045077562585152</v>
      </c>
      <c r="J193">
        <f t="shared" si="34"/>
        <v>0</v>
      </c>
      <c r="K193">
        <f t="shared" si="37"/>
        <v>8.6306425350000573E-3</v>
      </c>
      <c r="L193">
        <f t="shared" si="38"/>
        <v>0</v>
      </c>
      <c r="M193" t="e">
        <f t="shared" si="39"/>
        <v>#NUM!</v>
      </c>
    </row>
    <row r="194" spans="2:13" x14ac:dyDescent="0.2">
      <c r="B194">
        <f t="shared" si="40"/>
        <v>6</v>
      </c>
      <c r="C194">
        <f t="shared" si="41"/>
        <v>9</v>
      </c>
      <c r="D194">
        <f t="shared" si="42"/>
        <v>3</v>
      </c>
      <c r="E194">
        <f t="shared" si="43"/>
        <v>1</v>
      </c>
      <c r="F194">
        <f t="shared" si="35"/>
        <v>4</v>
      </c>
      <c r="G194">
        <f t="shared" si="36"/>
        <v>5</v>
      </c>
      <c r="H194">
        <f t="shared" si="32"/>
        <v>2.2560729290501035E-9</v>
      </c>
      <c r="I194">
        <f t="shared" si="33"/>
        <v>0.10045077562585152</v>
      </c>
      <c r="J194">
        <f t="shared" si="34"/>
        <v>0</v>
      </c>
      <c r="K194">
        <f t="shared" si="37"/>
        <v>7.07088786000006E-4</v>
      </c>
      <c r="L194">
        <f t="shared" si="38"/>
        <v>0</v>
      </c>
      <c r="M194" t="e">
        <f t="shared" si="39"/>
        <v>#NUM!</v>
      </c>
    </row>
    <row r="195" spans="2:13" x14ac:dyDescent="0.2">
      <c r="B195">
        <f t="shared" si="40"/>
        <v>6</v>
      </c>
      <c r="C195">
        <f t="shared" si="41"/>
        <v>9</v>
      </c>
      <c r="D195">
        <f t="shared" si="42"/>
        <v>3</v>
      </c>
      <c r="E195">
        <f t="shared" si="43"/>
        <v>0</v>
      </c>
      <c r="F195">
        <f t="shared" si="35"/>
        <v>3</v>
      </c>
      <c r="G195">
        <f t="shared" si="36"/>
        <v>6</v>
      </c>
      <c r="H195">
        <f t="shared" si="32"/>
        <v>2.2560729290501035E-9</v>
      </c>
      <c r="I195">
        <f t="shared" si="33"/>
        <v>0.10045077562585152</v>
      </c>
      <c r="J195">
        <f t="shared" si="34"/>
        <v>0.65609999999999946</v>
      </c>
      <c r="K195">
        <f t="shared" si="37"/>
        <v>2.4137569000000294E-5</v>
      </c>
      <c r="L195">
        <f t="shared" si="38"/>
        <v>3.5889713784021987E-15</v>
      </c>
      <c r="M195">
        <f t="shared" si="39"/>
        <v>-33.260910757588327</v>
      </c>
    </row>
    <row r="196" spans="2:13" x14ac:dyDescent="0.2">
      <c r="B196">
        <f t="shared" si="40"/>
        <v>6</v>
      </c>
      <c r="C196">
        <f t="shared" si="41"/>
        <v>8</v>
      </c>
      <c r="D196">
        <f t="shared" si="42"/>
        <v>2</v>
      </c>
      <c r="E196">
        <f t="shared" si="43"/>
        <v>6</v>
      </c>
      <c r="F196">
        <f t="shared" si="35"/>
        <v>8</v>
      </c>
      <c r="G196">
        <f t="shared" si="36"/>
        <v>0</v>
      </c>
      <c r="H196">
        <f t="shared" si="32"/>
        <v>1.3695753995565066E-8</v>
      </c>
      <c r="I196">
        <f t="shared" si="33"/>
        <v>0.23044589702401203</v>
      </c>
      <c r="J196">
        <f t="shared" si="34"/>
        <v>0</v>
      </c>
      <c r="K196">
        <f t="shared" si="37"/>
        <v>0.32694037336899917</v>
      </c>
      <c r="L196">
        <f t="shared" si="38"/>
        <v>0</v>
      </c>
      <c r="M196" t="e">
        <f t="shared" si="39"/>
        <v>#NUM!</v>
      </c>
    </row>
    <row r="197" spans="2:13" x14ac:dyDescent="0.2">
      <c r="B197">
        <f t="shared" si="40"/>
        <v>6</v>
      </c>
      <c r="C197">
        <f t="shared" si="41"/>
        <v>8</v>
      </c>
      <c r="D197">
        <f t="shared" si="42"/>
        <v>2</v>
      </c>
      <c r="E197">
        <f t="shared" si="43"/>
        <v>5</v>
      </c>
      <c r="F197">
        <f t="shared" si="35"/>
        <v>7</v>
      </c>
      <c r="G197">
        <f t="shared" si="36"/>
        <v>1</v>
      </c>
      <c r="H197">
        <f t="shared" si="32"/>
        <v>1.3695753995565066E-8</v>
      </c>
      <c r="I197">
        <f t="shared" si="33"/>
        <v>0.23044589702401203</v>
      </c>
      <c r="J197">
        <f t="shared" si="34"/>
        <v>0</v>
      </c>
      <c r="K197">
        <f t="shared" si="37"/>
        <v>0.40178214558600001</v>
      </c>
      <c r="L197">
        <f t="shared" si="38"/>
        <v>0</v>
      </c>
      <c r="M197" t="e">
        <f t="shared" si="39"/>
        <v>#NUM!</v>
      </c>
    </row>
    <row r="198" spans="2:13" x14ac:dyDescent="0.2">
      <c r="B198">
        <f t="shared" si="40"/>
        <v>6</v>
      </c>
      <c r="C198">
        <f t="shared" si="41"/>
        <v>8</v>
      </c>
      <c r="D198">
        <f t="shared" si="42"/>
        <v>2</v>
      </c>
      <c r="E198">
        <f t="shared" si="43"/>
        <v>4</v>
      </c>
      <c r="F198">
        <f t="shared" si="35"/>
        <v>6</v>
      </c>
      <c r="G198">
        <f t="shared" si="36"/>
        <v>2</v>
      </c>
      <c r="H198">
        <f t="shared" si="32"/>
        <v>1.3695753995565066E-8</v>
      </c>
      <c r="I198">
        <f t="shared" si="33"/>
        <v>0.23044589702401203</v>
      </c>
      <c r="J198">
        <f t="shared" si="34"/>
        <v>0</v>
      </c>
      <c r="K198">
        <f t="shared" si="37"/>
        <v>0.2057318215350005</v>
      </c>
      <c r="L198">
        <f t="shared" si="38"/>
        <v>0</v>
      </c>
      <c r="M198" t="e">
        <f t="shared" si="39"/>
        <v>#NUM!</v>
      </c>
    </row>
    <row r="199" spans="2:13" x14ac:dyDescent="0.2">
      <c r="B199">
        <f t="shared" si="40"/>
        <v>6</v>
      </c>
      <c r="C199">
        <f t="shared" si="41"/>
        <v>8</v>
      </c>
      <c r="D199">
        <f t="shared" si="42"/>
        <v>2</v>
      </c>
      <c r="E199">
        <f t="shared" si="43"/>
        <v>3</v>
      </c>
      <c r="F199">
        <f t="shared" si="35"/>
        <v>5</v>
      </c>
      <c r="G199">
        <f t="shared" si="36"/>
        <v>3</v>
      </c>
      <c r="H199">
        <f t="shared" si="32"/>
        <v>1.3695753995565066E-8</v>
      </c>
      <c r="I199">
        <f t="shared" si="33"/>
        <v>0.23044589702401203</v>
      </c>
      <c r="J199">
        <f t="shared" si="34"/>
        <v>0</v>
      </c>
      <c r="K199">
        <f t="shared" si="37"/>
        <v>5.6183790620000257E-2</v>
      </c>
      <c r="L199">
        <f t="shared" si="38"/>
        <v>0</v>
      </c>
      <c r="M199" t="e">
        <f t="shared" si="39"/>
        <v>#NUM!</v>
      </c>
    </row>
    <row r="200" spans="2:13" x14ac:dyDescent="0.2">
      <c r="B200">
        <f t="shared" si="40"/>
        <v>6</v>
      </c>
      <c r="C200">
        <f t="shared" si="41"/>
        <v>8</v>
      </c>
      <c r="D200">
        <f t="shared" si="42"/>
        <v>2</v>
      </c>
      <c r="E200">
        <f t="shared" si="43"/>
        <v>2</v>
      </c>
      <c r="F200">
        <f t="shared" si="35"/>
        <v>4</v>
      </c>
      <c r="G200">
        <f t="shared" si="36"/>
        <v>4</v>
      </c>
      <c r="H200">
        <f t="shared" si="32"/>
        <v>1.3695753995565066E-8</v>
      </c>
      <c r="I200">
        <f t="shared" si="33"/>
        <v>0.23044589702401203</v>
      </c>
      <c r="J200">
        <f t="shared" si="34"/>
        <v>0</v>
      </c>
      <c r="K200">
        <f t="shared" si="37"/>
        <v>8.6306425350000573E-3</v>
      </c>
      <c r="L200">
        <f t="shared" si="38"/>
        <v>0</v>
      </c>
      <c r="M200" t="e">
        <f t="shared" si="39"/>
        <v>#NUM!</v>
      </c>
    </row>
    <row r="201" spans="2:13" x14ac:dyDescent="0.2">
      <c r="B201">
        <f t="shared" si="40"/>
        <v>6</v>
      </c>
      <c r="C201">
        <f t="shared" si="41"/>
        <v>8</v>
      </c>
      <c r="D201">
        <f t="shared" si="42"/>
        <v>2</v>
      </c>
      <c r="E201">
        <f t="shared" si="43"/>
        <v>1</v>
      </c>
      <c r="F201">
        <f t="shared" si="35"/>
        <v>3</v>
      </c>
      <c r="G201">
        <f t="shared" si="36"/>
        <v>5</v>
      </c>
      <c r="H201">
        <f t="shared" si="32"/>
        <v>1.3695753995565066E-8</v>
      </c>
      <c r="I201">
        <f t="shared" si="33"/>
        <v>0.23044589702401203</v>
      </c>
      <c r="J201">
        <f t="shared" si="34"/>
        <v>0.65609999999999946</v>
      </c>
      <c r="K201">
        <f t="shared" si="37"/>
        <v>7.07088786000006E-4</v>
      </c>
      <c r="L201">
        <f t="shared" si="38"/>
        <v>1.4641949818985784E-12</v>
      </c>
      <c r="M201">
        <f t="shared" si="39"/>
        <v>-27.249715524900726</v>
      </c>
    </row>
    <row r="202" spans="2:13" x14ac:dyDescent="0.2">
      <c r="B202">
        <f t="shared" si="40"/>
        <v>6</v>
      </c>
      <c r="C202">
        <f t="shared" si="41"/>
        <v>8</v>
      </c>
      <c r="D202">
        <f t="shared" si="42"/>
        <v>2</v>
      </c>
      <c r="E202">
        <f t="shared" si="43"/>
        <v>0</v>
      </c>
      <c r="F202">
        <f t="shared" si="35"/>
        <v>2</v>
      </c>
      <c r="G202">
        <f t="shared" si="36"/>
        <v>6</v>
      </c>
      <c r="H202">
        <f t="shared" si="32"/>
        <v>1.3695753995565066E-8</v>
      </c>
      <c r="I202">
        <f t="shared" si="33"/>
        <v>0.23044589702401203</v>
      </c>
      <c r="J202">
        <f t="shared" si="34"/>
        <v>0.21870000000000031</v>
      </c>
      <c r="K202">
        <f t="shared" si="37"/>
        <v>2.4137569000000294E-5</v>
      </c>
      <c r="L202">
        <f t="shared" si="38"/>
        <v>1.6660853207681378E-14</v>
      </c>
      <c r="M202">
        <f t="shared" si="39"/>
        <v>-31.725714546537265</v>
      </c>
    </row>
    <row r="203" spans="2:13" x14ac:dyDescent="0.2">
      <c r="B203">
        <f t="shared" si="40"/>
        <v>6</v>
      </c>
      <c r="C203">
        <f t="shared" si="41"/>
        <v>7</v>
      </c>
      <c r="D203">
        <f t="shared" si="42"/>
        <v>1</v>
      </c>
      <c r="E203">
        <f t="shared" si="43"/>
        <v>6</v>
      </c>
      <c r="F203">
        <f t="shared" si="35"/>
        <v>7</v>
      </c>
      <c r="G203">
        <f t="shared" si="36"/>
        <v>0</v>
      </c>
      <c r="H203">
        <f t="shared" si="32"/>
        <v>7.9655170344999685E-8</v>
      </c>
      <c r="I203">
        <f t="shared" si="33"/>
        <v>0.39650249929131404</v>
      </c>
      <c r="J203">
        <f t="shared" si="34"/>
        <v>0</v>
      </c>
      <c r="K203">
        <f t="shared" si="37"/>
        <v>0.32694037336899917</v>
      </c>
      <c r="L203">
        <f t="shared" si="38"/>
        <v>0</v>
      </c>
      <c r="M203" t="e">
        <f t="shared" si="39"/>
        <v>#NUM!</v>
      </c>
    </row>
    <row r="204" spans="2:13" x14ac:dyDescent="0.2">
      <c r="B204">
        <f t="shared" si="40"/>
        <v>6</v>
      </c>
      <c r="C204">
        <f t="shared" si="41"/>
        <v>7</v>
      </c>
      <c r="D204">
        <f t="shared" si="42"/>
        <v>1</v>
      </c>
      <c r="E204">
        <f t="shared" si="43"/>
        <v>5</v>
      </c>
      <c r="F204">
        <f t="shared" si="35"/>
        <v>6</v>
      </c>
      <c r="G204">
        <f t="shared" si="36"/>
        <v>1</v>
      </c>
      <c r="H204">
        <f t="shared" si="32"/>
        <v>7.9655170344999685E-8</v>
      </c>
      <c r="I204">
        <f t="shared" si="33"/>
        <v>0.39650249929131404</v>
      </c>
      <c r="J204">
        <f t="shared" si="34"/>
        <v>0</v>
      </c>
      <c r="K204">
        <f t="shared" si="37"/>
        <v>0.40178214558600001</v>
      </c>
      <c r="L204">
        <f t="shared" si="38"/>
        <v>0</v>
      </c>
      <c r="M204" t="e">
        <f t="shared" si="39"/>
        <v>#NUM!</v>
      </c>
    </row>
    <row r="205" spans="2:13" x14ac:dyDescent="0.2">
      <c r="B205">
        <f t="shared" si="40"/>
        <v>6</v>
      </c>
      <c r="C205">
        <f t="shared" si="41"/>
        <v>7</v>
      </c>
      <c r="D205">
        <f t="shared" si="42"/>
        <v>1</v>
      </c>
      <c r="E205">
        <f t="shared" si="43"/>
        <v>4</v>
      </c>
      <c r="F205">
        <f t="shared" si="35"/>
        <v>5</v>
      </c>
      <c r="G205">
        <f t="shared" si="36"/>
        <v>2</v>
      </c>
      <c r="H205">
        <f t="shared" si="32"/>
        <v>7.9655170344999685E-8</v>
      </c>
      <c r="I205">
        <f t="shared" si="33"/>
        <v>0.39650249929131404</v>
      </c>
      <c r="J205">
        <f t="shared" si="34"/>
        <v>0</v>
      </c>
      <c r="K205">
        <f t="shared" si="37"/>
        <v>0.2057318215350005</v>
      </c>
      <c r="L205">
        <f t="shared" si="38"/>
        <v>0</v>
      </c>
      <c r="M205" t="e">
        <f t="shared" si="39"/>
        <v>#NUM!</v>
      </c>
    </row>
    <row r="206" spans="2:13" x14ac:dyDescent="0.2">
      <c r="B206">
        <f t="shared" si="40"/>
        <v>6</v>
      </c>
      <c r="C206">
        <f t="shared" si="41"/>
        <v>7</v>
      </c>
      <c r="D206">
        <f t="shared" si="42"/>
        <v>1</v>
      </c>
      <c r="E206">
        <f t="shared" si="43"/>
        <v>3</v>
      </c>
      <c r="F206">
        <f t="shared" si="35"/>
        <v>4</v>
      </c>
      <c r="G206">
        <f t="shared" si="36"/>
        <v>3</v>
      </c>
      <c r="H206">
        <f t="shared" si="32"/>
        <v>7.9655170344999685E-8</v>
      </c>
      <c r="I206">
        <f t="shared" si="33"/>
        <v>0.39650249929131404</v>
      </c>
      <c r="J206">
        <f t="shared" si="34"/>
        <v>0</v>
      </c>
      <c r="K206">
        <f t="shared" si="37"/>
        <v>5.6183790620000257E-2</v>
      </c>
      <c r="L206">
        <f t="shared" si="38"/>
        <v>0</v>
      </c>
      <c r="M206" t="e">
        <f t="shared" si="39"/>
        <v>#NUM!</v>
      </c>
    </row>
    <row r="207" spans="2:13" x14ac:dyDescent="0.2">
      <c r="B207">
        <f t="shared" si="40"/>
        <v>6</v>
      </c>
      <c r="C207">
        <f t="shared" si="41"/>
        <v>7</v>
      </c>
      <c r="D207">
        <f t="shared" si="42"/>
        <v>1</v>
      </c>
      <c r="E207">
        <f t="shared" si="43"/>
        <v>2</v>
      </c>
      <c r="F207">
        <f t="shared" si="35"/>
        <v>3</v>
      </c>
      <c r="G207">
        <f t="shared" si="36"/>
        <v>4</v>
      </c>
      <c r="H207">
        <f t="shared" si="32"/>
        <v>7.9655170344999685E-8</v>
      </c>
      <c r="I207">
        <f t="shared" si="33"/>
        <v>0.39650249929131404</v>
      </c>
      <c r="J207">
        <f t="shared" si="34"/>
        <v>0.65609999999999946</v>
      </c>
      <c r="K207">
        <f t="shared" si="37"/>
        <v>8.6306425350000573E-3</v>
      </c>
      <c r="L207">
        <f t="shared" si="38"/>
        <v>1.7884346147992138E-10</v>
      </c>
      <c r="M207">
        <f t="shared" si="39"/>
        <v>-22.444510209572705</v>
      </c>
    </row>
    <row r="208" spans="2:13" x14ac:dyDescent="0.2">
      <c r="B208">
        <f t="shared" si="40"/>
        <v>6</v>
      </c>
      <c r="C208">
        <f t="shared" si="41"/>
        <v>7</v>
      </c>
      <c r="D208">
        <f t="shared" si="42"/>
        <v>1</v>
      </c>
      <c r="E208">
        <f t="shared" si="43"/>
        <v>1</v>
      </c>
      <c r="F208">
        <f t="shared" si="35"/>
        <v>2</v>
      </c>
      <c r="G208">
        <f t="shared" si="36"/>
        <v>5</v>
      </c>
      <c r="H208">
        <f t="shared" si="32"/>
        <v>7.9655170344999685E-8</v>
      </c>
      <c r="I208">
        <f t="shared" si="33"/>
        <v>0.39650249929131404</v>
      </c>
      <c r="J208">
        <f t="shared" si="34"/>
        <v>0.21870000000000031</v>
      </c>
      <c r="K208">
        <f t="shared" si="37"/>
        <v>7.07088786000006E-4</v>
      </c>
      <c r="L208">
        <f t="shared" si="38"/>
        <v>4.8840784661183548E-12</v>
      </c>
      <c r="M208">
        <f t="shared" si="39"/>
        <v>-26.045040493855346</v>
      </c>
    </row>
    <row r="209" spans="2:13" x14ac:dyDescent="0.2">
      <c r="B209">
        <f t="shared" si="40"/>
        <v>6</v>
      </c>
      <c r="C209">
        <f t="shared" si="41"/>
        <v>7</v>
      </c>
      <c r="D209">
        <f t="shared" si="42"/>
        <v>1</v>
      </c>
      <c r="E209">
        <f t="shared" si="43"/>
        <v>0</v>
      </c>
      <c r="F209">
        <f t="shared" si="35"/>
        <v>1</v>
      </c>
      <c r="G209">
        <f t="shared" si="36"/>
        <v>6</v>
      </c>
      <c r="H209">
        <f t="shared" si="32"/>
        <v>7.9655170344999685E-8</v>
      </c>
      <c r="I209">
        <f t="shared" si="33"/>
        <v>0.39650249929131404</v>
      </c>
      <c r="J209">
        <f t="shared" si="34"/>
        <v>2.4300000000000099E-2</v>
      </c>
      <c r="K209">
        <f t="shared" si="37"/>
        <v>2.4137569000000294E-5</v>
      </c>
      <c r="L209">
        <f t="shared" si="38"/>
        <v>1.8525063347615477E-14</v>
      </c>
      <c r="M209">
        <f t="shared" si="39"/>
        <v>-31.619651804159997</v>
      </c>
    </row>
    <row r="210" spans="2:13" x14ac:dyDescent="0.2">
      <c r="B210">
        <f t="shared" si="40"/>
        <v>6</v>
      </c>
      <c r="C210">
        <f t="shared" si="41"/>
        <v>6</v>
      </c>
      <c r="D210">
        <f t="shared" si="42"/>
        <v>0</v>
      </c>
      <c r="E210">
        <f t="shared" si="43"/>
        <v>6</v>
      </c>
      <c r="F210">
        <f t="shared" si="35"/>
        <v>6</v>
      </c>
      <c r="G210">
        <f t="shared" si="36"/>
        <v>0</v>
      </c>
      <c r="H210">
        <f t="shared" si="32"/>
        <v>4.3884194540921601E-7</v>
      </c>
      <c r="I210">
        <f t="shared" si="33"/>
        <v>0.3898385917401988</v>
      </c>
      <c r="J210">
        <f t="shared" si="34"/>
        <v>0</v>
      </c>
      <c r="K210">
        <f t="shared" si="37"/>
        <v>0.32694037336899917</v>
      </c>
      <c r="L210">
        <f t="shared" si="38"/>
        <v>0</v>
      </c>
      <c r="M210" t="e">
        <f t="shared" si="39"/>
        <v>#NUM!</v>
      </c>
    </row>
    <row r="211" spans="2:13" x14ac:dyDescent="0.2">
      <c r="B211">
        <f t="shared" si="40"/>
        <v>6</v>
      </c>
      <c r="C211">
        <f t="shared" si="41"/>
        <v>6</v>
      </c>
      <c r="D211">
        <f t="shared" si="42"/>
        <v>0</v>
      </c>
      <c r="E211">
        <f t="shared" si="43"/>
        <v>5</v>
      </c>
      <c r="F211">
        <f t="shared" si="35"/>
        <v>5</v>
      </c>
      <c r="G211">
        <f t="shared" si="36"/>
        <v>1</v>
      </c>
      <c r="H211">
        <f t="shared" si="32"/>
        <v>4.3884194540921601E-7</v>
      </c>
      <c r="I211">
        <f t="shared" si="33"/>
        <v>0.3898385917401988</v>
      </c>
      <c r="J211">
        <f t="shared" si="34"/>
        <v>0</v>
      </c>
      <c r="K211">
        <f t="shared" si="37"/>
        <v>0.40178214558600001</v>
      </c>
      <c r="L211">
        <f t="shared" si="38"/>
        <v>0</v>
      </c>
      <c r="M211" t="e">
        <f t="shared" si="39"/>
        <v>#NUM!</v>
      </c>
    </row>
    <row r="212" spans="2:13" x14ac:dyDescent="0.2">
      <c r="B212">
        <f t="shared" si="40"/>
        <v>6</v>
      </c>
      <c r="C212">
        <f t="shared" si="41"/>
        <v>6</v>
      </c>
      <c r="D212">
        <f t="shared" si="42"/>
        <v>0</v>
      </c>
      <c r="E212">
        <f t="shared" si="43"/>
        <v>4</v>
      </c>
      <c r="F212">
        <f t="shared" si="35"/>
        <v>4</v>
      </c>
      <c r="G212">
        <f t="shared" si="36"/>
        <v>2</v>
      </c>
      <c r="H212">
        <f t="shared" si="32"/>
        <v>4.3884194540921601E-7</v>
      </c>
      <c r="I212">
        <f t="shared" si="33"/>
        <v>0.3898385917401988</v>
      </c>
      <c r="J212">
        <f t="shared" si="34"/>
        <v>0</v>
      </c>
      <c r="K212">
        <f t="shared" si="37"/>
        <v>0.2057318215350005</v>
      </c>
      <c r="L212">
        <f t="shared" si="38"/>
        <v>0</v>
      </c>
      <c r="M212" t="e">
        <f t="shared" si="39"/>
        <v>#NUM!</v>
      </c>
    </row>
    <row r="213" spans="2:13" x14ac:dyDescent="0.2">
      <c r="B213">
        <f t="shared" si="40"/>
        <v>6</v>
      </c>
      <c r="C213">
        <f t="shared" si="41"/>
        <v>6</v>
      </c>
      <c r="D213">
        <f t="shared" si="42"/>
        <v>0</v>
      </c>
      <c r="E213">
        <f t="shared" si="43"/>
        <v>3</v>
      </c>
      <c r="F213">
        <f t="shared" si="35"/>
        <v>3</v>
      </c>
      <c r="G213">
        <f t="shared" si="36"/>
        <v>3</v>
      </c>
      <c r="H213">
        <f t="shared" ref="H213:H276" si="44">VLOOKUP(C213,K$6:M$16,2)</f>
        <v>4.3884194540921601E-7</v>
      </c>
      <c r="I213">
        <f t="shared" ref="I213:I276" si="45">_xlfn.BINOM.DIST(B213,C213,$H$2,FALSE)</f>
        <v>0.3898385917401988</v>
      </c>
      <c r="J213">
        <f t="shared" ref="J213:J276" si="46">VLOOKUP(F213,K$6:M$16,3)</f>
        <v>0.65609999999999946</v>
      </c>
      <c r="K213">
        <f t="shared" si="37"/>
        <v>5.6183790620000257E-2</v>
      </c>
      <c r="L213">
        <f t="shared" si="38"/>
        <v>6.3062914169755087E-9</v>
      </c>
      <c r="M213">
        <f t="shared" si="39"/>
        <v>-18.881718064240584</v>
      </c>
    </row>
    <row r="214" spans="2:13" x14ac:dyDescent="0.2">
      <c r="B214">
        <f t="shared" si="40"/>
        <v>6</v>
      </c>
      <c r="C214">
        <f t="shared" si="41"/>
        <v>6</v>
      </c>
      <c r="D214">
        <f t="shared" si="42"/>
        <v>0</v>
      </c>
      <c r="E214">
        <f t="shared" si="43"/>
        <v>2</v>
      </c>
      <c r="F214">
        <f t="shared" ref="F214:F277" si="47">D214+E214</f>
        <v>2</v>
      </c>
      <c r="G214">
        <f t="shared" ref="G214:G277" si="48">B214-E214</f>
        <v>4</v>
      </c>
      <c r="H214">
        <f t="shared" si="44"/>
        <v>4.3884194540921601E-7</v>
      </c>
      <c r="I214">
        <f t="shared" si="45"/>
        <v>0.3898385917401988</v>
      </c>
      <c r="J214">
        <f t="shared" si="46"/>
        <v>0.21870000000000031</v>
      </c>
      <c r="K214">
        <f t="shared" ref="K214:K277" si="49">_xlfn.BINOM.DIST(G214,B214,$F$2,FALSE)</f>
        <v>8.6306425350000573E-3</v>
      </c>
      <c r="L214">
        <f t="shared" ref="L214:L277" si="50">H214*I214*J214*K214</f>
        <v>3.2291251231501238E-10</v>
      </c>
      <c r="M214">
        <f t="shared" ref="M214:M277" si="51">LN(L214)</f>
        <v>-21.853639689100852</v>
      </c>
    </row>
    <row r="215" spans="2:13" x14ac:dyDescent="0.2">
      <c r="B215">
        <f t="shared" ref="B215:B278" si="52">IF(E214=0,IF(C214=B214,B214+1,B214), B214)</f>
        <v>6</v>
      </c>
      <c r="C215">
        <f t="shared" ref="C215:C278" si="53">IF(E214=0,IF(C214=B214,10,C214-1),C214)</f>
        <v>6</v>
      </c>
      <c r="D215">
        <f t="shared" ref="D215:D278" si="54">C215-B215</f>
        <v>0</v>
      </c>
      <c r="E215">
        <f t="shared" ref="E215:E278" si="55">IF(E214=0,B215,E214-1)</f>
        <v>1</v>
      </c>
      <c r="F215">
        <f t="shared" si="47"/>
        <v>1</v>
      </c>
      <c r="G215">
        <f t="shared" si="48"/>
        <v>5</v>
      </c>
      <c r="H215">
        <f t="shared" si="44"/>
        <v>4.3884194540921601E-7</v>
      </c>
      <c r="I215">
        <f t="shared" si="45"/>
        <v>0.3898385917401988</v>
      </c>
      <c r="J215">
        <f t="shared" si="46"/>
        <v>2.4300000000000099E-2</v>
      </c>
      <c r="K215">
        <f t="shared" si="49"/>
        <v>7.07088786000006E-4</v>
      </c>
      <c r="L215">
        <f t="shared" si="50"/>
        <v>2.9394981040724144E-12</v>
      </c>
      <c r="M215">
        <f t="shared" si="51"/>
        <v>-26.552782262051604</v>
      </c>
    </row>
    <row r="216" spans="2:13" x14ac:dyDescent="0.2">
      <c r="B216">
        <f t="shared" si="52"/>
        <v>6</v>
      </c>
      <c r="C216">
        <f t="shared" si="53"/>
        <v>6</v>
      </c>
      <c r="D216">
        <f t="shared" si="54"/>
        <v>0</v>
      </c>
      <c r="E216">
        <f t="shared" si="55"/>
        <v>0</v>
      </c>
      <c r="F216">
        <f t="shared" si="47"/>
        <v>0</v>
      </c>
      <c r="G216">
        <f t="shared" si="48"/>
        <v>6</v>
      </c>
      <c r="H216">
        <f t="shared" si="44"/>
        <v>4.3884194540921601E-7</v>
      </c>
      <c r="I216">
        <f t="shared" si="45"/>
        <v>0.3898385917401988</v>
      </c>
      <c r="J216">
        <f t="shared" si="46"/>
        <v>9.0000000000000453E-4</v>
      </c>
      <c r="K216">
        <f t="shared" si="49"/>
        <v>2.4137569000000294E-5</v>
      </c>
      <c r="L216">
        <f t="shared" si="50"/>
        <v>3.7164560292452238E-15</v>
      </c>
      <c r="M216">
        <f t="shared" si="51"/>
        <v>-33.226005861024362</v>
      </c>
    </row>
    <row r="217" spans="2:13" x14ac:dyDescent="0.2">
      <c r="B217">
        <f t="shared" si="52"/>
        <v>7</v>
      </c>
      <c r="C217">
        <f t="shared" si="53"/>
        <v>10</v>
      </c>
      <c r="D217">
        <f t="shared" si="54"/>
        <v>3</v>
      </c>
      <c r="E217">
        <f t="shared" si="55"/>
        <v>7</v>
      </c>
      <c r="F217">
        <f t="shared" si="47"/>
        <v>10</v>
      </c>
      <c r="G217">
        <f t="shared" si="48"/>
        <v>0</v>
      </c>
      <c r="H217">
        <f t="shared" si="44"/>
        <v>3.5893503787292484E-10</v>
      </c>
      <c r="I217">
        <f t="shared" si="45"/>
        <v>0.12265051968968438</v>
      </c>
      <c r="J217">
        <f t="shared" si="46"/>
        <v>0</v>
      </c>
      <c r="K217">
        <f t="shared" si="49"/>
        <v>0.2713605098962692</v>
      </c>
      <c r="L217">
        <f t="shared" si="50"/>
        <v>0</v>
      </c>
      <c r="M217" t="e">
        <f t="shared" si="51"/>
        <v>#NUM!</v>
      </c>
    </row>
    <row r="218" spans="2:13" x14ac:dyDescent="0.2">
      <c r="B218">
        <f t="shared" si="52"/>
        <v>7</v>
      </c>
      <c r="C218">
        <f t="shared" si="53"/>
        <v>10</v>
      </c>
      <c r="D218">
        <f t="shared" si="54"/>
        <v>3</v>
      </c>
      <c r="E218">
        <f t="shared" si="55"/>
        <v>6</v>
      </c>
      <c r="F218">
        <f t="shared" si="47"/>
        <v>9</v>
      </c>
      <c r="G218">
        <f t="shared" si="48"/>
        <v>1</v>
      </c>
      <c r="H218">
        <f t="shared" si="44"/>
        <v>3.5893503787292484E-10</v>
      </c>
      <c r="I218">
        <f t="shared" si="45"/>
        <v>0.12265051968968438</v>
      </c>
      <c r="J218">
        <f t="shared" si="46"/>
        <v>0</v>
      </c>
      <c r="K218">
        <f t="shared" si="49"/>
        <v>0.38905904430910981</v>
      </c>
      <c r="L218">
        <f t="shared" si="50"/>
        <v>0</v>
      </c>
      <c r="M218" t="e">
        <f t="shared" si="51"/>
        <v>#NUM!</v>
      </c>
    </row>
    <row r="219" spans="2:13" x14ac:dyDescent="0.2">
      <c r="B219">
        <f t="shared" si="52"/>
        <v>7</v>
      </c>
      <c r="C219">
        <f t="shared" si="53"/>
        <v>10</v>
      </c>
      <c r="D219">
        <f t="shared" si="54"/>
        <v>3</v>
      </c>
      <c r="E219">
        <f t="shared" si="55"/>
        <v>5</v>
      </c>
      <c r="F219">
        <f t="shared" si="47"/>
        <v>8</v>
      </c>
      <c r="G219">
        <f t="shared" si="48"/>
        <v>2</v>
      </c>
      <c r="H219">
        <f t="shared" si="44"/>
        <v>3.5893503787292484E-10</v>
      </c>
      <c r="I219">
        <f t="shared" si="45"/>
        <v>0.12265051968968438</v>
      </c>
      <c r="J219">
        <f t="shared" si="46"/>
        <v>0</v>
      </c>
      <c r="K219">
        <f t="shared" si="49"/>
        <v>0.23906037662367047</v>
      </c>
      <c r="L219">
        <f t="shared" si="50"/>
        <v>0</v>
      </c>
      <c r="M219" t="e">
        <f t="shared" si="51"/>
        <v>#NUM!</v>
      </c>
    </row>
    <row r="220" spans="2:13" x14ac:dyDescent="0.2">
      <c r="B220">
        <f t="shared" si="52"/>
        <v>7</v>
      </c>
      <c r="C220">
        <f t="shared" si="53"/>
        <v>10</v>
      </c>
      <c r="D220">
        <f t="shared" si="54"/>
        <v>3</v>
      </c>
      <c r="E220">
        <f t="shared" si="55"/>
        <v>4</v>
      </c>
      <c r="F220">
        <f t="shared" si="47"/>
        <v>7</v>
      </c>
      <c r="G220">
        <f t="shared" si="48"/>
        <v>3</v>
      </c>
      <c r="H220">
        <f t="shared" si="44"/>
        <v>3.5893503787292484E-10</v>
      </c>
      <c r="I220">
        <f t="shared" si="45"/>
        <v>0.12265051968968438</v>
      </c>
      <c r="J220">
        <f t="shared" si="46"/>
        <v>0</v>
      </c>
      <c r="K220">
        <f t="shared" si="49"/>
        <v>8.1606955875550335E-2</v>
      </c>
      <c r="L220">
        <f t="shared" si="50"/>
        <v>0</v>
      </c>
      <c r="M220" t="e">
        <f t="shared" si="51"/>
        <v>#NUM!</v>
      </c>
    </row>
    <row r="221" spans="2:13" x14ac:dyDescent="0.2">
      <c r="B221">
        <f t="shared" si="52"/>
        <v>7</v>
      </c>
      <c r="C221">
        <f t="shared" si="53"/>
        <v>10</v>
      </c>
      <c r="D221">
        <f t="shared" si="54"/>
        <v>3</v>
      </c>
      <c r="E221">
        <f t="shared" si="55"/>
        <v>3</v>
      </c>
      <c r="F221">
        <f t="shared" si="47"/>
        <v>6</v>
      </c>
      <c r="G221">
        <f t="shared" si="48"/>
        <v>4</v>
      </c>
      <c r="H221">
        <f t="shared" si="44"/>
        <v>3.5893503787292484E-10</v>
      </c>
      <c r="I221">
        <f t="shared" si="45"/>
        <v>0.12265051968968438</v>
      </c>
      <c r="J221">
        <f t="shared" si="46"/>
        <v>0</v>
      </c>
      <c r="K221">
        <f t="shared" si="49"/>
        <v>1.6714677709450124E-2</v>
      </c>
      <c r="L221">
        <f t="shared" si="50"/>
        <v>0</v>
      </c>
      <c r="M221" t="e">
        <f t="shared" si="51"/>
        <v>#NUM!</v>
      </c>
    </row>
    <row r="222" spans="2:13" x14ac:dyDescent="0.2">
      <c r="B222">
        <f t="shared" si="52"/>
        <v>7</v>
      </c>
      <c r="C222">
        <f t="shared" si="53"/>
        <v>10</v>
      </c>
      <c r="D222">
        <f t="shared" si="54"/>
        <v>3</v>
      </c>
      <c r="E222">
        <f t="shared" si="55"/>
        <v>2</v>
      </c>
      <c r="F222">
        <f t="shared" si="47"/>
        <v>5</v>
      </c>
      <c r="G222">
        <f t="shared" si="48"/>
        <v>5</v>
      </c>
      <c r="H222">
        <f t="shared" si="44"/>
        <v>3.5893503787292484E-10</v>
      </c>
      <c r="I222">
        <f t="shared" si="45"/>
        <v>0.12265051968968438</v>
      </c>
      <c r="J222">
        <f t="shared" si="46"/>
        <v>0</v>
      </c>
      <c r="K222">
        <f t="shared" si="49"/>
        <v>2.0540929233300205E-3</v>
      </c>
      <c r="L222">
        <f t="shared" si="50"/>
        <v>0</v>
      </c>
      <c r="M222" t="e">
        <f t="shared" si="51"/>
        <v>#NUM!</v>
      </c>
    </row>
    <row r="223" spans="2:13" x14ac:dyDescent="0.2">
      <c r="B223">
        <f t="shared" si="52"/>
        <v>7</v>
      </c>
      <c r="C223">
        <f t="shared" si="53"/>
        <v>10</v>
      </c>
      <c r="D223">
        <f t="shared" si="54"/>
        <v>3</v>
      </c>
      <c r="E223">
        <f t="shared" si="55"/>
        <v>1</v>
      </c>
      <c r="F223">
        <f t="shared" si="47"/>
        <v>4</v>
      </c>
      <c r="G223">
        <f t="shared" si="48"/>
        <v>6</v>
      </c>
      <c r="H223">
        <f t="shared" si="44"/>
        <v>3.5893503787292484E-10</v>
      </c>
      <c r="I223">
        <f t="shared" si="45"/>
        <v>0.12265051968968438</v>
      </c>
      <c r="J223">
        <f t="shared" si="46"/>
        <v>0</v>
      </c>
      <c r="K223">
        <f t="shared" si="49"/>
        <v>1.4023927589000172E-4</v>
      </c>
      <c r="L223">
        <f t="shared" si="50"/>
        <v>0</v>
      </c>
      <c r="M223" t="e">
        <f t="shared" si="51"/>
        <v>#NUM!</v>
      </c>
    </row>
    <row r="224" spans="2:13" x14ac:dyDescent="0.2">
      <c r="B224">
        <f t="shared" si="52"/>
        <v>7</v>
      </c>
      <c r="C224">
        <f t="shared" si="53"/>
        <v>10</v>
      </c>
      <c r="D224">
        <f t="shared" si="54"/>
        <v>3</v>
      </c>
      <c r="E224">
        <f t="shared" si="55"/>
        <v>0</v>
      </c>
      <c r="F224">
        <f t="shared" si="47"/>
        <v>3</v>
      </c>
      <c r="G224">
        <f t="shared" si="48"/>
        <v>7</v>
      </c>
      <c r="H224">
        <f t="shared" si="44"/>
        <v>3.5893503787292484E-10</v>
      </c>
      <c r="I224">
        <f t="shared" si="45"/>
        <v>0.12265051968968438</v>
      </c>
      <c r="J224">
        <f t="shared" si="46"/>
        <v>0.65609999999999946</v>
      </c>
      <c r="K224">
        <f t="shared" si="49"/>
        <v>4.1033867300000596E-6</v>
      </c>
      <c r="L224">
        <f t="shared" si="50"/>
        <v>1.1852166250454369E-16</v>
      </c>
      <c r="M224">
        <f t="shared" si="51"/>
        <v>-36.671435924079091</v>
      </c>
    </row>
    <row r="225" spans="2:13" x14ac:dyDescent="0.2">
      <c r="B225">
        <f t="shared" si="52"/>
        <v>7</v>
      </c>
      <c r="C225">
        <f t="shared" si="53"/>
        <v>9</v>
      </c>
      <c r="D225">
        <f t="shared" si="54"/>
        <v>2</v>
      </c>
      <c r="E225">
        <f t="shared" si="55"/>
        <v>7</v>
      </c>
      <c r="F225">
        <f t="shared" si="47"/>
        <v>9</v>
      </c>
      <c r="G225">
        <f t="shared" si="48"/>
        <v>0</v>
      </c>
      <c r="H225">
        <f t="shared" si="44"/>
        <v>2.2560729290501035E-9</v>
      </c>
      <c r="I225">
        <f t="shared" si="45"/>
        <v>0.25323724947693615</v>
      </c>
      <c r="J225">
        <f t="shared" si="46"/>
        <v>0</v>
      </c>
      <c r="K225">
        <f t="shared" si="49"/>
        <v>0.2713605098962692</v>
      </c>
      <c r="L225">
        <f t="shared" si="50"/>
        <v>0</v>
      </c>
      <c r="M225" t="e">
        <f t="shared" si="51"/>
        <v>#NUM!</v>
      </c>
    </row>
    <row r="226" spans="2:13" x14ac:dyDescent="0.2">
      <c r="B226">
        <f t="shared" si="52"/>
        <v>7</v>
      </c>
      <c r="C226">
        <f t="shared" si="53"/>
        <v>9</v>
      </c>
      <c r="D226">
        <f t="shared" si="54"/>
        <v>2</v>
      </c>
      <c r="E226">
        <f t="shared" si="55"/>
        <v>6</v>
      </c>
      <c r="F226">
        <f t="shared" si="47"/>
        <v>8</v>
      </c>
      <c r="G226">
        <f t="shared" si="48"/>
        <v>1</v>
      </c>
      <c r="H226">
        <f t="shared" si="44"/>
        <v>2.2560729290501035E-9</v>
      </c>
      <c r="I226">
        <f t="shared" si="45"/>
        <v>0.25323724947693615</v>
      </c>
      <c r="J226">
        <f t="shared" si="46"/>
        <v>0</v>
      </c>
      <c r="K226">
        <f t="shared" si="49"/>
        <v>0.38905904430910981</v>
      </c>
      <c r="L226">
        <f t="shared" si="50"/>
        <v>0</v>
      </c>
      <c r="M226" t="e">
        <f t="shared" si="51"/>
        <v>#NUM!</v>
      </c>
    </row>
    <row r="227" spans="2:13" x14ac:dyDescent="0.2">
      <c r="B227">
        <f t="shared" si="52"/>
        <v>7</v>
      </c>
      <c r="C227">
        <f t="shared" si="53"/>
        <v>9</v>
      </c>
      <c r="D227">
        <f t="shared" si="54"/>
        <v>2</v>
      </c>
      <c r="E227">
        <f t="shared" si="55"/>
        <v>5</v>
      </c>
      <c r="F227">
        <f t="shared" si="47"/>
        <v>7</v>
      </c>
      <c r="G227">
        <f t="shared" si="48"/>
        <v>2</v>
      </c>
      <c r="H227">
        <f t="shared" si="44"/>
        <v>2.2560729290501035E-9</v>
      </c>
      <c r="I227">
        <f t="shared" si="45"/>
        <v>0.25323724947693615</v>
      </c>
      <c r="J227">
        <f t="shared" si="46"/>
        <v>0</v>
      </c>
      <c r="K227">
        <f t="shared" si="49"/>
        <v>0.23906037662367047</v>
      </c>
      <c r="L227">
        <f t="shared" si="50"/>
        <v>0</v>
      </c>
      <c r="M227" t="e">
        <f t="shared" si="51"/>
        <v>#NUM!</v>
      </c>
    </row>
    <row r="228" spans="2:13" x14ac:dyDescent="0.2">
      <c r="B228">
        <f t="shared" si="52"/>
        <v>7</v>
      </c>
      <c r="C228">
        <f t="shared" si="53"/>
        <v>9</v>
      </c>
      <c r="D228">
        <f t="shared" si="54"/>
        <v>2</v>
      </c>
      <c r="E228">
        <f t="shared" si="55"/>
        <v>4</v>
      </c>
      <c r="F228">
        <f t="shared" si="47"/>
        <v>6</v>
      </c>
      <c r="G228">
        <f t="shared" si="48"/>
        <v>3</v>
      </c>
      <c r="H228">
        <f t="shared" si="44"/>
        <v>2.2560729290501035E-9</v>
      </c>
      <c r="I228">
        <f t="shared" si="45"/>
        <v>0.25323724947693615</v>
      </c>
      <c r="J228">
        <f t="shared" si="46"/>
        <v>0</v>
      </c>
      <c r="K228">
        <f t="shared" si="49"/>
        <v>8.1606955875550335E-2</v>
      </c>
      <c r="L228">
        <f t="shared" si="50"/>
        <v>0</v>
      </c>
      <c r="M228" t="e">
        <f t="shared" si="51"/>
        <v>#NUM!</v>
      </c>
    </row>
    <row r="229" spans="2:13" x14ac:dyDescent="0.2">
      <c r="B229">
        <f t="shared" si="52"/>
        <v>7</v>
      </c>
      <c r="C229">
        <f t="shared" si="53"/>
        <v>9</v>
      </c>
      <c r="D229">
        <f t="shared" si="54"/>
        <v>2</v>
      </c>
      <c r="E229">
        <f t="shared" si="55"/>
        <v>3</v>
      </c>
      <c r="F229">
        <f t="shared" si="47"/>
        <v>5</v>
      </c>
      <c r="G229">
        <f t="shared" si="48"/>
        <v>4</v>
      </c>
      <c r="H229">
        <f t="shared" si="44"/>
        <v>2.2560729290501035E-9</v>
      </c>
      <c r="I229">
        <f t="shared" si="45"/>
        <v>0.25323724947693615</v>
      </c>
      <c r="J229">
        <f t="shared" si="46"/>
        <v>0</v>
      </c>
      <c r="K229">
        <f t="shared" si="49"/>
        <v>1.6714677709450124E-2</v>
      </c>
      <c r="L229">
        <f t="shared" si="50"/>
        <v>0</v>
      </c>
      <c r="M229" t="e">
        <f t="shared" si="51"/>
        <v>#NUM!</v>
      </c>
    </row>
    <row r="230" spans="2:13" x14ac:dyDescent="0.2">
      <c r="B230">
        <f t="shared" si="52"/>
        <v>7</v>
      </c>
      <c r="C230">
        <f t="shared" si="53"/>
        <v>9</v>
      </c>
      <c r="D230">
        <f t="shared" si="54"/>
        <v>2</v>
      </c>
      <c r="E230">
        <f t="shared" si="55"/>
        <v>2</v>
      </c>
      <c r="F230">
        <f t="shared" si="47"/>
        <v>4</v>
      </c>
      <c r="G230">
        <f t="shared" si="48"/>
        <v>5</v>
      </c>
      <c r="H230">
        <f t="shared" si="44"/>
        <v>2.2560729290501035E-9</v>
      </c>
      <c r="I230">
        <f t="shared" si="45"/>
        <v>0.25323724947693615</v>
      </c>
      <c r="J230">
        <f t="shared" si="46"/>
        <v>0</v>
      </c>
      <c r="K230">
        <f t="shared" si="49"/>
        <v>2.0540929233300205E-3</v>
      </c>
      <c r="L230">
        <f t="shared" si="50"/>
        <v>0</v>
      </c>
      <c r="M230" t="e">
        <f t="shared" si="51"/>
        <v>#NUM!</v>
      </c>
    </row>
    <row r="231" spans="2:13" x14ac:dyDescent="0.2">
      <c r="B231">
        <f t="shared" si="52"/>
        <v>7</v>
      </c>
      <c r="C231">
        <f t="shared" si="53"/>
        <v>9</v>
      </c>
      <c r="D231">
        <f t="shared" si="54"/>
        <v>2</v>
      </c>
      <c r="E231">
        <f t="shared" si="55"/>
        <v>1</v>
      </c>
      <c r="F231">
        <f t="shared" si="47"/>
        <v>3</v>
      </c>
      <c r="G231">
        <f t="shared" si="48"/>
        <v>6</v>
      </c>
      <c r="H231">
        <f t="shared" si="44"/>
        <v>2.2560729290501035E-9</v>
      </c>
      <c r="I231">
        <f t="shared" si="45"/>
        <v>0.25323724947693615</v>
      </c>
      <c r="J231">
        <f t="shared" si="46"/>
        <v>0.65609999999999946</v>
      </c>
      <c r="K231">
        <f t="shared" si="49"/>
        <v>1.4023927589000172E-4</v>
      </c>
      <c r="L231">
        <f t="shared" si="50"/>
        <v>5.2567874895420357E-14</v>
      </c>
      <c r="M231">
        <f t="shared" si="51"/>
        <v>-30.576671205179835</v>
      </c>
    </row>
    <row r="232" spans="2:13" x14ac:dyDescent="0.2">
      <c r="B232">
        <f t="shared" si="52"/>
        <v>7</v>
      </c>
      <c r="C232">
        <f t="shared" si="53"/>
        <v>9</v>
      </c>
      <c r="D232">
        <f t="shared" si="54"/>
        <v>2</v>
      </c>
      <c r="E232">
        <f t="shared" si="55"/>
        <v>0</v>
      </c>
      <c r="F232">
        <f t="shared" si="47"/>
        <v>2</v>
      </c>
      <c r="G232">
        <f t="shared" si="48"/>
        <v>7</v>
      </c>
      <c r="H232">
        <f t="shared" si="44"/>
        <v>2.2560729290501035E-9</v>
      </c>
      <c r="I232">
        <f t="shared" si="45"/>
        <v>0.25323724947693615</v>
      </c>
      <c r="J232">
        <f t="shared" si="46"/>
        <v>0.21870000000000031</v>
      </c>
      <c r="K232">
        <f t="shared" si="49"/>
        <v>4.1033867300000596E-6</v>
      </c>
      <c r="L232">
        <f t="shared" si="50"/>
        <v>5.1271019691460128E-16</v>
      </c>
      <c r="M232">
        <f t="shared" si="51"/>
        <v>-35.206820906643635</v>
      </c>
    </row>
    <row r="233" spans="2:13" x14ac:dyDescent="0.2">
      <c r="B233">
        <f t="shared" si="52"/>
        <v>7</v>
      </c>
      <c r="C233">
        <f t="shared" si="53"/>
        <v>8</v>
      </c>
      <c r="D233">
        <f t="shared" si="54"/>
        <v>1</v>
      </c>
      <c r="E233">
        <f t="shared" si="55"/>
        <v>7</v>
      </c>
      <c r="F233">
        <f t="shared" si="47"/>
        <v>8</v>
      </c>
      <c r="G233">
        <f t="shared" si="48"/>
        <v>0</v>
      </c>
      <c r="H233">
        <f t="shared" si="44"/>
        <v>1.3695753995565066E-8</v>
      </c>
      <c r="I233">
        <f t="shared" si="45"/>
        <v>0.38730402861178403</v>
      </c>
      <c r="J233">
        <f t="shared" si="46"/>
        <v>0</v>
      </c>
      <c r="K233">
        <f t="shared" si="49"/>
        <v>0.2713605098962692</v>
      </c>
      <c r="L233">
        <f t="shared" si="50"/>
        <v>0</v>
      </c>
      <c r="M233" t="e">
        <f t="shared" si="51"/>
        <v>#NUM!</v>
      </c>
    </row>
    <row r="234" spans="2:13" x14ac:dyDescent="0.2">
      <c r="B234">
        <f t="shared" si="52"/>
        <v>7</v>
      </c>
      <c r="C234">
        <f t="shared" si="53"/>
        <v>8</v>
      </c>
      <c r="D234">
        <f t="shared" si="54"/>
        <v>1</v>
      </c>
      <c r="E234">
        <f t="shared" si="55"/>
        <v>6</v>
      </c>
      <c r="F234">
        <f t="shared" si="47"/>
        <v>7</v>
      </c>
      <c r="G234">
        <f t="shared" si="48"/>
        <v>1</v>
      </c>
      <c r="H234">
        <f t="shared" si="44"/>
        <v>1.3695753995565066E-8</v>
      </c>
      <c r="I234">
        <f t="shared" si="45"/>
        <v>0.38730402861178403</v>
      </c>
      <c r="J234">
        <f t="shared" si="46"/>
        <v>0</v>
      </c>
      <c r="K234">
        <f t="shared" si="49"/>
        <v>0.38905904430910981</v>
      </c>
      <c r="L234">
        <f t="shared" si="50"/>
        <v>0</v>
      </c>
      <c r="M234" t="e">
        <f t="shared" si="51"/>
        <v>#NUM!</v>
      </c>
    </row>
    <row r="235" spans="2:13" x14ac:dyDescent="0.2">
      <c r="B235">
        <f t="shared" si="52"/>
        <v>7</v>
      </c>
      <c r="C235">
        <f t="shared" si="53"/>
        <v>8</v>
      </c>
      <c r="D235">
        <f t="shared" si="54"/>
        <v>1</v>
      </c>
      <c r="E235">
        <f t="shared" si="55"/>
        <v>5</v>
      </c>
      <c r="F235">
        <f t="shared" si="47"/>
        <v>6</v>
      </c>
      <c r="G235">
        <f t="shared" si="48"/>
        <v>2</v>
      </c>
      <c r="H235">
        <f t="shared" si="44"/>
        <v>1.3695753995565066E-8</v>
      </c>
      <c r="I235">
        <f t="shared" si="45"/>
        <v>0.38730402861178403</v>
      </c>
      <c r="J235">
        <f t="shared" si="46"/>
        <v>0</v>
      </c>
      <c r="K235">
        <f t="shared" si="49"/>
        <v>0.23906037662367047</v>
      </c>
      <c r="L235">
        <f t="shared" si="50"/>
        <v>0</v>
      </c>
      <c r="M235" t="e">
        <f t="shared" si="51"/>
        <v>#NUM!</v>
      </c>
    </row>
    <row r="236" spans="2:13" x14ac:dyDescent="0.2">
      <c r="B236">
        <f t="shared" si="52"/>
        <v>7</v>
      </c>
      <c r="C236">
        <f t="shared" si="53"/>
        <v>8</v>
      </c>
      <c r="D236">
        <f t="shared" si="54"/>
        <v>1</v>
      </c>
      <c r="E236">
        <f t="shared" si="55"/>
        <v>4</v>
      </c>
      <c r="F236">
        <f t="shared" si="47"/>
        <v>5</v>
      </c>
      <c r="G236">
        <f t="shared" si="48"/>
        <v>3</v>
      </c>
      <c r="H236">
        <f t="shared" si="44"/>
        <v>1.3695753995565066E-8</v>
      </c>
      <c r="I236">
        <f t="shared" si="45"/>
        <v>0.38730402861178403</v>
      </c>
      <c r="J236">
        <f t="shared" si="46"/>
        <v>0</v>
      </c>
      <c r="K236">
        <f t="shared" si="49"/>
        <v>8.1606955875550335E-2</v>
      </c>
      <c r="L236">
        <f t="shared" si="50"/>
        <v>0</v>
      </c>
      <c r="M236" t="e">
        <f t="shared" si="51"/>
        <v>#NUM!</v>
      </c>
    </row>
    <row r="237" spans="2:13" x14ac:dyDescent="0.2">
      <c r="B237">
        <f t="shared" si="52"/>
        <v>7</v>
      </c>
      <c r="C237">
        <f t="shared" si="53"/>
        <v>8</v>
      </c>
      <c r="D237">
        <f t="shared" si="54"/>
        <v>1</v>
      </c>
      <c r="E237">
        <f t="shared" si="55"/>
        <v>3</v>
      </c>
      <c r="F237">
        <f t="shared" si="47"/>
        <v>4</v>
      </c>
      <c r="G237">
        <f t="shared" si="48"/>
        <v>4</v>
      </c>
      <c r="H237">
        <f t="shared" si="44"/>
        <v>1.3695753995565066E-8</v>
      </c>
      <c r="I237">
        <f t="shared" si="45"/>
        <v>0.38730402861178403</v>
      </c>
      <c r="J237">
        <f t="shared" si="46"/>
        <v>0</v>
      </c>
      <c r="K237">
        <f t="shared" si="49"/>
        <v>1.6714677709450124E-2</v>
      </c>
      <c r="L237">
        <f t="shared" si="50"/>
        <v>0</v>
      </c>
      <c r="M237" t="e">
        <f t="shared" si="51"/>
        <v>#NUM!</v>
      </c>
    </row>
    <row r="238" spans="2:13" x14ac:dyDescent="0.2">
      <c r="B238">
        <f t="shared" si="52"/>
        <v>7</v>
      </c>
      <c r="C238">
        <f t="shared" si="53"/>
        <v>8</v>
      </c>
      <c r="D238">
        <f t="shared" si="54"/>
        <v>1</v>
      </c>
      <c r="E238">
        <f t="shared" si="55"/>
        <v>2</v>
      </c>
      <c r="F238">
        <f t="shared" si="47"/>
        <v>3</v>
      </c>
      <c r="G238">
        <f t="shared" si="48"/>
        <v>5</v>
      </c>
      <c r="H238">
        <f t="shared" si="44"/>
        <v>1.3695753995565066E-8</v>
      </c>
      <c r="I238">
        <f t="shared" si="45"/>
        <v>0.38730402861178403</v>
      </c>
      <c r="J238">
        <f t="shared" si="46"/>
        <v>0.65609999999999946</v>
      </c>
      <c r="K238">
        <f t="shared" si="49"/>
        <v>2.0540929233300205E-3</v>
      </c>
      <c r="L238">
        <f t="shared" si="50"/>
        <v>7.148716676328347E-12</v>
      </c>
      <c r="M238">
        <f t="shared" si="51"/>
        <v>-25.664088261160344</v>
      </c>
    </row>
    <row r="239" spans="2:13" x14ac:dyDescent="0.2">
      <c r="B239">
        <f t="shared" si="52"/>
        <v>7</v>
      </c>
      <c r="C239">
        <f t="shared" si="53"/>
        <v>8</v>
      </c>
      <c r="D239">
        <f t="shared" si="54"/>
        <v>1</v>
      </c>
      <c r="E239">
        <f t="shared" si="55"/>
        <v>1</v>
      </c>
      <c r="F239">
        <f t="shared" si="47"/>
        <v>2</v>
      </c>
      <c r="G239">
        <f t="shared" si="48"/>
        <v>6</v>
      </c>
      <c r="H239">
        <f t="shared" si="44"/>
        <v>1.3695753995565066E-8</v>
      </c>
      <c r="I239">
        <f t="shared" si="45"/>
        <v>0.38730402861178403</v>
      </c>
      <c r="J239">
        <f t="shared" si="46"/>
        <v>0.21870000000000031</v>
      </c>
      <c r="K239">
        <f t="shared" si="49"/>
        <v>1.4023927589000172E-4</v>
      </c>
      <c r="L239">
        <f t="shared" si="50"/>
        <v>1.6268833132206486E-13</v>
      </c>
      <c r="M239">
        <f t="shared" si="51"/>
        <v>-29.44694010223694</v>
      </c>
    </row>
    <row r="240" spans="2:13" x14ac:dyDescent="0.2">
      <c r="B240">
        <f t="shared" si="52"/>
        <v>7</v>
      </c>
      <c r="C240">
        <f t="shared" si="53"/>
        <v>8</v>
      </c>
      <c r="D240">
        <f t="shared" si="54"/>
        <v>1</v>
      </c>
      <c r="E240">
        <f t="shared" si="55"/>
        <v>0</v>
      </c>
      <c r="F240">
        <f t="shared" si="47"/>
        <v>1</v>
      </c>
      <c r="G240">
        <f t="shared" si="48"/>
        <v>7</v>
      </c>
      <c r="H240">
        <f t="shared" si="44"/>
        <v>1.3695753995565066E-8</v>
      </c>
      <c r="I240">
        <f t="shared" si="45"/>
        <v>0.38730402861178403</v>
      </c>
      <c r="J240">
        <f t="shared" si="46"/>
        <v>2.4300000000000099E-2</v>
      </c>
      <c r="K240">
        <f t="shared" si="49"/>
        <v>4.1033867300000596E-6</v>
      </c>
      <c r="L240">
        <f t="shared" si="50"/>
        <v>5.2891597484702938E-16</v>
      </c>
      <c r="M240">
        <f t="shared" si="51"/>
        <v>-35.175702092368851</v>
      </c>
    </row>
    <row r="241" spans="2:13" x14ac:dyDescent="0.2">
      <c r="B241">
        <f t="shared" si="52"/>
        <v>7</v>
      </c>
      <c r="C241">
        <f t="shared" si="53"/>
        <v>7</v>
      </c>
      <c r="D241">
        <f t="shared" si="54"/>
        <v>0</v>
      </c>
      <c r="E241">
        <f t="shared" si="55"/>
        <v>7</v>
      </c>
      <c r="F241">
        <f t="shared" si="47"/>
        <v>7</v>
      </c>
      <c r="G241">
        <f t="shared" si="48"/>
        <v>0</v>
      </c>
      <c r="H241">
        <f t="shared" si="44"/>
        <v>7.9655170344999685E-8</v>
      </c>
      <c r="I241">
        <f t="shared" si="45"/>
        <v>0.33319537755572537</v>
      </c>
      <c r="J241">
        <f t="shared" si="46"/>
        <v>0</v>
      </c>
      <c r="K241">
        <f t="shared" si="49"/>
        <v>0.2713605098962692</v>
      </c>
      <c r="L241">
        <f t="shared" si="50"/>
        <v>0</v>
      </c>
      <c r="M241" t="e">
        <f t="shared" si="51"/>
        <v>#NUM!</v>
      </c>
    </row>
    <row r="242" spans="2:13" x14ac:dyDescent="0.2">
      <c r="B242">
        <f t="shared" si="52"/>
        <v>7</v>
      </c>
      <c r="C242">
        <f t="shared" si="53"/>
        <v>7</v>
      </c>
      <c r="D242">
        <f t="shared" si="54"/>
        <v>0</v>
      </c>
      <c r="E242">
        <f t="shared" si="55"/>
        <v>6</v>
      </c>
      <c r="F242">
        <f t="shared" si="47"/>
        <v>6</v>
      </c>
      <c r="G242">
        <f t="shared" si="48"/>
        <v>1</v>
      </c>
      <c r="H242">
        <f t="shared" si="44"/>
        <v>7.9655170344999685E-8</v>
      </c>
      <c r="I242">
        <f t="shared" si="45"/>
        <v>0.33319537755572537</v>
      </c>
      <c r="J242">
        <f t="shared" si="46"/>
        <v>0</v>
      </c>
      <c r="K242">
        <f t="shared" si="49"/>
        <v>0.38905904430910981</v>
      </c>
      <c r="L242">
        <f t="shared" si="50"/>
        <v>0</v>
      </c>
      <c r="M242" t="e">
        <f t="shared" si="51"/>
        <v>#NUM!</v>
      </c>
    </row>
    <row r="243" spans="2:13" x14ac:dyDescent="0.2">
      <c r="B243">
        <f t="shared" si="52"/>
        <v>7</v>
      </c>
      <c r="C243">
        <f t="shared" si="53"/>
        <v>7</v>
      </c>
      <c r="D243">
        <f t="shared" si="54"/>
        <v>0</v>
      </c>
      <c r="E243">
        <f t="shared" si="55"/>
        <v>5</v>
      </c>
      <c r="F243">
        <f t="shared" si="47"/>
        <v>5</v>
      </c>
      <c r="G243">
        <f t="shared" si="48"/>
        <v>2</v>
      </c>
      <c r="H243">
        <f t="shared" si="44"/>
        <v>7.9655170344999685E-8</v>
      </c>
      <c r="I243">
        <f t="shared" si="45"/>
        <v>0.33319537755572537</v>
      </c>
      <c r="J243">
        <f t="shared" si="46"/>
        <v>0</v>
      </c>
      <c r="K243">
        <f t="shared" si="49"/>
        <v>0.23906037662367047</v>
      </c>
      <c r="L243">
        <f t="shared" si="50"/>
        <v>0</v>
      </c>
      <c r="M243" t="e">
        <f t="shared" si="51"/>
        <v>#NUM!</v>
      </c>
    </row>
    <row r="244" spans="2:13" x14ac:dyDescent="0.2">
      <c r="B244">
        <f t="shared" si="52"/>
        <v>7</v>
      </c>
      <c r="C244">
        <f t="shared" si="53"/>
        <v>7</v>
      </c>
      <c r="D244">
        <f t="shared" si="54"/>
        <v>0</v>
      </c>
      <c r="E244">
        <f t="shared" si="55"/>
        <v>4</v>
      </c>
      <c r="F244">
        <f t="shared" si="47"/>
        <v>4</v>
      </c>
      <c r="G244">
        <f t="shared" si="48"/>
        <v>3</v>
      </c>
      <c r="H244">
        <f t="shared" si="44"/>
        <v>7.9655170344999685E-8</v>
      </c>
      <c r="I244">
        <f t="shared" si="45"/>
        <v>0.33319537755572537</v>
      </c>
      <c r="J244">
        <f t="shared" si="46"/>
        <v>0</v>
      </c>
      <c r="K244">
        <f t="shared" si="49"/>
        <v>8.1606955875550335E-2</v>
      </c>
      <c r="L244">
        <f t="shared" si="50"/>
        <v>0</v>
      </c>
      <c r="M244" t="e">
        <f t="shared" si="51"/>
        <v>#NUM!</v>
      </c>
    </row>
    <row r="245" spans="2:13" x14ac:dyDescent="0.2">
      <c r="B245">
        <f t="shared" si="52"/>
        <v>7</v>
      </c>
      <c r="C245">
        <f t="shared" si="53"/>
        <v>7</v>
      </c>
      <c r="D245">
        <f t="shared" si="54"/>
        <v>0</v>
      </c>
      <c r="E245">
        <f t="shared" si="55"/>
        <v>3</v>
      </c>
      <c r="F245">
        <f t="shared" si="47"/>
        <v>3</v>
      </c>
      <c r="G245">
        <f t="shared" si="48"/>
        <v>4</v>
      </c>
      <c r="H245">
        <f t="shared" si="44"/>
        <v>7.9655170344999685E-8</v>
      </c>
      <c r="I245">
        <f t="shared" si="45"/>
        <v>0.33319537755572537</v>
      </c>
      <c r="J245">
        <f t="shared" si="46"/>
        <v>0.65609999999999946</v>
      </c>
      <c r="K245">
        <f t="shared" si="49"/>
        <v>1.6714677709450124E-2</v>
      </c>
      <c r="L245">
        <f t="shared" si="50"/>
        <v>2.9105896672222464E-10</v>
      </c>
      <c r="M245">
        <f t="shared" si="51"/>
        <v>-21.957495234500435</v>
      </c>
    </row>
    <row r="246" spans="2:13" x14ac:dyDescent="0.2">
      <c r="B246">
        <f t="shared" si="52"/>
        <v>7</v>
      </c>
      <c r="C246">
        <f t="shared" si="53"/>
        <v>7</v>
      </c>
      <c r="D246">
        <f t="shared" si="54"/>
        <v>0</v>
      </c>
      <c r="E246">
        <f t="shared" si="55"/>
        <v>2</v>
      </c>
      <c r="F246">
        <f t="shared" si="47"/>
        <v>2</v>
      </c>
      <c r="G246">
        <f t="shared" si="48"/>
        <v>5</v>
      </c>
      <c r="H246">
        <f t="shared" si="44"/>
        <v>7.9655170344999685E-8</v>
      </c>
      <c r="I246">
        <f t="shared" si="45"/>
        <v>0.33319537755572537</v>
      </c>
      <c r="J246">
        <f t="shared" si="46"/>
        <v>0.21870000000000031</v>
      </c>
      <c r="K246">
        <f t="shared" si="49"/>
        <v>2.0540929233300205E-3</v>
      </c>
      <c r="L246">
        <f t="shared" si="50"/>
        <v>1.1922897431994801E-11</v>
      </c>
      <c r="M246">
        <f t="shared" si="51"/>
        <v>-25.152560410674912</v>
      </c>
    </row>
    <row r="247" spans="2:13" x14ac:dyDescent="0.2">
      <c r="B247">
        <f t="shared" si="52"/>
        <v>7</v>
      </c>
      <c r="C247">
        <f t="shared" si="53"/>
        <v>7</v>
      </c>
      <c r="D247">
        <f t="shared" si="54"/>
        <v>0</v>
      </c>
      <c r="E247">
        <f t="shared" si="55"/>
        <v>1</v>
      </c>
      <c r="F247">
        <f t="shared" si="47"/>
        <v>1</v>
      </c>
      <c r="G247">
        <f t="shared" si="48"/>
        <v>6</v>
      </c>
      <c r="H247">
        <f t="shared" si="44"/>
        <v>7.9655170344999685E-8</v>
      </c>
      <c r="I247">
        <f t="shared" si="45"/>
        <v>0.33319537755572537</v>
      </c>
      <c r="J247">
        <f t="shared" si="46"/>
        <v>2.4300000000000099E-2</v>
      </c>
      <c r="K247">
        <f t="shared" si="49"/>
        <v>1.4023927589000172E-4</v>
      </c>
      <c r="L247">
        <f t="shared" si="50"/>
        <v>9.0445897520710671E-14</v>
      </c>
      <c r="M247">
        <f t="shared" si="51"/>
        <v>-30.034024540419615</v>
      </c>
    </row>
    <row r="248" spans="2:13" x14ac:dyDescent="0.2">
      <c r="B248">
        <f t="shared" si="52"/>
        <v>7</v>
      </c>
      <c r="C248">
        <f t="shared" si="53"/>
        <v>7</v>
      </c>
      <c r="D248">
        <f t="shared" si="54"/>
        <v>0</v>
      </c>
      <c r="E248">
        <f t="shared" si="55"/>
        <v>0</v>
      </c>
      <c r="F248">
        <f t="shared" si="47"/>
        <v>0</v>
      </c>
      <c r="G248">
        <f t="shared" si="48"/>
        <v>7</v>
      </c>
      <c r="H248">
        <f t="shared" si="44"/>
        <v>7.9655170344999685E-8</v>
      </c>
      <c r="I248">
        <f t="shared" si="45"/>
        <v>0.33319537755572537</v>
      </c>
      <c r="J248">
        <f t="shared" si="46"/>
        <v>9.0000000000000453E-4</v>
      </c>
      <c r="K248">
        <f t="shared" si="49"/>
        <v>4.1033867300000596E-6</v>
      </c>
      <c r="L248">
        <f t="shared" si="50"/>
        <v>9.801620818844179E-17</v>
      </c>
      <c r="M248">
        <f t="shared" si="51"/>
        <v>-36.861398819219637</v>
      </c>
    </row>
    <row r="249" spans="2:13" x14ac:dyDescent="0.2">
      <c r="B249">
        <f t="shared" si="52"/>
        <v>8</v>
      </c>
      <c r="C249">
        <f t="shared" si="53"/>
        <v>10</v>
      </c>
      <c r="D249">
        <f t="shared" si="54"/>
        <v>2</v>
      </c>
      <c r="E249">
        <f t="shared" si="55"/>
        <v>8</v>
      </c>
      <c r="F249">
        <f t="shared" si="47"/>
        <v>10</v>
      </c>
      <c r="G249">
        <f t="shared" si="48"/>
        <v>0</v>
      </c>
      <c r="H249">
        <f t="shared" si="44"/>
        <v>3.5893503787292484E-10</v>
      </c>
      <c r="I249">
        <f t="shared" si="45"/>
        <v>0.27055261696253857</v>
      </c>
      <c r="J249">
        <f t="shared" si="46"/>
        <v>0</v>
      </c>
      <c r="K249">
        <f t="shared" si="49"/>
        <v>0.22522922321390332</v>
      </c>
      <c r="L249">
        <f t="shared" si="50"/>
        <v>0</v>
      </c>
      <c r="M249" t="e">
        <f t="shared" si="51"/>
        <v>#NUM!</v>
      </c>
    </row>
    <row r="250" spans="2:13" x14ac:dyDescent="0.2">
      <c r="B250">
        <f t="shared" si="52"/>
        <v>8</v>
      </c>
      <c r="C250">
        <f t="shared" si="53"/>
        <v>10</v>
      </c>
      <c r="D250">
        <f t="shared" si="54"/>
        <v>2</v>
      </c>
      <c r="E250">
        <f t="shared" si="55"/>
        <v>7</v>
      </c>
      <c r="F250">
        <f t="shared" si="47"/>
        <v>9</v>
      </c>
      <c r="G250">
        <f t="shared" si="48"/>
        <v>1</v>
      </c>
      <c r="H250">
        <f t="shared" si="44"/>
        <v>3.5893503787292484E-10</v>
      </c>
      <c r="I250">
        <f t="shared" si="45"/>
        <v>0.27055261696253857</v>
      </c>
      <c r="J250">
        <f t="shared" si="46"/>
        <v>0</v>
      </c>
      <c r="K250">
        <f t="shared" si="49"/>
        <v>0.36905029345892687</v>
      </c>
      <c r="L250">
        <f t="shared" si="50"/>
        <v>0</v>
      </c>
      <c r="M250" t="e">
        <f t="shared" si="51"/>
        <v>#NUM!</v>
      </c>
    </row>
    <row r="251" spans="2:13" x14ac:dyDescent="0.2">
      <c r="B251">
        <f t="shared" si="52"/>
        <v>8</v>
      </c>
      <c r="C251">
        <f t="shared" si="53"/>
        <v>10</v>
      </c>
      <c r="D251">
        <f t="shared" si="54"/>
        <v>2</v>
      </c>
      <c r="E251">
        <f t="shared" si="55"/>
        <v>6</v>
      </c>
      <c r="F251">
        <f t="shared" si="47"/>
        <v>8</v>
      </c>
      <c r="G251">
        <f t="shared" si="48"/>
        <v>2</v>
      </c>
      <c r="H251">
        <f t="shared" si="44"/>
        <v>3.5893503787292484E-10</v>
      </c>
      <c r="I251">
        <f t="shared" si="45"/>
        <v>0.27055261696253857</v>
      </c>
      <c r="J251">
        <f t="shared" si="46"/>
        <v>0</v>
      </c>
      <c r="K251">
        <f t="shared" si="49"/>
        <v>0.26456015013019518</v>
      </c>
      <c r="L251">
        <f t="shared" si="50"/>
        <v>0</v>
      </c>
      <c r="M251" t="e">
        <f t="shared" si="51"/>
        <v>#NUM!</v>
      </c>
    </row>
    <row r="252" spans="2:13" x14ac:dyDescent="0.2">
      <c r="B252">
        <f t="shared" si="52"/>
        <v>8</v>
      </c>
      <c r="C252">
        <f t="shared" si="53"/>
        <v>10</v>
      </c>
      <c r="D252">
        <f t="shared" si="54"/>
        <v>2</v>
      </c>
      <c r="E252">
        <f t="shared" si="55"/>
        <v>5</v>
      </c>
      <c r="F252">
        <f t="shared" si="47"/>
        <v>7</v>
      </c>
      <c r="G252">
        <f t="shared" si="48"/>
        <v>3</v>
      </c>
      <c r="H252">
        <f t="shared" si="44"/>
        <v>3.5893503787292484E-10</v>
      </c>
      <c r="I252">
        <f t="shared" si="45"/>
        <v>0.27055261696253857</v>
      </c>
      <c r="J252">
        <f t="shared" si="46"/>
        <v>0</v>
      </c>
      <c r="K252">
        <f t="shared" si="49"/>
        <v>0.10837403740273083</v>
      </c>
      <c r="L252">
        <f t="shared" si="50"/>
        <v>0</v>
      </c>
      <c r="M252" t="e">
        <f t="shared" si="51"/>
        <v>#NUM!</v>
      </c>
    </row>
    <row r="253" spans="2:13" x14ac:dyDescent="0.2">
      <c r="B253">
        <f t="shared" si="52"/>
        <v>8</v>
      </c>
      <c r="C253">
        <f t="shared" si="53"/>
        <v>10</v>
      </c>
      <c r="D253">
        <f t="shared" si="54"/>
        <v>2</v>
      </c>
      <c r="E253">
        <f t="shared" si="55"/>
        <v>4</v>
      </c>
      <c r="F253">
        <f t="shared" si="47"/>
        <v>6</v>
      </c>
      <c r="G253">
        <f t="shared" si="48"/>
        <v>4</v>
      </c>
      <c r="H253">
        <f t="shared" si="44"/>
        <v>3.5893503787292484E-10</v>
      </c>
      <c r="I253">
        <f t="shared" si="45"/>
        <v>0.27055261696253857</v>
      </c>
      <c r="J253">
        <f t="shared" si="46"/>
        <v>0</v>
      </c>
      <c r="K253">
        <f t="shared" si="49"/>
        <v>2.7746364997687168E-2</v>
      </c>
      <c r="L253">
        <f t="shared" si="50"/>
        <v>0</v>
      </c>
      <c r="M253" t="e">
        <f t="shared" si="51"/>
        <v>#NUM!</v>
      </c>
    </row>
    <row r="254" spans="2:13" x14ac:dyDescent="0.2">
      <c r="B254">
        <f t="shared" si="52"/>
        <v>8</v>
      </c>
      <c r="C254">
        <f t="shared" si="53"/>
        <v>10</v>
      </c>
      <c r="D254">
        <f t="shared" si="54"/>
        <v>2</v>
      </c>
      <c r="E254">
        <f t="shared" si="55"/>
        <v>3</v>
      </c>
      <c r="F254">
        <f t="shared" si="47"/>
        <v>5</v>
      </c>
      <c r="G254">
        <f t="shared" si="48"/>
        <v>5</v>
      </c>
      <c r="H254">
        <f t="shared" si="44"/>
        <v>3.5893503787292484E-10</v>
      </c>
      <c r="I254">
        <f t="shared" si="45"/>
        <v>0.27055261696253857</v>
      </c>
      <c r="J254">
        <f t="shared" si="46"/>
        <v>0</v>
      </c>
      <c r="K254">
        <f t="shared" si="49"/>
        <v>4.5463923369704392E-3</v>
      </c>
      <c r="L254">
        <f t="shared" si="50"/>
        <v>0</v>
      </c>
      <c r="M254" t="e">
        <f t="shared" si="51"/>
        <v>#NUM!</v>
      </c>
    </row>
    <row r="255" spans="2:13" x14ac:dyDescent="0.2">
      <c r="B255">
        <f t="shared" si="52"/>
        <v>8</v>
      </c>
      <c r="C255">
        <f t="shared" si="53"/>
        <v>10</v>
      </c>
      <c r="D255">
        <f t="shared" si="54"/>
        <v>2</v>
      </c>
      <c r="E255">
        <f t="shared" si="55"/>
        <v>2</v>
      </c>
      <c r="F255">
        <f t="shared" si="47"/>
        <v>4</v>
      </c>
      <c r="G255">
        <f t="shared" si="48"/>
        <v>6</v>
      </c>
      <c r="H255">
        <f t="shared" si="44"/>
        <v>3.5893503787292484E-10</v>
      </c>
      <c r="I255">
        <f t="shared" si="45"/>
        <v>0.27055261696253857</v>
      </c>
      <c r="J255">
        <f t="shared" si="46"/>
        <v>0</v>
      </c>
      <c r="K255">
        <f t="shared" si="49"/>
        <v>4.6559439595480529E-4</v>
      </c>
      <c r="L255">
        <f t="shared" si="50"/>
        <v>0</v>
      </c>
      <c r="M255" t="e">
        <f t="shared" si="51"/>
        <v>#NUM!</v>
      </c>
    </row>
    <row r="256" spans="2:13" x14ac:dyDescent="0.2">
      <c r="B256">
        <f t="shared" si="52"/>
        <v>8</v>
      </c>
      <c r="C256">
        <f t="shared" si="53"/>
        <v>10</v>
      </c>
      <c r="D256">
        <f t="shared" si="54"/>
        <v>2</v>
      </c>
      <c r="E256">
        <f t="shared" si="55"/>
        <v>1</v>
      </c>
      <c r="F256">
        <f t="shared" si="47"/>
        <v>3</v>
      </c>
      <c r="G256">
        <f t="shared" si="48"/>
        <v>7</v>
      </c>
      <c r="H256">
        <f t="shared" si="44"/>
        <v>3.5893503787292484E-10</v>
      </c>
      <c r="I256">
        <f t="shared" si="45"/>
        <v>0.27055261696253857</v>
      </c>
      <c r="J256">
        <f t="shared" si="46"/>
        <v>0.65609999999999946</v>
      </c>
      <c r="K256">
        <f t="shared" si="49"/>
        <v>2.7246487887200332E-5</v>
      </c>
      <c r="L256">
        <f t="shared" si="50"/>
        <v>1.7359937625665441E-15</v>
      </c>
      <c r="M256">
        <f t="shared" si="51"/>
        <v>-33.987196371670606</v>
      </c>
    </row>
    <row r="257" spans="2:13" x14ac:dyDescent="0.2">
      <c r="B257">
        <f t="shared" si="52"/>
        <v>8</v>
      </c>
      <c r="C257">
        <f t="shared" si="53"/>
        <v>10</v>
      </c>
      <c r="D257">
        <f t="shared" si="54"/>
        <v>2</v>
      </c>
      <c r="E257">
        <f t="shared" si="55"/>
        <v>0</v>
      </c>
      <c r="F257">
        <f t="shared" si="47"/>
        <v>2</v>
      </c>
      <c r="G257">
        <f t="shared" si="48"/>
        <v>8</v>
      </c>
      <c r="H257">
        <f t="shared" si="44"/>
        <v>3.5893503787292484E-10</v>
      </c>
      <c r="I257">
        <f t="shared" si="45"/>
        <v>0.27055261696253857</v>
      </c>
      <c r="J257">
        <f t="shared" si="46"/>
        <v>0.21870000000000031</v>
      </c>
      <c r="K257">
        <f t="shared" si="49"/>
        <v>6.9757574410001172E-7</v>
      </c>
      <c r="L257">
        <f t="shared" si="50"/>
        <v>1.4815207813067998E-17</v>
      </c>
      <c r="M257">
        <f t="shared" si="51"/>
        <v>-38.750877465758926</v>
      </c>
    </row>
    <row r="258" spans="2:13" x14ac:dyDescent="0.2">
      <c r="B258">
        <f t="shared" si="52"/>
        <v>8</v>
      </c>
      <c r="C258">
        <f t="shared" si="53"/>
        <v>9</v>
      </c>
      <c r="D258">
        <f t="shared" si="54"/>
        <v>1</v>
      </c>
      <c r="E258">
        <f t="shared" si="55"/>
        <v>8</v>
      </c>
      <c r="F258">
        <f t="shared" si="47"/>
        <v>9</v>
      </c>
      <c r="G258">
        <f t="shared" si="48"/>
        <v>0</v>
      </c>
      <c r="H258">
        <f t="shared" si="44"/>
        <v>2.2560729290501035E-9</v>
      </c>
      <c r="I258">
        <f t="shared" si="45"/>
        <v>0.3724077198190231</v>
      </c>
      <c r="J258">
        <f t="shared" si="46"/>
        <v>0</v>
      </c>
      <c r="K258">
        <f t="shared" si="49"/>
        <v>0.22522922321390332</v>
      </c>
      <c r="L258">
        <f t="shared" si="50"/>
        <v>0</v>
      </c>
      <c r="M258" t="e">
        <f t="shared" si="51"/>
        <v>#NUM!</v>
      </c>
    </row>
    <row r="259" spans="2:13" x14ac:dyDescent="0.2">
      <c r="B259">
        <f t="shared" si="52"/>
        <v>8</v>
      </c>
      <c r="C259">
        <f t="shared" si="53"/>
        <v>9</v>
      </c>
      <c r="D259">
        <f t="shared" si="54"/>
        <v>1</v>
      </c>
      <c r="E259">
        <f t="shared" si="55"/>
        <v>7</v>
      </c>
      <c r="F259">
        <f t="shared" si="47"/>
        <v>8</v>
      </c>
      <c r="G259">
        <f t="shared" si="48"/>
        <v>1</v>
      </c>
      <c r="H259">
        <f t="shared" si="44"/>
        <v>2.2560729290501035E-9</v>
      </c>
      <c r="I259">
        <f t="shared" si="45"/>
        <v>0.3724077198190231</v>
      </c>
      <c r="J259">
        <f t="shared" si="46"/>
        <v>0</v>
      </c>
      <c r="K259">
        <f t="shared" si="49"/>
        <v>0.36905029345892687</v>
      </c>
      <c r="L259">
        <f t="shared" si="50"/>
        <v>0</v>
      </c>
      <c r="M259" t="e">
        <f t="shared" si="51"/>
        <v>#NUM!</v>
      </c>
    </row>
    <row r="260" spans="2:13" x14ac:dyDescent="0.2">
      <c r="B260">
        <f t="shared" si="52"/>
        <v>8</v>
      </c>
      <c r="C260">
        <f t="shared" si="53"/>
        <v>9</v>
      </c>
      <c r="D260">
        <f t="shared" si="54"/>
        <v>1</v>
      </c>
      <c r="E260">
        <f t="shared" si="55"/>
        <v>6</v>
      </c>
      <c r="F260">
        <f t="shared" si="47"/>
        <v>7</v>
      </c>
      <c r="G260">
        <f t="shared" si="48"/>
        <v>2</v>
      </c>
      <c r="H260">
        <f t="shared" si="44"/>
        <v>2.2560729290501035E-9</v>
      </c>
      <c r="I260">
        <f t="shared" si="45"/>
        <v>0.3724077198190231</v>
      </c>
      <c r="J260">
        <f t="shared" si="46"/>
        <v>0</v>
      </c>
      <c r="K260">
        <f t="shared" si="49"/>
        <v>0.26456015013019518</v>
      </c>
      <c r="L260">
        <f t="shared" si="50"/>
        <v>0</v>
      </c>
      <c r="M260" t="e">
        <f t="shared" si="51"/>
        <v>#NUM!</v>
      </c>
    </row>
    <row r="261" spans="2:13" x14ac:dyDescent="0.2">
      <c r="B261">
        <f t="shared" si="52"/>
        <v>8</v>
      </c>
      <c r="C261">
        <f t="shared" si="53"/>
        <v>9</v>
      </c>
      <c r="D261">
        <f t="shared" si="54"/>
        <v>1</v>
      </c>
      <c r="E261">
        <f t="shared" si="55"/>
        <v>5</v>
      </c>
      <c r="F261">
        <f t="shared" si="47"/>
        <v>6</v>
      </c>
      <c r="G261">
        <f t="shared" si="48"/>
        <v>3</v>
      </c>
      <c r="H261">
        <f t="shared" si="44"/>
        <v>2.2560729290501035E-9</v>
      </c>
      <c r="I261">
        <f t="shared" si="45"/>
        <v>0.3724077198190231</v>
      </c>
      <c r="J261">
        <f t="shared" si="46"/>
        <v>0</v>
      </c>
      <c r="K261">
        <f t="shared" si="49"/>
        <v>0.10837403740273083</v>
      </c>
      <c r="L261">
        <f t="shared" si="50"/>
        <v>0</v>
      </c>
      <c r="M261" t="e">
        <f t="shared" si="51"/>
        <v>#NUM!</v>
      </c>
    </row>
    <row r="262" spans="2:13" x14ac:dyDescent="0.2">
      <c r="B262">
        <f t="shared" si="52"/>
        <v>8</v>
      </c>
      <c r="C262">
        <f t="shared" si="53"/>
        <v>9</v>
      </c>
      <c r="D262">
        <f t="shared" si="54"/>
        <v>1</v>
      </c>
      <c r="E262">
        <f t="shared" si="55"/>
        <v>4</v>
      </c>
      <c r="F262">
        <f t="shared" si="47"/>
        <v>5</v>
      </c>
      <c r="G262">
        <f t="shared" si="48"/>
        <v>4</v>
      </c>
      <c r="H262">
        <f t="shared" si="44"/>
        <v>2.2560729290501035E-9</v>
      </c>
      <c r="I262">
        <f t="shared" si="45"/>
        <v>0.3724077198190231</v>
      </c>
      <c r="J262">
        <f t="shared" si="46"/>
        <v>0</v>
      </c>
      <c r="K262">
        <f t="shared" si="49"/>
        <v>2.7746364997687168E-2</v>
      </c>
      <c r="L262">
        <f t="shared" si="50"/>
        <v>0</v>
      </c>
      <c r="M262" t="e">
        <f t="shared" si="51"/>
        <v>#NUM!</v>
      </c>
    </row>
    <row r="263" spans="2:13" x14ac:dyDescent="0.2">
      <c r="B263">
        <f t="shared" si="52"/>
        <v>8</v>
      </c>
      <c r="C263">
        <f t="shared" si="53"/>
        <v>9</v>
      </c>
      <c r="D263">
        <f t="shared" si="54"/>
        <v>1</v>
      </c>
      <c r="E263">
        <f t="shared" si="55"/>
        <v>3</v>
      </c>
      <c r="F263">
        <f t="shared" si="47"/>
        <v>4</v>
      </c>
      <c r="G263">
        <f t="shared" si="48"/>
        <v>5</v>
      </c>
      <c r="H263">
        <f t="shared" si="44"/>
        <v>2.2560729290501035E-9</v>
      </c>
      <c r="I263">
        <f t="shared" si="45"/>
        <v>0.3724077198190231</v>
      </c>
      <c r="J263">
        <f t="shared" si="46"/>
        <v>0</v>
      </c>
      <c r="K263">
        <f t="shared" si="49"/>
        <v>4.5463923369704392E-3</v>
      </c>
      <c r="L263">
        <f t="shared" si="50"/>
        <v>0</v>
      </c>
      <c r="M263" t="e">
        <f t="shared" si="51"/>
        <v>#NUM!</v>
      </c>
    </row>
    <row r="264" spans="2:13" x14ac:dyDescent="0.2">
      <c r="B264">
        <f t="shared" si="52"/>
        <v>8</v>
      </c>
      <c r="C264">
        <f t="shared" si="53"/>
        <v>9</v>
      </c>
      <c r="D264">
        <f t="shared" si="54"/>
        <v>1</v>
      </c>
      <c r="E264">
        <f t="shared" si="55"/>
        <v>2</v>
      </c>
      <c r="F264">
        <f t="shared" si="47"/>
        <v>3</v>
      </c>
      <c r="G264">
        <f t="shared" si="48"/>
        <v>6</v>
      </c>
      <c r="H264">
        <f t="shared" si="44"/>
        <v>2.2560729290501035E-9</v>
      </c>
      <c r="I264">
        <f t="shared" si="45"/>
        <v>0.3724077198190231</v>
      </c>
      <c r="J264">
        <f t="shared" si="46"/>
        <v>0.65609999999999946</v>
      </c>
      <c r="K264">
        <f t="shared" si="49"/>
        <v>4.6559439595480529E-4</v>
      </c>
      <c r="L264">
        <f t="shared" si="50"/>
        <v>2.5665491860705162E-13</v>
      </c>
      <c r="M264">
        <f t="shared" si="51"/>
        <v>-28.991043941439457</v>
      </c>
    </row>
    <row r="265" spans="2:13" x14ac:dyDescent="0.2">
      <c r="B265">
        <f t="shared" si="52"/>
        <v>8</v>
      </c>
      <c r="C265">
        <f t="shared" si="53"/>
        <v>9</v>
      </c>
      <c r="D265">
        <f t="shared" si="54"/>
        <v>1</v>
      </c>
      <c r="E265">
        <f t="shared" si="55"/>
        <v>1</v>
      </c>
      <c r="F265">
        <f t="shared" si="47"/>
        <v>2</v>
      </c>
      <c r="G265">
        <f t="shared" si="48"/>
        <v>7</v>
      </c>
      <c r="H265">
        <f t="shared" si="44"/>
        <v>2.2560729290501035E-9</v>
      </c>
      <c r="I265">
        <f t="shared" si="45"/>
        <v>0.3724077198190231</v>
      </c>
      <c r="J265">
        <f t="shared" si="46"/>
        <v>0.21870000000000031</v>
      </c>
      <c r="K265">
        <f t="shared" si="49"/>
        <v>2.7246487887200332E-5</v>
      </c>
      <c r="L265">
        <f t="shared" si="50"/>
        <v>5.0064642757543219E-15</v>
      </c>
      <c r="M265">
        <f t="shared" si="51"/>
        <v>-32.928046462343318</v>
      </c>
    </row>
    <row r="266" spans="2:13" x14ac:dyDescent="0.2">
      <c r="B266">
        <f t="shared" si="52"/>
        <v>8</v>
      </c>
      <c r="C266">
        <f t="shared" si="53"/>
        <v>9</v>
      </c>
      <c r="D266">
        <f t="shared" si="54"/>
        <v>1</v>
      </c>
      <c r="E266">
        <f t="shared" si="55"/>
        <v>0</v>
      </c>
      <c r="F266">
        <f t="shared" si="47"/>
        <v>1</v>
      </c>
      <c r="G266">
        <f t="shared" si="48"/>
        <v>8</v>
      </c>
      <c r="H266">
        <f t="shared" si="44"/>
        <v>2.2560729290501035E-9</v>
      </c>
      <c r="I266">
        <f t="shared" si="45"/>
        <v>0.3724077198190231</v>
      </c>
      <c r="J266">
        <f t="shared" si="46"/>
        <v>2.4300000000000099E-2</v>
      </c>
      <c r="K266">
        <f t="shared" si="49"/>
        <v>6.9757574410001172E-7</v>
      </c>
      <c r="L266">
        <f t="shared" si="50"/>
        <v>1.4241949914294526E-17</v>
      </c>
      <c r="M266">
        <f t="shared" si="51"/>
        <v>-38.790339845099744</v>
      </c>
    </row>
    <row r="267" spans="2:13" x14ac:dyDescent="0.2">
      <c r="B267">
        <f t="shared" si="52"/>
        <v>8</v>
      </c>
      <c r="C267">
        <f t="shared" si="53"/>
        <v>8</v>
      </c>
      <c r="D267">
        <f t="shared" si="54"/>
        <v>0</v>
      </c>
      <c r="E267">
        <f t="shared" si="55"/>
        <v>8</v>
      </c>
      <c r="F267">
        <f t="shared" si="47"/>
        <v>8</v>
      </c>
      <c r="G267">
        <f t="shared" si="48"/>
        <v>0</v>
      </c>
      <c r="H267">
        <f t="shared" si="44"/>
        <v>1.3695753995565066E-8</v>
      </c>
      <c r="I267">
        <f t="shared" si="45"/>
        <v>0.28478237397925238</v>
      </c>
      <c r="J267">
        <f t="shared" si="46"/>
        <v>0</v>
      </c>
      <c r="K267">
        <f t="shared" si="49"/>
        <v>0.22522922321390332</v>
      </c>
      <c r="L267">
        <f t="shared" si="50"/>
        <v>0</v>
      </c>
      <c r="M267" t="e">
        <f t="shared" si="51"/>
        <v>#NUM!</v>
      </c>
    </row>
    <row r="268" spans="2:13" x14ac:dyDescent="0.2">
      <c r="B268">
        <f t="shared" si="52"/>
        <v>8</v>
      </c>
      <c r="C268">
        <f t="shared" si="53"/>
        <v>8</v>
      </c>
      <c r="D268">
        <f t="shared" si="54"/>
        <v>0</v>
      </c>
      <c r="E268">
        <f t="shared" si="55"/>
        <v>7</v>
      </c>
      <c r="F268">
        <f t="shared" si="47"/>
        <v>7</v>
      </c>
      <c r="G268">
        <f t="shared" si="48"/>
        <v>1</v>
      </c>
      <c r="H268">
        <f t="shared" si="44"/>
        <v>1.3695753995565066E-8</v>
      </c>
      <c r="I268">
        <f t="shared" si="45"/>
        <v>0.28478237397925238</v>
      </c>
      <c r="J268">
        <f t="shared" si="46"/>
        <v>0</v>
      </c>
      <c r="K268">
        <f t="shared" si="49"/>
        <v>0.36905029345892687</v>
      </c>
      <c r="L268">
        <f t="shared" si="50"/>
        <v>0</v>
      </c>
      <c r="M268" t="e">
        <f t="shared" si="51"/>
        <v>#NUM!</v>
      </c>
    </row>
    <row r="269" spans="2:13" x14ac:dyDescent="0.2">
      <c r="B269">
        <f t="shared" si="52"/>
        <v>8</v>
      </c>
      <c r="C269">
        <f t="shared" si="53"/>
        <v>8</v>
      </c>
      <c r="D269">
        <f t="shared" si="54"/>
        <v>0</v>
      </c>
      <c r="E269">
        <f t="shared" si="55"/>
        <v>6</v>
      </c>
      <c r="F269">
        <f t="shared" si="47"/>
        <v>6</v>
      </c>
      <c r="G269">
        <f t="shared" si="48"/>
        <v>2</v>
      </c>
      <c r="H269">
        <f t="shared" si="44"/>
        <v>1.3695753995565066E-8</v>
      </c>
      <c r="I269">
        <f t="shared" si="45"/>
        <v>0.28478237397925238</v>
      </c>
      <c r="J269">
        <f t="shared" si="46"/>
        <v>0</v>
      </c>
      <c r="K269">
        <f t="shared" si="49"/>
        <v>0.26456015013019518</v>
      </c>
      <c r="L269">
        <f t="shared" si="50"/>
        <v>0</v>
      </c>
      <c r="M269" t="e">
        <f t="shared" si="51"/>
        <v>#NUM!</v>
      </c>
    </row>
    <row r="270" spans="2:13" x14ac:dyDescent="0.2">
      <c r="B270">
        <f t="shared" si="52"/>
        <v>8</v>
      </c>
      <c r="C270">
        <f t="shared" si="53"/>
        <v>8</v>
      </c>
      <c r="D270">
        <f t="shared" si="54"/>
        <v>0</v>
      </c>
      <c r="E270">
        <f t="shared" si="55"/>
        <v>5</v>
      </c>
      <c r="F270">
        <f t="shared" si="47"/>
        <v>5</v>
      </c>
      <c r="G270">
        <f t="shared" si="48"/>
        <v>3</v>
      </c>
      <c r="H270">
        <f t="shared" si="44"/>
        <v>1.3695753995565066E-8</v>
      </c>
      <c r="I270">
        <f t="shared" si="45"/>
        <v>0.28478237397925238</v>
      </c>
      <c r="J270">
        <f t="shared" si="46"/>
        <v>0</v>
      </c>
      <c r="K270">
        <f t="shared" si="49"/>
        <v>0.10837403740273083</v>
      </c>
      <c r="L270">
        <f t="shared" si="50"/>
        <v>0</v>
      </c>
      <c r="M270" t="e">
        <f t="shared" si="51"/>
        <v>#NUM!</v>
      </c>
    </row>
    <row r="271" spans="2:13" x14ac:dyDescent="0.2">
      <c r="B271">
        <f t="shared" si="52"/>
        <v>8</v>
      </c>
      <c r="C271">
        <f t="shared" si="53"/>
        <v>8</v>
      </c>
      <c r="D271">
        <f t="shared" si="54"/>
        <v>0</v>
      </c>
      <c r="E271">
        <f t="shared" si="55"/>
        <v>4</v>
      </c>
      <c r="F271">
        <f t="shared" si="47"/>
        <v>4</v>
      </c>
      <c r="G271">
        <f t="shared" si="48"/>
        <v>4</v>
      </c>
      <c r="H271">
        <f t="shared" si="44"/>
        <v>1.3695753995565066E-8</v>
      </c>
      <c r="I271">
        <f t="shared" si="45"/>
        <v>0.28478237397925238</v>
      </c>
      <c r="J271">
        <f t="shared" si="46"/>
        <v>0</v>
      </c>
      <c r="K271">
        <f t="shared" si="49"/>
        <v>2.7746364997687168E-2</v>
      </c>
      <c r="L271">
        <f t="shared" si="50"/>
        <v>0</v>
      </c>
      <c r="M271" t="e">
        <f t="shared" si="51"/>
        <v>#NUM!</v>
      </c>
    </row>
    <row r="272" spans="2:13" x14ac:dyDescent="0.2">
      <c r="B272">
        <f t="shared" si="52"/>
        <v>8</v>
      </c>
      <c r="C272">
        <f t="shared" si="53"/>
        <v>8</v>
      </c>
      <c r="D272">
        <f t="shared" si="54"/>
        <v>0</v>
      </c>
      <c r="E272">
        <f t="shared" si="55"/>
        <v>3</v>
      </c>
      <c r="F272">
        <f t="shared" si="47"/>
        <v>3</v>
      </c>
      <c r="G272">
        <f t="shared" si="48"/>
        <v>5</v>
      </c>
      <c r="H272">
        <f t="shared" si="44"/>
        <v>1.3695753995565066E-8</v>
      </c>
      <c r="I272">
        <f t="shared" si="45"/>
        <v>0.28478237397925238</v>
      </c>
      <c r="J272">
        <f t="shared" si="46"/>
        <v>0.65609999999999946</v>
      </c>
      <c r="K272">
        <f t="shared" si="49"/>
        <v>4.5463923369704392E-3</v>
      </c>
      <c r="L272">
        <f t="shared" si="50"/>
        <v>1.163418596343629E-11</v>
      </c>
      <c r="M272">
        <f t="shared" si="51"/>
        <v>-25.177073286088074</v>
      </c>
    </row>
    <row r="273" spans="2:13" x14ac:dyDescent="0.2">
      <c r="B273">
        <f t="shared" si="52"/>
        <v>8</v>
      </c>
      <c r="C273">
        <f t="shared" si="53"/>
        <v>8</v>
      </c>
      <c r="D273">
        <f t="shared" si="54"/>
        <v>0</v>
      </c>
      <c r="E273">
        <f t="shared" si="55"/>
        <v>2</v>
      </c>
      <c r="F273">
        <f t="shared" si="47"/>
        <v>2</v>
      </c>
      <c r="G273">
        <f t="shared" si="48"/>
        <v>6</v>
      </c>
      <c r="H273">
        <f t="shared" si="44"/>
        <v>1.3695753995565066E-8</v>
      </c>
      <c r="I273">
        <f t="shared" si="45"/>
        <v>0.28478237397925238</v>
      </c>
      <c r="J273">
        <f t="shared" si="46"/>
        <v>0.21870000000000031</v>
      </c>
      <c r="K273">
        <f t="shared" si="49"/>
        <v>4.6559439595480529E-4</v>
      </c>
      <c r="L273">
        <f t="shared" si="50"/>
        <v>3.9715092646268661E-13</v>
      </c>
      <c r="M273">
        <f t="shared" si="51"/>
        <v>-28.554460019056506</v>
      </c>
    </row>
    <row r="274" spans="2:13" x14ac:dyDescent="0.2">
      <c r="B274">
        <f t="shared" si="52"/>
        <v>8</v>
      </c>
      <c r="C274">
        <f t="shared" si="53"/>
        <v>8</v>
      </c>
      <c r="D274">
        <f t="shared" si="54"/>
        <v>0</v>
      </c>
      <c r="E274">
        <f t="shared" si="55"/>
        <v>1</v>
      </c>
      <c r="F274">
        <f t="shared" si="47"/>
        <v>1</v>
      </c>
      <c r="G274">
        <f t="shared" si="48"/>
        <v>7</v>
      </c>
      <c r="H274">
        <f t="shared" si="44"/>
        <v>1.3695753995565066E-8</v>
      </c>
      <c r="I274">
        <f t="shared" si="45"/>
        <v>0.28478237397925238</v>
      </c>
      <c r="J274">
        <f t="shared" si="46"/>
        <v>2.4300000000000099E-2</v>
      </c>
      <c r="K274">
        <f t="shared" si="49"/>
        <v>2.7246487887200332E-5</v>
      </c>
      <c r="L274">
        <f t="shared" si="50"/>
        <v>2.5823544654296024E-15</v>
      </c>
      <c r="M274">
        <f t="shared" si="51"/>
        <v>-33.590074828628474</v>
      </c>
    </row>
    <row r="275" spans="2:13" x14ac:dyDescent="0.2">
      <c r="B275">
        <f t="shared" si="52"/>
        <v>8</v>
      </c>
      <c r="C275">
        <f t="shared" si="53"/>
        <v>8</v>
      </c>
      <c r="D275">
        <f t="shared" si="54"/>
        <v>0</v>
      </c>
      <c r="E275">
        <f t="shared" si="55"/>
        <v>0</v>
      </c>
      <c r="F275">
        <f t="shared" si="47"/>
        <v>0</v>
      </c>
      <c r="G275">
        <f t="shared" si="48"/>
        <v>8</v>
      </c>
      <c r="H275">
        <f t="shared" si="44"/>
        <v>1.3695753995565066E-8</v>
      </c>
      <c r="I275">
        <f t="shared" si="45"/>
        <v>0.28478237397925238</v>
      </c>
      <c r="J275">
        <f t="shared" si="46"/>
        <v>9.0000000000000453E-4</v>
      </c>
      <c r="K275">
        <f t="shared" si="49"/>
        <v>6.9757574410001172E-7</v>
      </c>
      <c r="L275">
        <f t="shared" si="50"/>
        <v>2.4486850687362497E-18</v>
      </c>
      <c r="M275">
        <f t="shared" si="51"/>
        <v>-40.550980500053015</v>
      </c>
    </row>
    <row r="276" spans="2:13" x14ac:dyDescent="0.2">
      <c r="B276">
        <f t="shared" si="52"/>
        <v>9</v>
      </c>
      <c r="C276">
        <f t="shared" si="53"/>
        <v>10</v>
      </c>
      <c r="D276">
        <f t="shared" si="54"/>
        <v>1</v>
      </c>
      <c r="E276">
        <f t="shared" si="55"/>
        <v>9</v>
      </c>
      <c r="F276">
        <f t="shared" si="47"/>
        <v>10</v>
      </c>
      <c r="G276">
        <f t="shared" si="48"/>
        <v>0</v>
      </c>
      <c r="H276">
        <f t="shared" si="44"/>
        <v>3.5893503787292484E-10</v>
      </c>
      <c r="I276">
        <f t="shared" si="45"/>
        <v>0.353663551585017</v>
      </c>
      <c r="J276">
        <f t="shared" si="46"/>
        <v>0</v>
      </c>
      <c r="K276">
        <f t="shared" si="49"/>
        <v>0.18694025526753966</v>
      </c>
      <c r="L276">
        <f t="shared" si="50"/>
        <v>0</v>
      </c>
      <c r="M276" t="e">
        <f t="shared" si="51"/>
        <v>#NUM!</v>
      </c>
    </row>
    <row r="277" spans="2:13" x14ac:dyDescent="0.2">
      <c r="B277">
        <f t="shared" si="52"/>
        <v>9</v>
      </c>
      <c r="C277">
        <f t="shared" si="53"/>
        <v>10</v>
      </c>
      <c r="D277">
        <f t="shared" si="54"/>
        <v>1</v>
      </c>
      <c r="E277">
        <f t="shared" si="55"/>
        <v>8</v>
      </c>
      <c r="F277">
        <f t="shared" si="47"/>
        <v>9</v>
      </c>
      <c r="G277">
        <f t="shared" si="48"/>
        <v>1</v>
      </c>
      <c r="H277">
        <f t="shared" ref="H277:H306" si="56">VLOOKUP(C277,K$6:M$16,2)</f>
        <v>3.5893503787292484E-10</v>
      </c>
      <c r="I277">
        <f t="shared" ref="I277:I306" si="57">_xlfn.BINOM.DIST(B277,C277,$H$2,FALSE)</f>
        <v>0.353663551585017</v>
      </c>
      <c r="J277">
        <f t="shared" ref="J277:J306" si="58">VLOOKUP(F277,K$6:M$16,3)</f>
        <v>0</v>
      </c>
      <c r="K277">
        <f t="shared" si="49"/>
        <v>0.34460071151727284</v>
      </c>
      <c r="L277">
        <f t="shared" si="50"/>
        <v>0</v>
      </c>
      <c r="M277" t="e">
        <f t="shared" si="51"/>
        <v>#NUM!</v>
      </c>
    </row>
    <row r="278" spans="2:13" x14ac:dyDescent="0.2">
      <c r="B278">
        <f t="shared" si="52"/>
        <v>9</v>
      </c>
      <c r="C278">
        <f t="shared" si="53"/>
        <v>10</v>
      </c>
      <c r="D278">
        <f t="shared" si="54"/>
        <v>1</v>
      </c>
      <c r="E278">
        <f t="shared" si="55"/>
        <v>7</v>
      </c>
      <c r="F278">
        <f t="shared" ref="F278:F306" si="59">D278+E278</f>
        <v>8</v>
      </c>
      <c r="G278">
        <f t="shared" ref="G278:G306" si="60">B278-E278</f>
        <v>2</v>
      </c>
      <c r="H278">
        <f t="shared" si="56"/>
        <v>3.5893503787292484E-10</v>
      </c>
      <c r="I278">
        <f t="shared" si="57"/>
        <v>0.353663551585017</v>
      </c>
      <c r="J278">
        <f t="shared" si="58"/>
        <v>0</v>
      </c>
      <c r="K278">
        <f t="shared" ref="K278:K306" si="61">_xlfn.BINOM.DIST(G278,B278,$F$2,FALSE)</f>
        <v>0.2823234744960797</v>
      </c>
      <c r="L278">
        <f t="shared" ref="L278:L306" si="62">H278*I278*J278*K278</f>
        <v>0</v>
      </c>
      <c r="M278" t="e">
        <f t="shared" ref="M278:M306" si="63">LN(L278)</f>
        <v>#NUM!</v>
      </c>
    </row>
    <row r="279" spans="2:13" x14ac:dyDescent="0.2">
      <c r="B279">
        <f t="shared" ref="B279:B306" si="64">IF(E278=0,IF(C278=B278,B278+1,B278), B278)</f>
        <v>9</v>
      </c>
      <c r="C279">
        <f t="shared" ref="C279:C306" si="65">IF(E278=0,IF(C278=B278,10,C278-1),C278)</f>
        <v>10</v>
      </c>
      <c r="D279">
        <f t="shared" ref="D279:D306" si="66">C279-B279</f>
        <v>1</v>
      </c>
      <c r="E279">
        <f t="shared" ref="E279:E306" si="67">IF(E278=0,B279,E278-1)</f>
        <v>6</v>
      </c>
      <c r="F279">
        <f t="shared" si="59"/>
        <v>7</v>
      </c>
      <c r="G279">
        <f t="shared" si="60"/>
        <v>3</v>
      </c>
      <c r="H279">
        <f t="shared" si="56"/>
        <v>3.5893503787292484E-10</v>
      </c>
      <c r="I279">
        <f t="shared" si="57"/>
        <v>0.353663551585017</v>
      </c>
      <c r="J279">
        <f t="shared" si="58"/>
        <v>0</v>
      </c>
      <c r="K279">
        <f t="shared" si="61"/>
        <v>0.13492567656639984</v>
      </c>
      <c r="L279">
        <f t="shared" si="62"/>
        <v>0</v>
      </c>
      <c r="M279" t="e">
        <f t="shared" si="63"/>
        <v>#NUM!</v>
      </c>
    </row>
    <row r="280" spans="2:13" x14ac:dyDescent="0.2">
      <c r="B280">
        <f t="shared" si="64"/>
        <v>9</v>
      </c>
      <c r="C280">
        <f t="shared" si="65"/>
        <v>10</v>
      </c>
      <c r="D280">
        <f t="shared" si="66"/>
        <v>1</v>
      </c>
      <c r="E280">
        <f t="shared" si="67"/>
        <v>5</v>
      </c>
      <c r="F280">
        <f t="shared" si="59"/>
        <v>6</v>
      </c>
      <c r="G280">
        <f t="shared" si="60"/>
        <v>4</v>
      </c>
      <c r="H280">
        <f t="shared" si="56"/>
        <v>3.5893503787292484E-10</v>
      </c>
      <c r="I280">
        <f t="shared" si="57"/>
        <v>0.353663551585017</v>
      </c>
      <c r="J280">
        <f t="shared" si="58"/>
        <v>0</v>
      </c>
      <c r="K280">
        <f t="shared" si="61"/>
        <v>4.1453069306544639E-2</v>
      </c>
      <c r="L280">
        <f t="shared" si="62"/>
        <v>0</v>
      </c>
      <c r="M280" t="e">
        <f t="shared" si="63"/>
        <v>#NUM!</v>
      </c>
    </row>
    <row r="281" spans="2:13" x14ac:dyDescent="0.2">
      <c r="B281">
        <f t="shared" si="64"/>
        <v>9</v>
      </c>
      <c r="C281">
        <f t="shared" si="65"/>
        <v>10</v>
      </c>
      <c r="D281">
        <f t="shared" si="66"/>
        <v>1</v>
      </c>
      <c r="E281">
        <f t="shared" si="67"/>
        <v>4</v>
      </c>
      <c r="F281">
        <f t="shared" si="59"/>
        <v>5</v>
      </c>
      <c r="G281">
        <f t="shared" si="60"/>
        <v>5</v>
      </c>
      <c r="H281">
        <f t="shared" si="56"/>
        <v>3.5893503787292484E-10</v>
      </c>
      <c r="I281">
        <f t="shared" si="57"/>
        <v>0.353663551585017</v>
      </c>
      <c r="J281">
        <f t="shared" si="58"/>
        <v>0</v>
      </c>
      <c r="K281">
        <f t="shared" si="61"/>
        <v>8.4903876892923006E-3</v>
      </c>
      <c r="L281">
        <f t="shared" si="62"/>
        <v>0</v>
      </c>
      <c r="M281" t="e">
        <f t="shared" si="63"/>
        <v>#NUM!</v>
      </c>
    </row>
    <row r="282" spans="2:13" x14ac:dyDescent="0.2">
      <c r="B282">
        <f t="shared" si="64"/>
        <v>9</v>
      </c>
      <c r="C282">
        <f t="shared" si="65"/>
        <v>10</v>
      </c>
      <c r="D282">
        <f t="shared" si="66"/>
        <v>1</v>
      </c>
      <c r="E282">
        <f t="shared" si="67"/>
        <v>3</v>
      </c>
      <c r="F282">
        <f t="shared" si="59"/>
        <v>4</v>
      </c>
      <c r="G282">
        <f t="shared" si="60"/>
        <v>6</v>
      </c>
      <c r="H282">
        <f t="shared" si="56"/>
        <v>3.5893503787292484E-10</v>
      </c>
      <c r="I282">
        <f t="shared" si="57"/>
        <v>0.353663551585017</v>
      </c>
      <c r="J282">
        <f t="shared" si="58"/>
        <v>0</v>
      </c>
      <c r="K282">
        <f t="shared" si="61"/>
        <v>1.1593300459274661E-3</v>
      </c>
      <c r="L282">
        <f t="shared" si="62"/>
        <v>0</v>
      </c>
      <c r="M282" t="e">
        <f t="shared" si="63"/>
        <v>#NUM!</v>
      </c>
    </row>
    <row r="283" spans="2:13" x14ac:dyDescent="0.2">
      <c r="B283">
        <f t="shared" si="64"/>
        <v>9</v>
      </c>
      <c r="C283">
        <f t="shared" si="65"/>
        <v>10</v>
      </c>
      <c r="D283">
        <f t="shared" si="66"/>
        <v>1</v>
      </c>
      <c r="E283">
        <f t="shared" si="67"/>
        <v>2</v>
      </c>
      <c r="F283">
        <f t="shared" si="59"/>
        <v>3</v>
      </c>
      <c r="G283">
        <f t="shared" si="60"/>
        <v>7</v>
      </c>
      <c r="H283">
        <f t="shared" si="56"/>
        <v>3.5893503787292484E-10</v>
      </c>
      <c r="I283">
        <f t="shared" si="57"/>
        <v>0.353663551585017</v>
      </c>
      <c r="J283">
        <f t="shared" si="58"/>
        <v>0.65609999999999946</v>
      </c>
      <c r="K283">
        <f t="shared" si="61"/>
        <v>1.0176563225869337E-4</v>
      </c>
      <c r="L283">
        <f t="shared" si="62"/>
        <v>8.475734252530767E-15</v>
      </c>
      <c r="M283">
        <f t="shared" si="63"/>
        <v>-32.401569107930221</v>
      </c>
    </row>
    <row r="284" spans="2:13" x14ac:dyDescent="0.2">
      <c r="B284">
        <f t="shared" si="64"/>
        <v>9</v>
      </c>
      <c r="C284">
        <f t="shared" si="65"/>
        <v>10</v>
      </c>
      <c r="D284">
        <f t="shared" si="66"/>
        <v>1</v>
      </c>
      <c r="E284">
        <f t="shared" si="67"/>
        <v>1</v>
      </c>
      <c r="F284">
        <f t="shared" si="59"/>
        <v>2</v>
      </c>
      <c r="G284">
        <f t="shared" si="60"/>
        <v>8</v>
      </c>
      <c r="H284">
        <f t="shared" si="56"/>
        <v>3.5893503787292484E-10</v>
      </c>
      <c r="I284">
        <f t="shared" si="57"/>
        <v>0.353663551585017</v>
      </c>
      <c r="J284">
        <f t="shared" si="58"/>
        <v>0.21870000000000031</v>
      </c>
      <c r="K284">
        <f t="shared" si="61"/>
        <v>5.2108908084270876E-6</v>
      </c>
      <c r="L284">
        <f t="shared" si="62"/>
        <v>1.4466614688054603E-16</v>
      </c>
      <c r="M284">
        <f t="shared" si="63"/>
        <v>-36.472103021458601</v>
      </c>
    </row>
    <row r="285" spans="2:13" x14ac:dyDescent="0.2">
      <c r="B285">
        <f t="shared" si="64"/>
        <v>9</v>
      </c>
      <c r="C285">
        <f t="shared" si="65"/>
        <v>10</v>
      </c>
      <c r="D285">
        <f t="shared" si="66"/>
        <v>1</v>
      </c>
      <c r="E285">
        <f t="shared" si="67"/>
        <v>0</v>
      </c>
      <c r="F285">
        <f t="shared" si="59"/>
        <v>1</v>
      </c>
      <c r="G285">
        <f t="shared" si="60"/>
        <v>9</v>
      </c>
      <c r="H285">
        <f t="shared" si="56"/>
        <v>3.5893503787292484E-10</v>
      </c>
      <c r="I285">
        <f t="shared" si="57"/>
        <v>0.353663551585017</v>
      </c>
      <c r="J285">
        <f t="shared" si="58"/>
        <v>2.4300000000000099E-2</v>
      </c>
      <c r="K285">
        <f t="shared" si="61"/>
        <v>1.1858787649700226E-7</v>
      </c>
      <c r="L285">
        <f t="shared" si="62"/>
        <v>3.6580760032266764E-19</v>
      </c>
      <c r="M285">
        <f t="shared" si="63"/>
        <v>-42.452179439871415</v>
      </c>
    </row>
    <row r="286" spans="2:13" x14ac:dyDescent="0.2">
      <c r="B286">
        <f t="shared" si="64"/>
        <v>9</v>
      </c>
      <c r="C286">
        <f t="shared" si="65"/>
        <v>9</v>
      </c>
      <c r="D286">
        <f t="shared" si="66"/>
        <v>0</v>
      </c>
      <c r="E286">
        <f t="shared" si="67"/>
        <v>9</v>
      </c>
      <c r="F286">
        <f t="shared" si="59"/>
        <v>9</v>
      </c>
      <c r="G286">
        <f t="shared" si="60"/>
        <v>0</v>
      </c>
      <c r="H286">
        <f t="shared" si="56"/>
        <v>2.2560729290501035E-9</v>
      </c>
      <c r="I286">
        <f t="shared" si="57"/>
        <v>0.24340373844380539</v>
      </c>
      <c r="J286">
        <f t="shared" si="58"/>
        <v>0</v>
      </c>
      <c r="K286">
        <f t="shared" si="61"/>
        <v>0.18694025526753966</v>
      </c>
      <c r="L286">
        <f t="shared" si="62"/>
        <v>0</v>
      </c>
      <c r="M286" t="e">
        <f t="shared" si="63"/>
        <v>#NUM!</v>
      </c>
    </row>
    <row r="287" spans="2:13" x14ac:dyDescent="0.2">
      <c r="B287">
        <f t="shared" si="64"/>
        <v>9</v>
      </c>
      <c r="C287">
        <f t="shared" si="65"/>
        <v>9</v>
      </c>
      <c r="D287">
        <f t="shared" si="66"/>
        <v>0</v>
      </c>
      <c r="E287">
        <f t="shared" si="67"/>
        <v>8</v>
      </c>
      <c r="F287">
        <f t="shared" si="59"/>
        <v>8</v>
      </c>
      <c r="G287">
        <f t="shared" si="60"/>
        <v>1</v>
      </c>
      <c r="H287">
        <f t="shared" si="56"/>
        <v>2.2560729290501035E-9</v>
      </c>
      <c r="I287">
        <f t="shared" si="57"/>
        <v>0.24340373844380539</v>
      </c>
      <c r="J287">
        <f t="shared" si="58"/>
        <v>0</v>
      </c>
      <c r="K287">
        <f t="shared" si="61"/>
        <v>0.34460071151727284</v>
      </c>
      <c r="L287">
        <f t="shared" si="62"/>
        <v>0</v>
      </c>
      <c r="M287" t="e">
        <f t="shared" si="63"/>
        <v>#NUM!</v>
      </c>
    </row>
    <row r="288" spans="2:13" x14ac:dyDescent="0.2">
      <c r="B288">
        <f t="shared" si="64"/>
        <v>9</v>
      </c>
      <c r="C288">
        <f t="shared" si="65"/>
        <v>9</v>
      </c>
      <c r="D288">
        <f t="shared" si="66"/>
        <v>0</v>
      </c>
      <c r="E288">
        <f t="shared" si="67"/>
        <v>7</v>
      </c>
      <c r="F288">
        <f t="shared" si="59"/>
        <v>7</v>
      </c>
      <c r="G288">
        <f t="shared" si="60"/>
        <v>2</v>
      </c>
      <c r="H288">
        <f t="shared" si="56"/>
        <v>2.2560729290501035E-9</v>
      </c>
      <c r="I288">
        <f t="shared" si="57"/>
        <v>0.24340373844380539</v>
      </c>
      <c r="J288">
        <f t="shared" si="58"/>
        <v>0</v>
      </c>
      <c r="K288">
        <f t="shared" si="61"/>
        <v>0.2823234744960797</v>
      </c>
      <c r="L288">
        <f t="shared" si="62"/>
        <v>0</v>
      </c>
      <c r="M288" t="e">
        <f t="shared" si="63"/>
        <v>#NUM!</v>
      </c>
    </row>
    <row r="289" spans="2:13" x14ac:dyDescent="0.2">
      <c r="B289">
        <f t="shared" si="64"/>
        <v>9</v>
      </c>
      <c r="C289">
        <f t="shared" si="65"/>
        <v>9</v>
      </c>
      <c r="D289">
        <f t="shared" si="66"/>
        <v>0</v>
      </c>
      <c r="E289">
        <f t="shared" si="67"/>
        <v>6</v>
      </c>
      <c r="F289">
        <f t="shared" si="59"/>
        <v>6</v>
      </c>
      <c r="G289">
        <f t="shared" si="60"/>
        <v>3</v>
      </c>
      <c r="H289">
        <f t="shared" si="56"/>
        <v>2.2560729290501035E-9</v>
      </c>
      <c r="I289">
        <f t="shared" si="57"/>
        <v>0.24340373844380539</v>
      </c>
      <c r="J289">
        <f t="shared" si="58"/>
        <v>0</v>
      </c>
      <c r="K289">
        <f t="shared" si="61"/>
        <v>0.13492567656639984</v>
      </c>
      <c r="L289">
        <f t="shared" si="62"/>
        <v>0</v>
      </c>
      <c r="M289" t="e">
        <f t="shared" si="63"/>
        <v>#NUM!</v>
      </c>
    </row>
    <row r="290" spans="2:13" x14ac:dyDescent="0.2">
      <c r="B290">
        <f t="shared" si="64"/>
        <v>9</v>
      </c>
      <c r="C290">
        <f t="shared" si="65"/>
        <v>9</v>
      </c>
      <c r="D290">
        <f t="shared" si="66"/>
        <v>0</v>
      </c>
      <c r="E290">
        <f t="shared" si="67"/>
        <v>5</v>
      </c>
      <c r="F290">
        <f t="shared" si="59"/>
        <v>5</v>
      </c>
      <c r="G290">
        <f t="shared" si="60"/>
        <v>4</v>
      </c>
      <c r="H290">
        <f t="shared" si="56"/>
        <v>2.2560729290501035E-9</v>
      </c>
      <c r="I290">
        <f t="shared" si="57"/>
        <v>0.24340373844380539</v>
      </c>
      <c r="J290">
        <f t="shared" si="58"/>
        <v>0</v>
      </c>
      <c r="K290">
        <f t="shared" si="61"/>
        <v>4.1453069306544639E-2</v>
      </c>
      <c r="L290">
        <f t="shared" si="62"/>
        <v>0</v>
      </c>
      <c r="M290" t="e">
        <f t="shared" si="63"/>
        <v>#NUM!</v>
      </c>
    </row>
    <row r="291" spans="2:13" x14ac:dyDescent="0.2">
      <c r="B291">
        <f t="shared" si="64"/>
        <v>9</v>
      </c>
      <c r="C291">
        <f t="shared" si="65"/>
        <v>9</v>
      </c>
      <c r="D291">
        <f t="shared" si="66"/>
        <v>0</v>
      </c>
      <c r="E291">
        <f t="shared" si="67"/>
        <v>4</v>
      </c>
      <c r="F291">
        <f t="shared" si="59"/>
        <v>4</v>
      </c>
      <c r="G291">
        <f t="shared" si="60"/>
        <v>5</v>
      </c>
      <c r="H291">
        <f t="shared" si="56"/>
        <v>2.2560729290501035E-9</v>
      </c>
      <c r="I291">
        <f t="shared" si="57"/>
        <v>0.24340373844380539</v>
      </c>
      <c r="J291">
        <f t="shared" si="58"/>
        <v>0</v>
      </c>
      <c r="K291">
        <f t="shared" si="61"/>
        <v>8.4903876892923006E-3</v>
      </c>
      <c r="L291">
        <f t="shared" si="62"/>
        <v>0</v>
      </c>
      <c r="M291" t="e">
        <f t="shared" si="63"/>
        <v>#NUM!</v>
      </c>
    </row>
    <row r="292" spans="2:13" x14ac:dyDescent="0.2">
      <c r="B292">
        <f t="shared" si="64"/>
        <v>9</v>
      </c>
      <c r="C292">
        <f t="shared" si="65"/>
        <v>9</v>
      </c>
      <c r="D292">
        <f t="shared" si="66"/>
        <v>0</v>
      </c>
      <c r="E292">
        <f t="shared" si="67"/>
        <v>3</v>
      </c>
      <c r="F292">
        <f t="shared" si="59"/>
        <v>3</v>
      </c>
      <c r="G292">
        <f t="shared" si="60"/>
        <v>6</v>
      </c>
      <c r="H292">
        <f t="shared" si="56"/>
        <v>2.2560729290501035E-9</v>
      </c>
      <c r="I292">
        <f t="shared" si="57"/>
        <v>0.24340373844380539</v>
      </c>
      <c r="J292">
        <f t="shared" si="58"/>
        <v>0.65609999999999946</v>
      </c>
      <c r="K292">
        <f t="shared" si="61"/>
        <v>1.1593300459274661E-3</v>
      </c>
      <c r="L292">
        <f t="shared" si="62"/>
        <v>4.1769329890951478E-13</v>
      </c>
      <c r="M292">
        <f t="shared" si="63"/>
        <v>-28.504028966367187</v>
      </c>
    </row>
    <row r="293" spans="2:13" x14ac:dyDescent="0.2">
      <c r="B293">
        <f t="shared" si="64"/>
        <v>9</v>
      </c>
      <c r="C293">
        <f t="shared" si="65"/>
        <v>9</v>
      </c>
      <c r="D293">
        <f t="shared" si="66"/>
        <v>0</v>
      </c>
      <c r="E293">
        <f t="shared" si="67"/>
        <v>2</v>
      </c>
      <c r="F293">
        <f t="shared" si="59"/>
        <v>2</v>
      </c>
      <c r="G293">
        <f t="shared" si="60"/>
        <v>7</v>
      </c>
      <c r="H293">
        <f t="shared" si="56"/>
        <v>2.2560729290501035E-9</v>
      </c>
      <c r="I293">
        <f t="shared" si="57"/>
        <v>0.24340373844380539</v>
      </c>
      <c r="J293">
        <f t="shared" si="58"/>
        <v>0.21870000000000031</v>
      </c>
      <c r="K293">
        <f t="shared" si="61"/>
        <v>1.0176563225869337E-4</v>
      </c>
      <c r="L293">
        <f t="shared" si="62"/>
        <v>1.2221662790812005E-14</v>
      </c>
      <c r="M293">
        <f t="shared" si="63"/>
        <v>-32.03556637916288</v>
      </c>
    </row>
    <row r="294" spans="2:13" x14ac:dyDescent="0.2">
      <c r="B294">
        <f t="shared" si="64"/>
        <v>9</v>
      </c>
      <c r="C294">
        <f t="shared" si="65"/>
        <v>9</v>
      </c>
      <c r="D294">
        <f t="shared" si="66"/>
        <v>0</v>
      </c>
      <c r="E294">
        <f t="shared" si="67"/>
        <v>1</v>
      </c>
      <c r="F294">
        <f t="shared" si="59"/>
        <v>1</v>
      </c>
      <c r="G294">
        <f t="shared" si="60"/>
        <v>8</v>
      </c>
      <c r="H294">
        <f t="shared" si="56"/>
        <v>2.2560729290501035E-9</v>
      </c>
      <c r="I294">
        <f t="shared" si="57"/>
        <v>0.24340373844380539</v>
      </c>
      <c r="J294">
        <f t="shared" si="58"/>
        <v>2.4300000000000099E-2</v>
      </c>
      <c r="K294">
        <f t="shared" si="61"/>
        <v>5.2108908084270876E-6</v>
      </c>
      <c r="L294">
        <f t="shared" si="62"/>
        <v>6.9534226052143697E-17</v>
      </c>
      <c r="M294">
        <f t="shared" si="63"/>
        <v>-37.204712581359367</v>
      </c>
    </row>
    <row r="295" spans="2:13" x14ac:dyDescent="0.2">
      <c r="B295">
        <f t="shared" si="64"/>
        <v>9</v>
      </c>
      <c r="C295">
        <f t="shared" si="65"/>
        <v>9</v>
      </c>
      <c r="D295">
        <f t="shared" si="66"/>
        <v>0</v>
      </c>
      <c r="E295">
        <f t="shared" si="67"/>
        <v>0</v>
      </c>
      <c r="F295">
        <f t="shared" si="59"/>
        <v>0</v>
      </c>
      <c r="G295">
        <f t="shared" si="60"/>
        <v>9</v>
      </c>
      <c r="H295">
        <f t="shared" si="56"/>
        <v>2.2560729290501035E-9</v>
      </c>
      <c r="I295">
        <f t="shared" si="57"/>
        <v>0.24340373844380539</v>
      </c>
      <c r="J295">
        <f t="shared" si="58"/>
        <v>9.0000000000000453E-4</v>
      </c>
      <c r="K295">
        <f t="shared" si="61"/>
        <v>1.1858787649700226E-7</v>
      </c>
      <c r="L295">
        <f t="shared" si="62"/>
        <v>5.8608847383928143E-20</v>
      </c>
      <c r="M295">
        <f t="shared" si="63"/>
        <v>-44.283401288440288</v>
      </c>
    </row>
    <row r="296" spans="2:13" x14ac:dyDescent="0.2">
      <c r="B296">
        <f t="shared" si="64"/>
        <v>10</v>
      </c>
      <c r="C296">
        <f t="shared" si="65"/>
        <v>10</v>
      </c>
      <c r="D296">
        <f t="shared" si="66"/>
        <v>0</v>
      </c>
      <c r="E296">
        <f t="shared" si="67"/>
        <v>10</v>
      </c>
      <c r="F296">
        <f t="shared" si="59"/>
        <v>10</v>
      </c>
      <c r="G296">
        <f t="shared" si="60"/>
        <v>0</v>
      </c>
      <c r="H296">
        <f t="shared" si="56"/>
        <v>3.5893503787292484E-10</v>
      </c>
      <c r="I296">
        <f t="shared" si="57"/>
        <v>0.20803738328530369</v>
      </c>
      <c r="J296">
        <f t="shared" si="58"/>
        <v>0</v>
      </c>
      <c r="K296">
        <f t="shared" si="61"/>
        <v>0.15516041187205787</v>
      </c>
      <c r="L296">
        <f t="shared" si="62"/>
        <v>0</v>
      </c>
      <c r="M296" t="e">
        <f t="shared" si="63"/>
        <v>#NUM!</v>
      </c>
    </row>
    <row r="297" spans="2:13" x14ac:dyDescent="0.2">
      <c r="B297">
        <f t="shared" si="64"/>
        <v>10</v>
      </c>
      <c r="C297">
        <f t="shared" si="65"/>
        <v>10</v>
      </c>
      <c r="D297">
        <f t="shared" si="66"/>
        <v>0</v>
      </c>
      <c r="E297">
        <f t="shared" si="67"/>
        <v>9</v>
      </c>
      <c r="F297">
        <f t="shared" si="59"/>
        <v>9</v>
      </c>
      <c r="G297">
        <f t="shared" si="60"/>
        <v>1</v>
      </c>
      <c r="H297">
        <f t="shared" si="56"/>
        <v>3.5893503787292484E-10</v>
      </c>
      <c r="I297">
        <f t="shared" si="57"/>
        <v>0.20803738328530369</v>
      </c>
      <c r="J297">
        <f t="shared" si="58"/>
        <v>0</v>
      </c>
      <c r="K297">
        <f t="shared" si="61"/>
        <v>0.3177984339548181</v>
      </c>
      <c r="L297">
        <f t="shared" si="62"/>
        <v>0</v>
      </c>
      <c r="M297" t="e">
        <f t="shared" si="63"/>
        <v>#NUM!</v>
      </c>
    </row>
    <row r="298" spans="2:13" x14ac:dyDescent="0.2">
      <c r="B298">
        <f t="shared" si="64"/>
        <v>10</v>
      </c>
      <c r="C298">
        <f t="shared" si="65"/>
        <v>10</v>
      </c>
      <c r="D298">
        <f t="shared" si="66"/>
        <v>0</v>
      </c>
      <c r="E298">
        <f t="shared" si="67"/>
        <v>8</v>
      </c>
      <c r="F298">
        <f t="shared" si="59"/>
        <v>8</v>
      </c>
      <c r="G298">
        <f t="shared" si="60"/>
        <v>2</v>
      </c>
      <c r="H298">
        <f t="shared" si="56"/>
        <v>3.5893503787292484E-10</v>
      </c>
      <c r="I298">
        <f t="shared" si="57"/>
        <v>0.20803738328530369</v>
      </c>
      <c r="J298">
        <f t="shared" si="58"/>
        <v>0</v>
      </c>
      <c r="K298">
        <f t="shared" si="61"/>
        <v>0.29291060478968256</v>
      </c>
      <c r="L298">
        <f t="shared" si="62"/>
        <v>0</v>
      </c>
      <c r="M298" t="e">
        <f t="shared" si="63"/>
        <v>#NUM!</v>
      </c>
    </row>
    <row r="299" spans="2:13" x14ac:dyDescent="0.2">
      <c r="B299">
        <f t="shared" si="64"/>
        <v>10</v>
      </c>
      <c r="C299">
        <f t="shared" si="65"/>
        <v>10</v>
      </c>
      <c r="D299">
        <f t="shared" si="66"/>
        <v>0</v>
      </c>
      <c r="E299">
        <f t="shared" si="67"/>
        <v>7</v>
      </c>
      <c r="F299">
        <f t="shared" si="59"/>
        <v>7</v>
      </c>
      <c r="G299">
        <f t="shared" si="60"/>
        <v>3</v>
      </c>
      <c r="H299">
        <f t="shared" si="56"/>
        <v>3.5893503787292484E-10</v>
      </c>
      <c r="I299">
        <f t="shared" si="57"/>
        <v>0.20803738328530369</v>
      </c>
      <c r="J299">
        <f t="shared" si="58"/>
        <v>0</v>
      </c>
      <c r="K299">
        <f t="shared" si="61"/>
        <v>0.1599833022144454</v>
      </c>
      <c r="L299">
        <f t="shared" si="62"/>
        <v>0</v>
      </c>
      <c r="M299" t="e">
        <f t="shared" si="63"/>
        <v>#NUM!</v>
      </c>
    </row>
    <row r="300" spans="2:13" x14ac:dyDescent="0.2">
      <c r="B300">
        <f t="shared" si="64"/>
        <v>10</v>
      </c>
      <c r="C300">
        <f t="shared" si="65"/>
        <v>10</v>
      </c>
      <c r="D300">
        <f t="shared" si="66"/>
        <v>0</v>
      </c>
      <c r="E300">
        <f t="shared" si="67"/>
        <v>6</v>
      </c>
      <c r="F300">
        <f t="shared" si="59"/>
        <v>6</v>
      </c>
      <c r="G300">
        <f t="shared" si="60"/>
        <v>4</v>
      </c>
      <c r="H300">
        <f t="shared" si="56"/>
        <v>3.5893503787292484E-10</v>
      </c>
      <c r="I300">
        <f t="shared" si="57"/>
        <v>0.20803738328530369</v>
      </c>
      <c r="J300">
        <f t="shared" si="58"/>
        <v>0</v>
      </c>
      <c r="K300">
        <f t="shared" si="61"/>
        <v>5.7343412540720048E-2</v>
      </c>
      <c r="L300">
        <f t="shared" si="62"/>
        <v>0</v>
      </c>
      <c r="M300" t="e">
        <f t="shared" si="63"/>
        <v>#NUM!</v>
      </c>
    </row>
    <row r="301" spans="2:13" x14ac:dyDescent="0.2">
      <c r="B301">
        <f t="shared" si="64"/>
        <v>10</v>
      </c>
      <c r="C301">
        <f t="shared" si="65"/>
        <v>10</v>
      </c>
      <c r="D301">
        <f t="shared" si="66"/>
        <v>0</v>
      </c>
      <c r="E301">
        <f t="shared" si="67"/>
        <v>5</v>
      </c>
      <c r="F301">
        <f t="shared" si="59"/>
        <v>5</v>
      </c>
      <c r="G301">
        <f t="shared" si="60"/>
        <v>5</v>
      </c>
      <c r="H301">
        <f t="shared" si="56"/>
        <v>3.5893503787292484E-10</v>
      </c>
      <c r="I301">
        <f t="shared" si="57"/>
        <v>0.20803738328530369</v>
      </c>
      <c r="J301">
        <f t="shared" si="58"/>
        <v>0</v>
      </c>
      <c r="K301">
        <f t="shared" si="61"/>
        <v>1.4094043564225209E-2</v>
      </c>
      <c r="L301">
        <f t="shared" si="62"/>
        <v>0</v>
      </c>
      <c r="M301" t="e">
        <f t="shared" si="63"/>
        <v>#NUM!</v>
      </c>
    </row>
    <row r="302" spans="2:13" x14ac:dyDescent="0.2">
      <c r="B302">
        <f t="shared" si="64"/>
        <v>10</v>
      </c>
      <c r="C302">
        <f t="shared" si="65"/>
        <v>10</v>
      </c>
      <c r="D302">
        <f t="shared" si="66"/>
        <v>0</v>
      </c>
      <c r="E302">
        <f t="shared" si="67"/>
        <v>4</v>
      </c>
      <c r="F302">
        <f t="shared" si="59"/>
        <v>4</v>
      </c>
      <c r="G302">
        <f t="shared" si="60"/>
        <v>6</v>
      </c>
      <c r="H302">
        <f t="shared" si="56"/>
        <v>3.5893503787292484E-10</v>
      </c>
      <c r="I302">
        <f t="shared" si="57"/>
        <v>0.20803738328530369</v>
      </c>
      <c r="J302">
        <f t="shared" si="58"/>
        <v>0</v>
      </c>
      <c r="K302">
        <f t="shared" si="61"/>
        <v>2.4056098452994901E-3</v>
      </c>
      <c r="L302">
        <f t="shared" si="62"/>
        <v>0</v>
      </c>
      <c r="M302" t="e">
        <f t="shared" si="63"/>
        <v>#NUM!</v>
      </c>
    </row>
    <row r="303" spans="2:13" x14ac:dyDescent="0.2">
      <c r="B303">
        <f t="shared" si="64"/>
        <v>10</v>
      </c>
      <c r="C303">
        <f t="shared" si="65"/>
        <v>10</v>
      </c>
      <c r="D303">
        <f t="shared" si="66"/>
        <v>0</v>
      </c>
      <c r="E303">
        <f t="shared" si="67"/>
        <v>3</v>
      </c>
      <c r="F303">
        <f t="shared" si="59"/>
        <v>3</v>
      </c>
      <c r="G303">
        <f t="shared" si="60"/>
        <v>7</v>
      </c>
      <c r="H303">
        <f t="shared" si="56"/>
        <v>3.5893503787292484E-10</v>
      </c>
      <c r="I303">
        <f t="shared" si="57"/>
        <v>0.20803738328530369</v>
      </c>
      <c r="J303">
        <f t="shared" si="58"/>
        <v>0.65609999999999946</v>
      </c>
      <c r="K303">
        <f t="shared" si="61"/>
        <v>2.8155158258238457E-4</v>
      </c>
      <c r="L303">
        <f t="shared" si="62"/>
        <v>1.3793842018824534E-14</v>
      </c>
      <c r="M303">
        <f t="shared" si="63"/>
        <v>-31.914554132857955</v>
      </c>
    </row>
    <row r="304" spans="2:13" x14ac:dyDescent="0.2">
      <c r="B304">
        <f t="shared" si="64"/>
        <v>10</v>
      </c>
      <c r="C304">
        <f t="shared" si="65"/>
        <v>10</v>
      </c>
      <c r="D304">
        <f t="shared" si="66"/>
        <v>0</v>
      </c>
      <c r="E304">
        <f t="shared" si="67"/>
        <v>2</v>
      </c>
      <c r="F304">
        <f t="shared" si="59"/>
        <v>2</v>
      </c>
      <c r="G304">
        <f t="shared" si="60"/>
        <v>8</v>
      </c>
      <c r="H304">
        <f t="shared" si="56"/>
        <v>3.5893503787292484E-10</v>
      </c>
      <c r="I304">
        <f t="shared" si="57"/>
        <v>0.20803738328530369</v>
      </c>
      <c r="J304">
        <f t="shared" si="58"/>
        <v>0.21870000000000031</v>
      </c>
      <c r="K304">
        <f t="shared" si="61"/>
        <v>2.162519685497239E-5</v>
      </c>
      <c r="L304">
        <f t="shared" si="62"/>
        <v>3.5315559385544951E-16</v>
      </c>
      <c r="M304">
        <f t="shared" si="63"/>
        <v>-35.579622938278163</v>
      </c>
    </row>
    <row r="305" spans="2:13" x14ac:dyDescent="0.2">
      <c r="B305">
        <f t="shared" si="64"/>
        <v>10</v>
      </c>
      <c r="C305">
        <f t="shared" si="65"/>
        <v>10</v>
      </c>
      <c r="D305">
        <f t="shared" si="66"/>
        <v>0</v>
      </c>
      <c r="E305">
        <f t="shared" si="67"/>
        <v>1</v>
      </c>
      <c r="F305">
        <f t="shared" si="59"/>
        <v>1</v>
      </c>
      <c r="G305">
        <f t="shared" si="60"/>
        <v>9</v>
      </c>
      <c r="H305">
        <f t="shared" si="56"/>
        <v>3.5893503787292484E-10</v>
      </c>
      <c r="I305">
        <f t="shared" si="57"/>
        <v>0.20803738328530369</v>
      </c>
      <c r="J305">
        <f t="shared" si="58"/>
        <v>2.4300000000000099E-2</v>
      </c>
      <c r="K305">
        <f t="shared" si="61"/>
        <v>9.8427937492511814E-7</v>
      </c>
      <c r="L305">
        <f t="shared" si="62"/>
        <v>1.7860018133400787E-18</v>
      </c>
      <c r="M305">
        <f t="shared" si="63"/>
        <v>-40.866552176131037</v>
      </c>
    </row>
    <row r="306" spans="2:13" x14ac:dyDescent="0.2">
      <c r="B306">
        <f t="shared" si="64"/>
        <v>10</v>
      </c>
      <c r="C306">
        <f t="shared" si="65"/>
        <v>10</v>
      </c>
      <c r="D306">
        <f t="shared" si="66"/>
        <v>0</v>
      </c>
      <c r="E306">
        <f t="shared" si="67"/>
        <v>0</v>
      </c>
      <c r="F306">
        <f t="shared" si="59"/>
        <v>0</v>
      </c>
      <c r="G306">
        <f t="shared" si="60"/>
        <v>10</v>
      </c>
      <c r="H306">
        <f t="shared" si="56"/>
        <v>3.5893503787292484E-10</v>
      </c>
      <c r="I306">
        <f t="shared" si="57"/>
        <v>0.20803738328530369</v>
      </c>
      <c r="J306">
        <f t="shared" si="58"/>
        <v>9.0000000000000453E-4</v>
      </c>
      <c r="K306">
        <f t="shared" si="61"/>
        <v>2.0159939004490397E-8</v>
      </c>
      <c r="L306">
        <f t="shared" si="62"/>
        <v>1.3548429641580279E-21</v>
      </c>
      <c r="M306">
        <f t="shared" si="63"/>
        <v>-48.050601398869787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DB90-23ED-2340-82EA-E68C152669D6}">
  <dimension ref="A1:P85"/>
  <sheetViews>
    <sheetView workbookViewId="0">
      <selection activeCell="K19" sqref="K19:O33"/>
    </sheetView>
  </sheetViews>
  <sheetFormatPr baseColWidth="10" defaultRowHeight="16" x14ac:dyDescent="0.2"/>
  <cols>
    <col min="2" max="2" width="12.1640625" bestFit="1" customWidth="1"/>
    <col min="4" max="4" width="11.1640625" bestFit="1" customWidth="1"/>
    <col min="9" max="9" width="12.1640625" bestFit="1" customWidth="1"/>
    <col min="11" max="11" width="12.1640625" bestFit="1" customWidth="1"/>
  </cols>
  <sheetData>
    <row r="1" spans="1:16" x14ac:dyDescent="0.2">
      <c r="B1" s="17" t="s">
        <v>17</v>
      </c>
      <c r="C1" s="23" t="s">
        <v>21</v>
      </c>
      <c r="D1" s="18" t="s">
        <v>20</v>
      </c>
      <c r="E1" s="19" t="s">
        <v>26</v>
      </c>
      <c r="F1" s="19" t="s">
        <v>25</v>
      </c>
      <c r="G1" s="19" t="s">
        <v>27</v>
      </c>
    </row>
    <row r="2" spans="1:16" x14ac:dyDescent="0.2">
      <c r="B2" s="20">
        <f>L!A5</f>
        <v>2</v>
      </c>
      <c r="C2" s="24">
        <f>L!Q5</f>
        <v>1</v>
      </c>
      <c r="D2" s="21">
        <f>L!P5</f>
        <v>0.1000000000000002</v>
      </c>
      <c r="E2" s="48">
        <f>LN(D2)</f>
        <v>-2.3025850929940437</v>
      </c>
      <c r="F2" s="48">
        <f>LN(1-D2)</f>
        <v>-0.10536051565782652</v>
      </c>
      <c r="G2" s="48">
        <f>LN(C2)</f>
        <v>0</v>
      </c>
    </row>
    <row r="3" spans="1:16" x14ac:dyDescent="0.2">
      <c r="N3" s="58"/>
      <c r="O3" s="59" t="s">
        <v>28</v>
      </c>
      <c r="P3" s="58"/>
    </row>
    <row r="4" spans="1:16" x14ac:dyDescent="0.2">
      <c r="F4" s="19">
        <f>SUM(F6:F16)</f>
        <v>1</v>
      </c>
      <c r="N4" s="58"/>
      <c r="O4" s="58">
        <f>C2</f>
        <v>1</v>
      </c>
      <c r="P4" s="58">
        <v>1</v>
      </c>
    </row>
    <row r="5" spans="1:16" x14ac:dyDescent="0.2">
      <c r="A5" s="44" t="s">
        <v>18</v>
      </c>
      <c r="B5" s="45" t="s">
        <v>76</v>
      </c>
      <c r="C5" t="s">
        <v>77</v>
      </c>
      <c r="D5" s="44" t="s">
        <v>78</v>
      </c>
      <c r="E5" s="45" t="s">
        <v>79</v>
      </c>
      <c r="F5" s="66" t="s">
        <v>94</v>
      </c>
      <c r="G5" s="66" t="s">
        <v>95</v>
      </c>
      <c r="J5" s="19" t="s">
        <v>18</v>
      </c>
      <c r="K5" s="19" t="s">
        <v>19</v>
      </c>
      <c r="L5" s="52" t="s">
        <v>22</v>
      </c>
      <c r="M5" s="52" t="s">
        <v>74</v>
      </c>
      <c r="N5" s="58" t="s">
        <v>66</v>
      </c>
      <c r="O5" s="58">
        <v>1</v>
      </c>
      <c r="P5" s="58" t="s">
        <v>67</v>
      </c>
    </row>
    <row r="6" spans="1:16" x14ac:dyDescent="0.2">
      <c r="A6" s="46">
        <v>0</v>
      </c>
      <c r="B6" s="47">
        <f>H20</f>
        <v>1.7213580806964228E-6</v>
      </c>
      <c r="C6">
        <f>LN(B6)</f>
        <v>-13.272396996894388</v>
      </c>
      <c r="D6" s="46">
        <f t="shared" ref="D6:D16" si="0">B6*K6</f>
        <v>0</v>
      </c>
      <c r="E6" s="47">
        <f t="shared" ref="E6:E16" si="1">D6/D$17</f>
        <v>0</v>
      </c>
      <c r="F6">
        <f>E6*A6</f>
        <v>0</v>
      </c>
      <c r="G6" s="19">
        <f t="shared" ref="G6:G15" si="2">G7+E7</f>
        <v>1</v>
      </c>
      <c r="J6" s="19">
        <f>L6</f>
        <v>0</v>
      </c>
      <c r="K6" s="19">
        <f>'C2'!B6</f>
        <v>0</v>
      </c>
      <c r="L6" s="49">
        <v>0</v>
      </c>
      <c r="M6" s="49">
        <f>'J2'!B6</f>
        <v>1.9126200896626924E-6</v>
      </c>
      <c r="N6" s="58">
        <v>0</v>
      </c>
      <c r="O6" s="58">
        <v>1</v>
      </c>
      <c r="P6" s="58">
        <v>1</v>
      </c>
    </row>
    <row r="7" spans="1:16" x14ac:dyDescent="0.2">
      <c r="A7" s="46">
        <f>A6+1</f>
        <v>1</v>
      </c>
      <c r="B7" s="47">
        <f>SUM(H21:H22)</f>
        <v>1.0220123967784069E-5</v>
      </c>
      <c r="C7">
        <f t="shared" ref="C7:C17" si="3">LN(B7)</f>
        <v>-11.49115184334212</v>
      </c>
      <c r="D7" s="46">
        <f t="shared" si="0"/>
        <v>1.0220123967784069E-5</v>
      </c>
      <c r="E7" s="47">
        <f t="shared" si="1"/>
        <v>1</v>
      </c>
      <c r="F7">
        <f t="shared" ref="F7:F16" si="4">E7*A7</f>
        <v>1</v>
      </c>
      <c r="G7" s="19">
        <f t="shared" si="2"/>
        <v>0</v>
      </c>
      <c r="J7" s="19">
        <f t="shared" ref="J7:J16" si="5">L7</f>
        <v>1</v>
      </c>
      <c r="K7" s="19">
        <f>'C2'!B7</f>
        <v>1</v>
      </c>
      <c r="L7" s="49">
        <f>L6+1</f>
        <v>1</v>
      </c>
      <c r="M7" s="49">
        <f>'J2'!B7</f>
        <v>1.2404923653968435E-5</v>
      </c>
      <c r="N7" s="58">
        <v>1</v>
      </c>
      <c r="O7" s="58">
        <f t="shared" ref="O7:O16" si="6">O6*(O$4+($N7-1))</f>
        <v>1</v>
      </c>
      <c r="P7" s="58">
        <f t="shared" ref="P7:P16" si="7">P6*(P$4+($N7-1))</f>
        <v>1</v>
      </c>
    </row>
    <row r="8" spans="1:16" x14ac:dyDescent="0.2">
      <c r="A8" s="46">
        <f t="shared" ref="A8:A15" si="8">A7+1</f>
        <v>2</v>
      </c>
      <c r="B8" s="47">
        <f>SUM(H23:H25)</f>
        <v>1.8574388552944822E-5</v>
      </c>
      <c r="C8">
        <f t="shared" si="3"/>
        <v>-10.893726885644119</v>
      </c>
      <c r="D8" s="46">
        <f t="shared" si="0"/>
        <v>0</v>
      </c>
      <c r="E8" s="47">
        <f t="shared" si="1"/>
        <v>0</v>
      </c>
      <c r="F8">
        <f t="shared" si="4"/>
        <v>0</v>
      </c>
      <c r="G8" s="19">
        <f t="shared" si="2"/>
        <v>0</v>
      </c>
      <c r="J8" s="19">
        <f t="shared" si="5"/>
        <v>2</v>
      </c>
      <c r="K8" s="19">
        <f>'C2'!B8</f>
        <v>0</v>
      </c>
      <c r="L8" s="49">
        <f t="shared" ref="L8:L16" si="9">L7+1</f>
        <v>2</v>
      </c>
      <c r="M8" s="49">
        <f>'J2'!B8</f>
        <v>2.2699008697112455E-5</v>
      </c>
      <c r="N8" s="58">
        <v>2</v>
      </c>
      <c r="O8" s="58">
        <f t="shared" si="6"/>
        <v>2</v>
      </c>
      <c r="P8" s="58">
        <f t="shared" si="7"/>
        <v>2</v>
      </c>
    </row>
    <row r="9" spans="1:16" x14ac:dyDescent="0.2">
      <c r="A9" s="46">
        <f t="shared" si="8"/>
        <v>3</v>
      </c>
      <c r="B9" s="47">
        <f>SUM(H26:H29)</f>
        <v>1.3757290678967296E-5</v>
      </c>
      <c r="C9">
        <f t="shared" si="3"/>
        <v>-11.193941643176963</v>
      </c>
      <c r="D9" s="46">
        <f t="shared" si="0"/>
        <v>0</v>
      </c>
      <c r="E9" s="47">
        <f t="shared" si="1"/>
        <v>0</v>
      </c>
      <c r="F9">
        <f t="shared" si="4"/>
        <v>0</v>
      </c>
      <c r="G9" s="19">
        <f t="shared" si="2"/>
        <v>0</v>
      </c>
      <c r="J9" s="19">
        <f t="shared" si="5"/>
        <v>3</v>
      </c>
      <c r="K9" s="19">
        <f>'C2'!B9</f>
        <v>0</v>
      </c>
      <c r="L9" s="49">
        <f t="shared" si="9"/>
        <v>3</v>
      </c>
      <c r="M9" s="49">
        <f>'J2'!B9</f>
        <v>1.2939881838190324E-5</v>
      </c>
      <c r="N9" s="58">
        <v>3</v>
      </c>
      <c r="O9" s="58">
        <f t="shared" si="6"/>
        <v>6</v>
      </c>
      <c r="P9" s="58">
        <f t="shared" si="7"/>
        <v>6</v>
      </c>
    </row>
    <row r="10" spans="1:16" x14ac:dyDescent="0.2">
      <c r="A10" s="46">
        <f t="shared" si="8"/>
        <v>4</v>
      </c>
      <c r="B10" s="47">
        <f>SUM(H30:H34)</f>
        <v>5.4023806263817001E-6</v>
      </c>
      <c r="C10">
        <f t="shared" si="3"/>
        <v>-12.128670844805473</v>
      </c>
      <c r="D10" s="46">
        <f t="shared" si="0"/>
        <v>0</v>
      </c>
      <c r="E10" s="47">
        <f t="shared" si="1"/>
        <v>0</v>
      </c>
      <c r="F10">
        <f t="shared" si="4"/>
        <v>0</v>
      </c>
      <c r="G10" s="19">
        <f t="shared" si="2"/>
        <v>0</v>
      </c>
      <c r="J10" s="19">
        <f t="shared" si="5"/>
        <v>4</v>
      </c>
      <c r="K10" s="19">
        <f>'C2'!B10</f>
        <v>0</v>
      </c>
      <c r="L10" s="49">
        <f t="shared" si="9"/>
        <v>4</v>
      </c>
      <c r="M10" s="49">
        <f>'J2'!B10</f>
        <v>1.64815544362885E-6</v>
      </c>
      <c r="N10" s="58">
        <v>4</v>
      </c>
      <c r="O10" s="58">
        <f t="shared" si="6"/>
        <v>24</v>
      </c>
      <c r="P10" s="58">
        <f t="shared" si="7"/>
        <v>24</v>
      </c>
    </row>
    <row r="11" spans="1:16" x14ac:dyDescent="0.2">
      <c r="A11" s="46">
        <f t="shared" si="8"/>
        <v>5</v>
      </c>
      <c r="B11" s="47">
        <f>SUM(H35:H40)</f>
        <v>1.5715339901835757E-6</v>
      </c>
      <c r="C11">
        <f t="shared" si="3"/>
        <v>-13.363458351809017</v>
      </c>
      <c r="D11" s="46">
        <f t="shared" si="0"/>
        <v>0</v>
      </c>
      <c r="E11" s="47">
        <f t="shared" si="1"/>
        <v>0</v>
      </c>
      <c r="F11">
        <f t="shared" si="4"/>
        <v>0</v>
      </c>
      <c r="G11" s="19">
        <f t="shared" si="2"/>
        <v>0</v>
      </c>
      <c r="J11" s="19">
        <f t="shared" si="5"/>
        <v>5</v>
      </c>
      <c r="K11" s="19">
        <f>'C2'!B11</f>
        <v>0</v>
      </c>
      <c r="L11" s="49">
        <f t="shared" si="9"/>
        <v>5</v>
      </c>
      <c r="M11" s="49">
        <f>'J2'!B11</f>
        <v>1.2310248506060153E-7</v>
      </c>
      <c r="N11" s="58">
        <v>5</v>
      </c>
      <c r="O11" s="58">
        <f t="shared" si="6"/>
        <v>120</v>
      </c>
      <c r="P11" s="58">
        <f t="shared" si="7"/>
        <v>120</v>
      </c>
    </row>
    <row r="12" spans="1:16" x14ac:dyDescent="0.2">
      <c r="A12" s="46">
        <f t="shared" si="8"/>
        <v>6</v>
      </c>
      <c r="B12" s="47">
        <f>SUM(H41:H47)</f>
        <v>3.8371974758068336E-7</v>
      </c>
      <c r="C12">
        <f t="shared" si="3"/>
        <v>-14.773353374818512</v>
      </c>
      <c r="D12" s="46">
        <f t="shared" si="0"/>
        <v>0</v>
      </c>
      <c r="E12" s="47">
        <f t="shared" si="1"/>
        <v>0</v>
      </c>
      <c r="F12">
        <f t="shared" si="4"/>
        <v>0</v>
      </c>
      <c r="G12" s="19">
        <f t="shared" si="2"/>
        <v>0</v>
      </c>
      <c r="J12" s="19">
        <f t="shared" si="5"/>
        <v>6</v>
      </c>
      <c r="K12" s="19">
        <f>'C2'!B12</f>
        <v>0</v>
      </c>
      <c r="L12" s="49">
        <f t="shared" si="9"/>
        <v>6</v>
      </c>
      <c r="M12" s="49">
        <f>'J2'!B12</f>
        <v>6.8173776536664942E-9</v>
      </c>
      <c r="N12" s="58">
        <v>6</v>
      </c>
      <c r="O12" s="58">
        <f t="shared" si="6"/>
        <v>720</v>
      </c>
      <c r="P12" s="58">
        <f t="shared" si="7"/>
        <v>720</v>
      </c>
    </row>
    <row r="13" spans="1:16" x14ac:dyDescent="0.2">
      <c r="A13" s="46">
        <f t="shared" si="8"/>
        <v>7</v>
      </c>
      <c r="B13" s="47">
        <f>SUM(H48:H55)</f>
        <v>8.3477375961249382E-8</v>
      </c>
      <c r="C13">
        <f t="shared" si="3"/>
        <v>-16.29869018837412</v>
      </c>
      <c r="D13" s="46">
        <f t="shared" si="0"/>
        <v>0</v>
      </c>
      <c r="E13" s="47">
        <f t="shared" si="1"/>
        <v>0</v>
      </c>
      <c r="F13">
        <f t="shared" si="4"/>
        <v>0</v>
      </c>
      <c r="G13" s="19">
        <f t="shared" si="2"/>
        <v>0</v>
      </c>
      <c r="J13" s="19">
        <f t="shared" si="5"/>
        <v>7</v>
      </c>
      <c r="K13" s="19">
        <f>'C2'!B13</f>
        <v>0</v>
      </c>
      <c r="L13" s="49">
        <f t="shared" si="9"/>
        <v>7</v>
      </c>
      <c r="M13" s="49">
        <f>'J2'!B13</f>
        <v>3.1043754109832847E-10</v>
      </c>
      <c r="N13" s="58">
        <v>7</v>
      </c>
      <c r="O13" s="58">
        <f t="shared" si="6"/>
        <v>5040</v>
      </c>
      <c r="P13" s="58">
        <f t="shared" si="7"/>
        <v>5040</v>
      </c>
    </row>
    <row r="14" spans="1:16" x14ac:dyDescent="0.2">
      <c r="A14" s="46">
        <f t="shared" si="8"/>
        <v>8</v>
      </c>
      <c r="B14" s="47">
        <f>SUM(H56:H64)</f>
        <v>1.6726533542973816E-8</v>
      </c>
      <c r="C14">
        <f t="shared" si="3"/>
        <v>-17.906269543477915</v>
      </c>
      <c r="D14" s="46">
        <f t="shared" si="0"/>
        <v>0</v>
      </c>
      <c r="E14" s="47">
        <f t="shared" si="1"/>
        <v>0</v>
      </c>
      <c r="F14">
        <f t="shared" si="4"/>
        <v>0</v>
      </c>
      <c r="G14" s="19">
        <f t="shared" si="2"/>
        <v>0</v>
      </c>
      <c r="J14" s="19">
        <f t="shared" si="5"/>
        <v>8</v>
      </c>
      <c r="K14" s="19">
        <f>'C2'!B14</f>
        <v>0</v>
      </c>
      <c r="L14" s="49">
        <f t="shared" si="9"/>
        <v>8</v>
      </c>
      <c r="M14" s="49">
        <f>'J2'!B14</f>
        <v>1.2297348126852575E-11</v>
      </c>
      <c r="N14" s="58">
        <v>8</v>
      </c>
      <c r="O14" s="58">
        <f t="shared" si="6"/>
        <v>40320</v>
      </c>
      <c r="P14" s="58">
        <f t="shared" si="7"/>
        <v>40320</v>
      </c>
    </row>
    <row r="15" spans="1:16" x14ac:dyDescent="0.2">
      <c r="A15" s="46">
        <f t="shared" si="8"/>
        <v>9</v>
      </c>
      <c r="B15" s="47">
        <f>SUM(H65:H74)</f>
        <v>3.150645176509348E-9</v>
      </c>
      <c r="C15">
        <f t="shared" si="3"/>
        <v>-19.575658587141724</v>
      </c>
      <c r="D15" s="46">
        <f t="shared" si="0"/>
        <v>0</v>
      </c>
      <c r="E15" s="47">
        <f t="shared" si="1"/>
        <v>0</v>
      </c>
      <c r="F15">
        <f t="shared" si="4"/>
        <v>0</v>
      </c>
      <c r="G15" s="19">
        <f t="shared" si="2"/>
        <v>0</v>
      </c>
      <c r="J15" s="19">
        <f t="shared" si="5"/>
        <v>9</v>
      </c>
      <c r="K15" s="19">
        <f>'C2'!B15</f>
        <v>0</v>
      </c>
      <c r="L15" s="49">
        <f t="shared" si="9"/>
        <v>9</v>
      </c>
      <c r="M15" s="49">
        <f>'J2'!B15</f>
        <v>4.3860532074223796E-13</v>
      </c>
      <c r="N15" s="58">
        <v>9</v>
      </c>
      <c r="O15" s="58">
        <f t="shared" si="6"/>
        <v>362880</v>
      </c>
      <c r="P15" s="58">
        <f t="shared" si="7"/>
        <v>362880</v>
      </c>
    </row>
    <row r="16" spans="1:16" x14ac:dyDescent="0.2">
      <c r="A16" s="20">
        <f>A15+1</f>
        <v>10</v>
      </c>
      <c r="B16" s="21">
        <f>SUM(H75:H85)</f>
        <v>5.6547670449045209E-10</v>
      </c>
      <c r="C16">
        <f t="shared" si="3"/>
        <v>-21.2933520157559</v>
      </c>
      <c r="D16" s="20">
        <f t="shared" si="0"/>
        <v>0</v>
      </c>
      <c r="E16" s="21">
        <f t="shared" si="1"/>
        <v>0</v>
      </c>
      <c r="F16">
        <f t="shared" si="4"/>
        <v>0</v>
      </c>
      <c r="G16" s="19">
        <v>0</v>
      </c>
      <c r="J16" s="19">
        <f t="shared" si="5"/>
        <v>10</v>
      </c>
      <c r="K16" s="19">
        <f>'C2'!B16</f>
        <v>0</v>
      </c>
      <c r="L16" s="49">
        <f t="shared" si="9"/>
        <v>10</v>
      </c>
      <c r="M16" s="49">
        <f>'J2'!B16</f>
        <v>1.4148784969336288E-14</v>
      </c>
      <c r="N16" s="58">
        <v>10</v>
      </c>
      <c r="O16" s="58">
        <f t="shared" si="6"/>
        <v>3628800</v>
      </c>
      <c r="P16" s="58">
        <f t="shared" si="7"/>
        <v>3628800</v>
      </c>
    </row>
    <row r="17" spans="1:15" x14ac:dyDescent="0.2">
      <c r="A17" s="19" t="s">
        <v>56</v>
      </c>
      <c r="B17" s="19">
        <f>D17</f>
        <v>1.0220123967784069E-5</v>
      </c>
      <c r="C17">
        <f t="shared" si="3"/>
        <v>-11.49115184334212</v>
      </c>
      <c r="D17">
        <f>SUM(D6:D16)</f>
        <v>1.0220123967784069E-5</v>
      </c>
      <c r="E17">
        <f>SUM(E6:E16)</f>
        <v>1</v>
      </c>
    </row>
    <row r="19" spans="1:15" x14ac:dyDescent="0.2">
      <c r="B19" t="s">
        <v>18</v>
      </c>
      <c r="C19" t="s">
        <v>22</v>
      </c>
      <c r="D19" t="s">
        <v>23</v>
      </c>
      <c r="E19" t="s">
        <v>74</v>
      </c>
      <c r="F19" t="s">
        <v>65</v>
      </c>
      <c r="G19" t="s">
        <v>75</v>
      </c>
      <c r="H19" t="s">
        <v>36</v>
      </c>
      <c r="I19" t="s">
        <v>63</v>
      </c>
      <c r="K19" s="17" t="s">
        <v>96</v>
      </c>
      <c r="L19" s="18"/>
      <c r="M19" s="49" t="s">
        <v>102</v>
      </c>
      <c r="N19" s="49" t="s">
        <v>100</v>
      </c>
      <c r="O19" s="56" t="s">
        <v>101</v>
      </c>
    </row>
    <row r="20" spans="1:15" x14ac:dyDescent="0.2">
      <c r="B20">
        <v>0</v>
      </c>
      <c r="C20">
        <v>0</v>
      </c>
      <c r="D20">
        <f>B20-C20</f>
        <v>0</v>
      </c>
      <c r="E20">
        <f t="shared" ref="E20:E51" si="10">VLOOKUP(C20,L$6:M$16,2)</f>
        <v>1.9126200896626924E-6</v>
      </c>
      <c r="F20">
        <f t="shared" ref="F20:F51" si="11">IF($D$2&gt;0,VLOOKUP(B20,$N$5:$P$16,2)/VLOOKUP(C20,$N$5:$P$16,2)/VLOOKUP(D20,$N$5:$P$16,3),EXP(-$C$2)/VLOOKUP(D20,$N$5:$P$16,3))</f>
        <v>1</v>
      </c>
      <c r="G20">
        <f>IF($D$2&gt;0, EXP(($C$2+C20)*$F$2+D20*$E$2), EXP($E$2*D20))</f>
        <v>0.8999999999999998</v>
      </c>
      <c r="H20">
        <f t="shared" ref="H20:H51" si="12">E20*F20*G20</f>
        <v>1.7213580806964228E-6</v>
      </c>
      <c r="I20">
        <f>LN(H20)</f>
        <v>-13.272396996894388</v>
      </c>
      <c r="K20" s="46" t="s">
        <v>98</v>
      </c>
      <c r="L20" s="47">
        <f>IF(D2=0,0,($F$4-$N$20)/$D$2-($N$20+$C$2/(1-$O$20))/(1-$D$2))</f>
        <v>-3.0724837599019459</v>
      </c>
      <c r="M20" s="49">
        <f>'J2'!G6</f>
        <v>0.98315717024448535</v>
      </c>
      <c r="N20" s="49">
        <f>'J2'!F4</f>
        <v>0.98315717024448535</v>
      </c>
      <c r="O20" s="56">
        <f>L!$B$13</f>
        <v>0.48284698648247354</v>
      </c>
    </row>
    <row r="21" spans="1:15" x14ac:dyDescent="0.2">
      <c r="B21">
        <f>IF(C20=0,B20+1,B20)</f>
        <v>1</v>
      </c>
      <c r="C21">
        <f>IF(C20=0,B21,C20-1)</f>
        <v>1</v>
      </c>
      <c r="D21">
        <f t="shared" ref="D21:D84" si="13">B21-C21</f>
        <v>0</v>
      </c>
      <c r="E21">
        <f t="shared" si="10"/>
        <v>1.2404923653968435E-5</v>
      </c>
      <c r="F21">
        <f t="shared" si="11"/>
        <v>1</v>
      </c>
      <c r="G21">
        <f t="shared" ref="G21:G84" si="14">IF($D$2&gt;0, EXP(($C$2+C21)*$F$2+D21*$E$2), EXP($E$2*D21))</f>
        <v>0.80999999999999961</v>
      </c>
      <c r="H21">
        <f t="shared" si="12"/>
        <v>1.0047988159714427E-5</v>
      </c>
      <c r="I21">
        <f t="shared" ref="I21:I84" si="15">LN(H21)</f>
        <v>-11.508138126611495</v>
      </c>
      <c r="K21" s="20" t="s">
        <v>99</v>
      </c>
      <c r="L21" s="21">
        <f>IF(D2&gt;0,SUM(L23:L33)+F2/(1-O20), (F4-N20)/C2-1/(1-O20))</f>
        <v>-0.15286852258585873</v>
      </c>
      <c r="M21" s="49">
        <f>'J2'!G7</f>
        <v>0</v>
      </c>
    </row>
    <row r="22" spans="1:15" x14ac:dyDescent="0.2">
      <c r="B22">
        <f t="shared" ref="B22:B60" si="16">IF(C21=0,B21+1,B21)</f>
        <v>1</v>
      </c>
      <c r="C22">
        <f t="shared" ref="C22:C60" si="17">IF(C21=0,B22,C21-1)</f>
        <v>0</v>
      </c>
      <c r="D22">
        <f t="shared" si="13"/>
        <v>1</v>
      </c>
      <c r="E22">
        <f t="shared" si="10"/>
        <v>1.9126200896626924E-6</v>
      </c>
      <c r="F22">
        <f t="shared" si="11"/>
        <v>1</v>
      </c>
      <c r="G22">
        <f t="shared" si="14"/>
        <v>9.0000000000000177E-2</v>
      </c>
      <c r="H22">
        <f t="shared" si="12"/>
        <v>1.7213580806964264E-7</v>
      </c>
      <c r="I22">
        <f t="shared" si="15"/>
        <v>-15.574982089888431</v>
      </c>
      <c r="M22" s="49">
        <f>'J2'!G8</f>
        <v>0</v>
      </c>
    </row>
    <row r="23" spans="1:15" x14ac:dyDescent="0.2">
      <c r="B23">
        <f t="shared" si="16"/>
        <v>2</v>
      </c>
      <c r="C23">
        <f t="shared" si="17"/>
        <v>2</v>
      </c>
      <c r="D23">
        <f t="shared" si="13"/>
        <v>0</v>
      </c>
      <c r="E23">
        <f t="shared" si="10"/>
        <v>2.2699008697112455E-5</v>
      </c>
      <c r="F23">
        <f t="shared" si="11"/>
        <v>1</v>
      </c>
      <c r="G23">
        <f t="shared" si="14"/>
        <v>0.72899999999999954</v>
      </c>
      <c r="H23">
        <f t="shared" si="12"/>
        <v>1.6547577340194968E-5</v>
      </c>
      <c r="I23">
        <f t="shared" si="15"/>
        <v>-11.009270851134676</v>
      </c>
      <c r="K23">
        <v>0</v>
      </c>
      <c r="L23">
        <f>($F$4-$N$20)/($C$2+K23)</f>
        <v>1.6842829755514654E-2</v>
      </c>
      <c r="M23" s="49">
        <f>'J2'!G9</f>
        <v>0</v>
      </c>
    </row>
    <row r="24" spans="1:15" x14ac:dyDescent="0.2">
      <c r="B24">
        <f t="shared" si="16"/>
        <v>2</v>
      </c>
      <c r="C24">
        <f t="shared" si="17"/>
        <v>1</v>
      </c>
      <c r="D24">
        <f t="shared" si="13"/>
        <v>1</v>
      </c>
      <c r="E24">
        <f t="shared" si="10"/>
        <v>1.2404923653968435E-5</v>
      </c>
      <c r="F24">
        <f t="shared" si="11"/>
        <v>2</v>
      </c>
      <c r="G24">
        <f t="shared" si="14"/>
        <v>8.1000000000000127E-2</v>
      </c>
      <c r="H24">
        <f t="shared" si="12"/>
        <v>2.0095976319428897E-6</v>
      </c>
      <c r="I24">
        <f t="shared" si="15"/>
        <v>-13.117576039045593</v>
      </c>
      <c r="K24">
        <f>K23+1</f>
        <v>1</v>
      </c>
      <c r="L24">
        <f t="shared" ref="L24:L33" si="18">($F$4-$N$20)/($C$2+K24)</f>
        <v>8.4214148777573272E-3</v>
      </c>
      <c r="M24" s="49">
        <f>'J2'!G10</f>
        <v>0</v>
      </c>
    </row>
    <row r="25" spans="1:15" x14ac:dyDescent="0.2">
      <c r="B25">
        <f t="shared" si="16"/>
        <v>2</v>
      </c>
      <c r="C25">
        <f t="shared" si="17"/>
        <v>0</v>
      </c>
      <c r="D25">
        <f t="shared" si="13"/>
        <v>2</v>
      </c>
      <c r="E25">
        <f t="shared" si="10"/>
        <v>1.9126200896626924E-6</v>
      </c>
      <c r="F25">
        <f t="shared" si="11"/>
        <v>1</v>
      </c>
      <c r="G25">
        <f t="shared" si="14"/>
        <v>9.0000000000000323E-3</v>
      </c>
      <c r="H25">
        <f t="shared" si="12"/>
        <v>1.7213580806964292E-8</v>
      </c>
      <c r="I25">
        <f t="shared" si="15"/>
        <v>-17.877567182882476</v>
      </c>
      <c r="K25">
        <f t="shared" ref="K25:K33" si="19">K24+1</f>
        <v>2</v>
      </c>
      <c r="L25">
        <f t="shared" si="18"/>
        <v>5.6142765851715515E-3</v>
      </c>
      <c r="M25" s="49">
        <f>'J2'!G11</f>
        <v>0</v>
      </c>
    </row>
    <row r="26" spans="1:15" x14ac:dyDescent="0.2">
      <c r="B26">
        <f t="shared" si="16"/>
        <v>3</v>
      </c>
      <c r="C26">
        <f t="shared" si="17"/>
        <v>3</v>
      </c>
      <c r="D26">
        <f t="shared" si="13"/>
        <v>0</v>
      </c>
      <c r="E26">
        <f t="shared" si="10"/>
        <v>1.2939881838190324E-5</v>
      </c>
      <c r="F26">
        <f t="shared" si="11"/>
        <v>1</v>
      </c>
      <c r="G26">
        <f t="shared" si="14"/>
        <v>0.65609999999999946</v>
      </c>
      <c r="H26">
        <f t="shared" si="12"/>
        <v>8.4898564740366639E-6</v>
      </c>
      <c r="I26">
        <f t="shared" si="15"/>
        <v>-11.67663846307995</v>
      </c>
      <c r="K26">
        <f t="shared" si="19"/>
        <v>3</v>
      </c>
      <c r="L26">
        <f t="shared" si="18"/>
        <v>4.2107074388786636E-3</v>
      </c>
      <c r="M26" s="49">
        <f>'J2'!G12</f>
        <v>0</v>
      </c>
    </row>
    <row r="27" spans="1:15" x14ac:dyDescent="0.2">
      <c r="B27">
        <f t="shared" si="16"/>
        <v>3</v>
      </c>
      <c r="C27">
        <f t="shared" si="17"/>
        <v>2</v>
      </c>
      <c r="D27">
        <f t="shared" si="13"/>
        <v>1</v>
      </c>
      <c r="E27">
        <f t="shared" si="10"/>
        <v>2.2699008697112455E-5</v>
      </c>
      <c r="F27">
        <f t="shared" si="11"/>
        <v>3</v>
      </c>
      <c r="G27">
        <f t="shared" si="14"/>
        <v>7.2900000000000104E-2</v>
      </c>
      <c r="H27">
        <f t="shared" si="12"/>
        <v>4.9642732020585012E-6</v>
      </c>
      <c r="I27">
        <f t="shared" si="15"/>
        <v>-12.213243655460611</v>
      </c>
      <c r="K27">
        <f t="shared" si="19"/>
        <v>4</v>
      </c>
      <c r="L27">
        <f t="shared" si="18"/>
        <v>3.3685659511029308E-3</v>
      </c>
      <c r="M27" s="49">
        <f>'J2'!G13</f>
        <v>0</v>
      </c>
    </row>
    <row r="28" spans="1:15" x14ac:dyDescent="0.2">
      <c r="B28">
        <f t="shared" si="16"/>
        <v>3</v>
      </c>
      <c r="C28">
        <f t="shared" si="17"/>
        <v>1</v>
      </c>
      <c r="D28">
        <f t="shared" si="13"/>
        <v>2</v>
      </c>
      <c r="E28">
        <f t="shared" si="10"/>
        <v>1.2404923653968435E-5</v>
      </c>
      <c r="F28">
        <f t="shared" si="11"/>
        <v>3</v>
      </c>
      <c r="G28">
        <f t="shared" si="14"/>
        <v>8.1000000000000325E-3</v>
      </c>
      <c r="H28">
        <f t="shared" si="12"/>
        <v>3.0143964479143419E-7</v>
      </c>
      <c r="I28">
        <f t="shared" si="15"/>
        <v>-15.014696023931473</v>
      </c>
      <c r="K28">
        <f t="shared" si="19"/>
        <v>5</v>
      </c>
      <c r="L28">
        <f t="shared" si="18"/>
        <v>2.8071382925857757E-3</v>
      </c>
      <c r="M28" s="49">
        <f>'J2'!G14</f>
        <v>0</v>
      </c>
    </row>
    <row r="29" spans="1:15" x14ac:dyDescent="0.2">
      <c r="B29">
        <f t="shared" si="16"/>
        <v>3</v>
      </c>
      <c r="C29">
        <f t="shared" si="17"/>
        <v>0</v>
      </c>
      <c r="D29">
        <f t="shared" si="13"/>
        <v>3</v>
      </c>
      <c r="E29">
        <f t="shared" si="10"/>
        <v>1.9126200896626924E-6</v>
      </c>
      <c r="F29">
        <f t="shared" si="11"/>
        <v>1</v>
      </c>
      <c r="G29">
        <f t="shared" si="14"/>
        <v>9.0000000000000453E-4</v>
      </c>
      <c r="H29">
        <f t="shared" si="12"/>
        <v>1.7213580806964318E-9</v>
      </c>
      <c r="I29">
        <f t="shared" si="15"/>
        <v>-20.180152275876519</v>
      </c>
      <c r="K29">
        <f t="shared" si="19"/>
        <v>6</v>
      </c>
      <c r="L29">
        <f t="shared" si="18"/>
        <v>2.4061185365020937E-3</v>
      </c>
      <c r="M29" s="49">
        <f>'J2'!G15</f>
        <v>0</v>
      </c>
    </row>
    <row r="30" spans="1:15" x14ac:dyDescent="0.2">
      <c r="B30">
        <f t="shared" si="16"/>
        <v>4</v>
      </c>
      <c r="C30">
        <f t="shared" si="17"/>
        <v>4</v>
      </c>
      <c r="D30">
        <f t="shared" si="13"/>
        <v>0</v>
      </c>
      <c r="E30">
        <f t="shared" si="10"/>
        <v>1.64815544362885E-6</v>
      </c>
      <c r="F30">
        <f t="shared" si="11"/>
        <v>1</v>
      </c>
      <c r="G30">
        <f t="shared" si="14"/>
        <v>0.5904899999999994</v>
      </c>
      <c r="H30">
        <f t="shared" si="12"/>
        <v>9.7321930790839869E-7</v>
      </c>
      <c r="I30">
        <f t="shared" si="15"/>
        <v>-13.842656386623901</v>
      </c>
      <c r="K30">
        <f t="shared" si="19"/>
        <v>7</v>
      </c>
      <c r="L30">
        <f t="shared" si="18"/>
        <v>2.1053537194393318E-3</v>
      </c>
      <c r="M30" s="49">
        <f>'J2'!G16</f>
        <v>0</v>
      </c>
    </row>
    <row r="31" spans="1:15" x14ac:dyDescent="0.2">
      <c r="B31">
        <f t="shared" si="16"/>
        <v>4</v>
      </c>
      <c r="C31">
        <f t="shared" si="17"/>
        <v>3</v>
      </c>
      <c r="D31">
        <f t="shared" si="13"/>
        <v>1</v>
      </c>
      <c r="E31">
        <f t="shared" si="10"/>
        <v>1.2939881838190324E-5</v>
      </c>
      <c r="F31">
        <f t="shared" si="11"/>
        <v>4</v>
      </c>
      <c r="G31">
        <f t="shared" si="14"/>
        <v>6.5610000000000057E-2</v>
      </c>
      <c r="H31">
        <f t="shared" si="12"/>
        <v>3.3959425896146717E-6</v>
      </c>
      <c r="I31">
        <f t="shared" si="15"/>
        <v>-12.592929194954102</v>
      </c>
      <c r="K31">
        <f t="shared" si="19"/>
        <v>8</v>
      </c>
      <c r="L31">
        <f t="shared" si="18"/>
        <v>1.8714255283905172E-3</v>
      </c>
    </row>
    <row r="32" spans="1:15" x14ac:dyDescent="0.2">
      <c r="B32">
        <f t="shared" si="16"/>
        <v>4</v>
      </c>
      <c r="C32">
        <f t="shared" si="17"/>
        <v>2</v>
      </c>
      <c r="D32">
        <f t="shared" si="13"/>
        <v>2</v>
      </c>
      <c r="E32">
        <f t="shared" si="10"/>
        <v>2.2699008697112455E-5</v>
      </c>
      <c r="F32">
        <f t="shared" si="11"/>
        <v>6</v>
      </c>
      <c r="G32">
        <f t="shared" si="14"/>
        <v>7.2900000000000248E-3</v>
      </c>
      <c r="H32">
        <f t="shared" si="12"/>
        <v>9.9285464041170211E-7</v>
      </c>
      <c r="I32">
        <f t="shared" si="15"/>
        <v>-13.822681567894708</v>
      </c>
      <c r="K32">
        <f t="shared" si="19"/>
        <v>9</v>
      </c>
      <c r="L32">
        <f t="shared" si="18"/>
        <v>1.6842829755514654E-3</v>
      </c>
    </row>
    <row r="33" spans="2:12" x14ac:dyDescent="0.2">
      <c r="B33">
        <f t="shared" si="16"/>
        <v>4</v>
      </c>
      <c r="C33">
        <f t="shared" si="17"/>
        <v>1</v>
      </c>
      <c r="D33">
        <f t="shared" si="13"/>
        <v>3</v>
      </c>
      <c r="E33">
        <f t="shared" si="10"/>
        <v>1.2404923653968435E-5</v>
      </c>
      <c r="F33">
        <f t="shared" si="11"/>
        <v>4</v>
      </c>
      <c r="G33">
        <f t="shared" si="14"/>
        <v>8.100000000000044E-4</v>
      </c>
      <c r="H33">
        <f t="shared" si="12"/>
        <v>4.0191952638857949E-8</v>
      </c>
      <c r="I33">
        <f t="shared" si="15"/>
        <v>-17.029599044473734</v>
      </c>
      <c r="K33">
        <f t="shared" si="19"/>
        <v>10</v>
      </c>
      <c r="L33">
        <f t="shared" si="18"/>
        <v>1.5311663414104232E-3</v>
      </c>
    </row>
    <row r="34" spans="2:12" x14ac:dyDescent="0.2">
      <c r="B34">
        <f t="shared" si="16"/>
        <v>4</v>
      </c>
      <c r="C34">
        <f t="shared" si="17"/>
        <v>0</v>
      </c>
      <c r="D34">
        <f t="shared" si="13"/>
        <v>4</v>
      </c>
      <c r="E34">
        <f t="shared" si="10"/>
        <v>1.9126200896626924E-6</v>
      </c>
      <c r="F34">
        <f t="shared" si="11"/>
        <v>1</v>
      </c>
      <c r="G34">
        <f t="shared" si="14"/>
        <v>9.0000000000000683E-5</v>
      </c>
      <c r="H34">
        <f t="shared" si="12"/>
        <v>1.7213580806964362E-10</v>
      </c>
      <c r="I34">
        <f t="shared" si="15"/>
        <v>-22.482737368870563</v>
      </c>
    </row>
    <row r="35" spans="2:12" x14ac:dyDescent="0.2">
      <c r="B35">
        <f t="shared" si="16"/>
        <v>5</v>
      </c>
      <c r="C35">
        <f t="shared" si="17"/>
        <v>5</v>
      </c>
      <c r="D35">
        <f t="shared" si="13"/>
        <v>0</v>
      </c>
      <c r="E35">
        <f t="shared" si="10"/>
        <v>1.2310248506060153E-7</v>
      </c>
      <c r="F35">
        <f t="shared" si="11"/>
        <v>1</v>
      </c>
      <c r="G35">
        <f t="shared" si="14"/>
        <v>0.53144099999999928</v>
      </c>
      <c r="H35">
        <f t="shared" si="12"/>
        <v>6.542170776309104E-8</v>
      </c>
      <c r="I35">
        <f t="shared" si="15"/>
        <v>-16.542411710574463</v>
      </c>
    </row>
    <row r="36" spans="2:12" x14ac:dyDescent="0.2">
      <c r="B36">
        <f t="shared" si="16"/>
        <v>5</v>
      </c>
      <c r="C36">
        <f t="shared" si="17"/>
        <v>4</v>
      </c>
      <c r="D36">
        <f t="shared" si="13"/>
        <v>1</v>
      </c>
      <c r="E36">
        <f t="shared" si="10"/>
        <v>1.64815544362885E-6</v>
      </c>
      <c r="F36">
        <f t="shared" si="11"/>
        <v>5</v>
      </c>
      <c r="G36">
        <f t="shared" si="14"/>
        <v>5.9049000000000053E-2</v>
      </c>
      <c r="H36">
        <f t="shared" si="12"/>
        <v>4.8660965395420019E-7</v>
      </c>
      <c r="I36">
        <f t="shared" si="15"/>
        <v>-14.535803567183844</v>
      </c>
    </row>
    <row r="37" spans="2:12" x14ac:dyDescent="0.2">
      <c r="B37">
        <f t="shared" si="16"/>
        <v>5</v>
      </c>
      <c r="C37">
        <f t="shared" si="17"/>
        <v>3</v>
      </c>
      <c r="D37">
        <f t="shared" si="13"/>
        <v>2</v>
      </c>
      <c r="E37">
        <f t="shared" si="10"/>
        <v>1.2939881838190324E-5</v>
      </c>
      <c r="F37">
        <f t="shared" si="11"/>
        <v>10</v>
      </c>
      <c r="G37">
        <f t="shared" si="14"/>
        <v>6.5610000000000199E-3</v>
      </c>
      <c r="H37">
        <f t="shared" si="12"/>
        <v>8.4898564740366972E-7</v>
      </c>
      <c r="I37">
        <f t="shared" si="15"/>
        <v>-13.979223556073991</v>
      </c>
    </row>
    <row r="38" spans="2:12" x14ac:dyDescent="0.2">
      <c r="B38">
        <f t="shared" si="16"/>
        <v>5</v>
      </c>
      <c r="C38">
        <f t="shared" si="17"/>
        <v>2</v>
      </c>
      <c r="D38">
        <f t="shared" si="13"/>
        <v>3</v>
      </c>
      <c r="E38">
        <f t="shared" si="10"/>
        <v>2.2699008697112455E-5</v>
      </c>
      <c r="F38">
        <f t="shared" si="11"/>
        <v>10</v>
      </c>
      <c r="G38">
        <f t="shared" si="14"/>
        <v>7.2900000000000363E-4</v>
      </c>
      <c r="H38">
        <f t="shared" si="12"/>
        <v>1.6547577340195061E-7</v>
      </c>
      <c r="I38">
        <f t="shared" si="15"/>
        <v>-15.614441037122761</v>
      </c>
    </row>
    <row r="39" spans="2:12" x14ac:dyDescent="0.2">
      <c r="B39">
        <f t="shared" si="16"/>
        <v>5</v>
      </c>
      <c r="C39">
        <f t="shared" si="17"/>
        <v>1</v>
      </c>
      <c r="D39">
        <f t="shared" si="13"/>
        <v>4</v>
      </c>
      <c r="E39">
        <f t="shared" si="10"/>
        <v>1.2404923653968435E-5</v>
      </c>
      <c r="F39">
        <f t="shared" si="11"/>
        <v>5</v>
      </c>
      <c r="G39">
        <f t="shared" si="14"/>
        <v>8.1000000000000573E-5</v>
      </c>
      <c r="H39">
        <f t="shared" si="12"/>
        <v>5.0239940798572511E-9</v>
      </c>
      <c r="I39">
        <f t="shared" si="15"/>
        <v>-19.109040586153569</v>
      </c>
    </row>
    <row r="40" spans="2:12" x14ac:dyDescent="0.2">
      <c r="B40">
        <f t="shared" si="16"/>
        <v>5</v>
      </c>
      <c r="C40">
        <f t="shared" si="17"/>
        <v>0</v>
      </c>
      <c r="D40">
        <f t="shared" si="13"/>
        <v>5</v>
      </c>
      <c r="E40">
        <f t="shared" si="10"/>
        <v>1.9126200896626924E-6</v>
      </c>
      <c r="F40">
        <f t="shared" si="11"/>
        <v>1</v>
      </c>
      <c r="G40">
        <f t="shared" si="14"/>
        <v>9.00000000000009E-6</v>
      </c>
      <c r="H40">
        <f t="shared" si="12"/>
        <v>1.7213580806964402E-11</v>
      </c>
      <c r="I40">
        <f t="shared" si="15"/>
        <v>-24.785322461864606</v>
      </c>
    </row>
    <row r="41" spans="2:12" x14ac:dyDescent="0.2">
      <c r="B41">
        <f t="shared" si="16"/>
        <v>6</v>
      </c>
      <c r="C41">
        <f t="shared" si="17"/>
        <v>6</v>
      </c>
      <c r="D41">
        <f t="shared" si="13"/>
        <v>0</v>
      </c>
      <c r="E41">
        <f t="shared" si="10"/>
        <v>6.8173776536664942E-9</v>
      </c>
      <c r="F41">
        <f t="shared" si="11"/>
        <v>1</v>
      </c>
      <c r="G41">
        <f t="shared" si="14"/>
        <v>0.4782968999999993</v>
      </c>
      <c r="H41">
        <f t="shared" si="12"/>
        <v>3.2607305978779529E-9</v>
      </c>
      <c r="I41">
        <f t="shared" si="15"/>
        <v>-19.541314556898126</v>
      </c>
    </row>
    <row r="42" spans="2:12" x14ac:dyDescent="0.2">
      <c r="B42">
        <f t="shared" si="16"/>
        <v>6</v>
      </c>
      <c r="C42">
        <f t="shared" si="17"/>
        <v>5</v>
      </c>
      <c r="D42">
        <f t="shared" si="13"/>
        <v>1</v>
      </c>
      <c r="E42">
        <f t="shared" si="10"/>
        <v>1.2310248506060153E-7</v>
      </c>
      <c r="F42">
        <f t="shared" si="11"/>
        <v>6</v>
      </c>
      <c r="G42">
        <f t="shared" si="14"/>
        <v>5.3144100000000027E-2</v>
      </c>
      <c r="H42">
        <f t="shared" si="12"/>
        <v>3.9253024657854698E-8</v>
      </c>
      <c r="I42">
        <f t="shared" si="15"/>
        <v>-17.053237334340452</v>
      </c>
    </row>
    <row r="43" spans="2:12" x14ac:dyDescent="0.2">
      <c r="B43">
        <f t="shared" si="16"/>
        <v>6</v>
      </c>
      <c r="C43">
        <f t="shared" si="17"/>
        <v>4</v>
      </c>
      <c r="D43">
        <f t="shared" si="13"/>
        <v>2</v>
      </c>
      <c r="E43">
        <f t="shared" si="10"/>
        <v>1.64815544362885E-6</v>
      </c>
      <c r="F43">
        <f t="shared" si="11"/>
        <v>15</v>
      </c>
      <c r="G43">
        <f t="shared" si="14"/>
        <v>5.904900000000015E-3</v>
      </c>
      <c r="H43">
        <f t="shared" si="12"/>
        <v>1.4598289618626031E-7</v>
      </c>
      <c r="I43">
        <f t="shared" si="15"/>
        <v>-15.739776371509778</v>
      </c>
    </row>
    <row r="44" spans="2:12" x14ac:dyDescent="0.2">
      <c r="B44">
        <f t="shared" si="16"/>
        <v>6</v>
      </c>
      <c r="C44">
        <f t="shared" si="17"/>
        <v>3</v>
      </c>
      <c r="D44">
        <f t="shared" si="13"/>
        <v>3</v>
      </c>
      <c r="E44">
        <f t="shared" si="10"/>
        <v>1.2939881838190324E-5</v>
      </c>
      <c r="F44">
        <f t="shared" si="11"/>
        <v>20</v>
      </c>
      <c r="G44">
        <f t="shared" si="14"/>
        <v>6.5610000000000299E-4</v>
      </c>
      <c r="H44">
        <f t="shared" si="12"/>
        <v>1.697971294807342E-7</v>
      </c>
      <c r="I44">
        <f t="shared" si="15"/>
        <v>-15.588661468508089</v>
      </c>
    </row>
    <row r="45" spans="2:12" x14ac:dyDescent="0.2">
      <c r="B45">
        <f t="shared" si="16"/>
        <v>6</v>
      </c>
      <c r="C45">
        <f t="shared" si="17"/>
        <v>2</v>
      </c>
      <c r="D45">
        <f t="shared" si="13"/>
        <v>4</v>
      </c>
      <c r="E45">
        <f t="shared" si="10"/>
        <v>2.2699008697112455E-5</v>
      </c>
      <c r="F45">
        <f t="shared" si="11"/>
        <v>15</v>
      </c>
      <c r="G45">
        <f t="shared" si="14"/>
        <v>7.2900000000000484E-5</v>
      </c>
      <c r="H45">
        <f t="shared" si="12"/>
        <v>2.4821366010292633E-8</v>
      </c>
      <c r="I45">
        <f t="shared" si="15"/>
        <v>-17.511561022008642</v>
      </c>
    </row>
    <row r="46" spans="2:12" x14ac:dyDescent="0.2">
      <c r="B46">
        <f t="shared" si="16"/>
        <v>6</v>
      </c>
      <c r="C46">
        <f t="shared" si="17"/>
        <v>1</v>
      </c>
      <c r="D46">
        <f t="shared" si="13"/>
        <v>5</v>
      </c>
      <c r="E46">
        <f t="shared" si="10"/>
        <v>1.2404923653968435E-5</v>
      </c>
      <c r="F46">
        <f t="shared" si="11"/>
        <v>6</v>
      </c>
      <c r="G46">
        <f t="shared" si="14"/>
        <v>8.1000000000000766E-6</v>
      </c>
      <c r="H46">
        <f t="shared" si="12"/>
        <v>6.0287928958287167E-10</v>
      </c>
      <c r="I46">
        <f t="shared" si="15"/>
        <v>-21.22930412235366</v>
      </c>
    </row>
    <row r="47" spans="2:12" x14ac:dyDescent="0.2">
      <c r="B47">
        <f t="shared" si="16"/>
        <v>6</v>
      </c>
      <c r="C47">
        <f t="shared" si="17"/>
        <v>0</v>
      </c>
      <c r="D47">
        <f t="shared" si="13"/>
        <v>6</v>
      </c>
      <c r="E47">
        <f t="shared" si="10"/>
        <v>1.9126200896626924E-6</v>
      </c>
      <c r="F47">
        <f t="shared" si="11"/>
        <v>1</v>
      </c>
      <c r="G47">
        <f t="shared" si="14"/>
        <v>9.0000000000000959E-7</v>
      </c>
      <c r="H47">
        <f t="shared" si="12"/>
        <v>1.7213580806964414E-12</v>
      </c>
      <c r="I47">
        <f t="shared" si="15"/>
        <v>-27.087907554858653</v>
      </c>
    </row>
    <row r="48" spans="2:12" x14ac:dyDescent="0.2">
      <c r="B48">
        <f t="shared" si="16"/>
        <v>7</v>
      </c>
      <c r="C48">
        <f t="shared" si="17"/>
        <v>7</v>
      </c>
      <c r="D48">
        <f t="shared" si="13"/>
        <v>0</v>
      </c>
      <c r="E48">
        <f t="shared" si="10"/>
        <v>3.1043754109832847E-10</v>
      </c>
      <c r="F48">
        <f t="shared" si="11"/>
        <v>1</v>
      </c>
      <c r="G48">
        <f t="shared" si="14"/>
        <v>0.43046720999999927</v>
      </c>
      <c r="H48">
        <f t="shared" si="12"/>
        <v>1.3363318219585757E-10</v>
      </c>
      <c r="I48">
        <f t="shared" si="15"/>
        <v>-22.735922515935187</v>
      </c>
    </row>
    <row r="49" spans="2:9" x14ac:dyDescent="0.2">
      <c r="B49">
        <f t="shared" si="16"/>
        <v>7</v>
      </c>
      <c r="C49">
        <f t="shared" si="17"/>
        <v>6</v>
      </c>
      <c r="D49">
        <f t="shared" si="13"/>
        <v>1</v>
      </c>
      <c r="E49">
        <f t="shared" si="10"/>
        <v>6.8173776536664942E-9</v>
      </c>
      <c r="F49">
        <f t="shared" si="11"/>
        <v>7</v>
      </c>
      <c r="G49">
        <f t="shared" si="14"/>
        <v>4.7829690000000022E-2</v>
      </c>
      <c r="H49">
        <f t="shared" si="12"/>
        <v>2.2825114185145713E-9</v>
      </c>
      <c r="I49">
        <f t="shared" si="15"/>
        <v>-19.897989500836857</v>
      </c>
    </row>
    <row r="50" spans="2:9" x14ac:dyDescent="0.2">
      <c r="B50">
        <f t="shared" si="16"/>
        <v>7</v>
      </c>
      <c r="C50">
        <f t="shared" si="17"/>
        <v>5</v>
      </c>
      <c r="D50">
        <f t="shared" si="13"/>
        <v>2</v>
      </c>
      <c r="E50">
        <f t="shared" si="10"/>
        <v>1.2310248506060153E-7</v>
      </c>
      <c r="F50">
        <f t="shared" si="11"/>
        <v>21</v>
      </c>
      <c r="G50">
        <f t="shared" si="14"/>
        <v>5.3144100000000151E-3</v>
      </c>
      <c r="H50">
        <f t="shared" si="12"/>
        <v>1.3738558630249177E-8</v>
      </c>
      <c r="I50">
        <f t="shared" si="15"/>
        <v>-18.103059458839127</v>
      </c>
    </row>
    <row r="51" spans="2:9" x14ac:dyDescent="0.2">
      <c r="B51">
        <f t="shared" si="16"/>
        <v>7</v>
      </c>
      <c r="C51">
        <f t="shared" si="17"/>
        <v>4</v>
      </c>
      <c r="D51">
        <f t="shared" si="13"/>
        <v>3</v>
      </c>
      <c r="E51">
        <f t="shared" si="10"/>
        <v>1.64815544362885E-6</v>
      </c>
      <c r="F51">
        <f t="shared" si="11"/>
        <v>35</v>
      </c>
      <c r="G51">
        <f t="shared" si="14"/>
        <v>5.9049000000000287E-4</v>
      </c>
      <c r="H51">
        <f t="shared" si="12"/>
        <v>3.4062675776794154E-8</v>
      </c>
      <c r="I51">
        <f t="shared" si="15"/>
        <v>-17.195063604116619</v>
      </c>
    </row>
    <row r="52" spans="2:9" x14ac:dyDescent="0.2">
      <c r="B52">
        <f t="shared" si="16"/>
        <v>7</v>
      </c>
      <c r="C52">
        <f t="shared" si="17"/>
        <v>3</v>
      </c>
      <c r="D52">
        <f t="shared" si="13"/>
        <v>4</v>
      </c>
      <c r="E52">
        <f t="shared" ref="E52:E85" si="20">VLOOKUP(C52,L$6:M$16,2)</f>
        <v>1.2939881838190324E-5</v>
      </c>
      <c r="F52">
        <f t="shared" ref="F52:F85" si="21">IF($D$2&gt;0,VLOOKUP(B52,$N$5:$P$16,2)/VLOOKUP(C52,$N$5:$P$16,2)/VLOOKUP(D52,$N$5:$P$16,3),EXP(-$C$2)/VLOOKUP(D52,$N$5:$P$16,3))</f>
        <v>35</v>
      </c>
      <c r="G52">
        <f t="shared" si="14"/>
        <v>6.5610000000000519E-5</v>
      </c>
      <c r="H52">
        <f t="shared" ref="H52:H83" si="22">E52*F52*G52</f>
        <v>2.9714497659128588E-8</v>
      </c>
      <c r="I52">
        <f t="shared" si="15"/>
        <v>-17.331630773566708</v>
      </c>
    </row>
    <row r="53" spans="2:9" x14ac:dyDescent="0.2">
      <c r="B53">
        <f t="shared" si="16"/>
        <v>7</v>
      </c>
      <c r="C53">
        <f t="shared" si="17"/>
        <v>2</v>
      </c>
      <c r="D53">
        <f t="shared" si="13"/>
        <v>5</v>
      </c>
      <c r="E53">
        <f t="shared" si="20"/>
        <v>2.2699008697112455E-5</v>
      </c>
      <c r="F53">
        <f t="shared" si="21"/>
        <v>21</v>
      </c>
      <c r="G53">
        <f t="shared" si="14"/>
        <v>7.2900000000000657E-6</v>
      </c>
      <c r="H53">
        <f t="shared" si="22"/>
        <v>3.4749912414409771E-9</v>
      </c>
      <c r="I53">
        <f t="shared" si="15"/>
        <v>-19.47767387838147</v>
      </c>
    </row>
    <row r="54" spans="2:9" x14ac:dyDescent="0.2">
      <c r="B54">
        <f t="shared" si="16"/>
        <v>7</v>
      </c>
      <c r="C54">
        <f t="shared" si="17"/>
        <v>1</v>
      </c>
      <c r="D54">
        <f t="shared" si="13"/>
        <v>6</v>
      </c>
      <c r="E54">
        <f t="shared" si="20"/>
        <v>1.2404923653968435E-5</v>
      </c>
      <c r="F54">
        <f t="shared" si="21"/>
        <v>7</v>
      </c>
      <c r="G54">
        <f t="shared" si="14"/>
        <v>8.1000000000000823E-7</v>
      </c>
      <c r="H54">
        <f t="shared" si="22"/>
        <v>7.0335917118001736E-11</v>
      </c>
      <c r="I54">
        <f t="shared" si="15"/>
        <v>-23.377738535520447</v>
      </c>
    </row>
    <row r="55" spans="2:9" x14ac:dyDescent="0.2">
      <c r="B55">
        <f t="shared" si="16"/>
        <v>7</v>
      </c>
      <c r="C55">
        <f t="shared" si="17"/>
        <v>0</v>
      </c>
      <c r="D55">
        <f t="shared" si="13"/>
        <v>7</v>
      </c>
      <c r="E55">
        <f t="shared" si="20"/>
        <v>1.9126200896626924E-6</v>
      </c>
      <c r="F55">
        <f t="shared" si="21"/>
        <v>1</v>
      </c>
      <c r="G55">
        <f t="shared" si="14"/>
        <v>9.0000000000001335E-8</v>
      </c>
      <c r="H55">
        <f t="shared" si="22"/>
        <v>1.7213580806964487E-13</v>
      </c>
      <c r="I55">
        <f t="shared" si="15"/>
        <v>-29.390492647852692</v>
      </c>
    </row>
    <row r="56" spans="2:9" x14ac:dyDescent="0.2">
      <c r="B56">
        <f t="shared" si="16"/>
        <v>8</v>
      </c>
      <c r="C56">
        <f t="shared" si="17"/>
        <v>8</v>
      </c>
      <c r="D56">
        <f t="shared" si="13"/>
        <v>0</v>
      </c>
      <c r="E56">
        <f t="shared" si="20"/>
        <v>1.2297348126852575E-11</v>
      </c>
      <c r="F56">
        <f t="shared" si="21"/>
        <v>1</v>
      </c>
      <c r="G56">
        <f t="shared" si="14"/>
        <v>0.38742048899999926</v>
      </c>
      <c r="H56">
        <f t="shared" si="22"/>
        <v>4.7642446247084497E-12</v>
      </c>
      <c r="I56">
        <f t="shared" si="15"/>
        <v>-26.069882117158397</v>
      </c>
    </row>
    <row r="57" spans="2:9" x14ac:dyDescent="0.2">
      <c r="B57">
        <f t="shared" si="16"/>
        <v>8</v>
      </c>
      <c r="C57">
        <f t="shared" si="17"/>
        <v>7</v>
      </c>
      <c r="D57">
        <f t="shared" si="13"/>
        <v>1</v>
      </c>
      <c r="E57">
        <f t="shared" si="20"/>
        <v>3.1043754109832847E-10</v>
      </c>
      <c r="F57">
        <f t="shared" si="21"/>
        <v>8</v>
      </c>
      <c r="G57">
        <f t="shared" si="14"/>
        <v>4.3046721000000017E-2</v>
      </c>
      <c r="H57">
        <f t="shared" si="22"/>
        <v>1.0690654575668628E-10</v>
      </c>
      <c r="I57">
        <f t="shared" si="15"/>
        <v>-22.959066067249392</v>
      </c>
    </row>
    <row r="58" spans="2:9" x14ac:dyDescent="0.2">
      <c r="B58">
        <f t="shared" si="16"/>
        <v>8</v>
      </c>
      <c r="C58">
        <f t="shared" si="17"/>
        <v>6</v>
      </c>
      <c r="D58">
        <f t="shared" si="13"/>
        <v>2</v>
      </c>
      <c r="E58">
        <f t="shared" si="20"/>
        <v>6.8173776536664942E-9</v>
      </c>
      <c r="F58">
        <f t="shared" si="21"/>
        <v>28</v>
      </c>
      <c r="G58">
        <f t="shared" si="14"/>
        <v>4.7829690000000119E-3</v>
      </c>
      <c r="H58">
        <f t="shared" si="22"/>
        <v>9.1300456740583043E-10</v>
      </c>
      <c r="I58">
        <f t="shared" si="15"/>
        <v>-20.81428023271101</v>
      </c>
    </row>
    <row r="59" spans="2:9" x14ac:dyDescent="0.2">
      <c r="B59">
        <f t="shared" si="16"/>
        <v>8</v>
      </c>
      <c r="C59">
        <f t="shared" si="17"/>
        <v>5</v>
      </c>
      <c r="D59">
        <f t="shared" si="13"/>
        <v>3</v>
      </c>
      <c r="E59">
        <f t="shared" si="20"/>
        <v>1.2310248506060153E-7</v>
      </c>
      <c r="F59">
        <f t="shared" si="21"/>
        <v>56</v>
      </c>
      <c r="G59">
        <f t="shared" si="14"/>
        <v>5.3144100000000239E-4</v>
      </c>
      <c r="H59">
        <f t="shared" si="22"/>
        <v>3.66361563473312E-9</v>
      </c>
      <c r="I59">
        <f t="shared" si="15"/>
        <v>-19.424815298821443</v>
      </c>
    </row>
    <row r="60" spans="2:9" x14ac:dyDescent="0.2">
      <c r="B60">
        <f t="shared" si="16"/>
        <v>8</v>
      </c>
      <c r="C60">
        <f t="shared" si="17"/>
        <v>4</v>
      </c>
      <c r="D60">
        <f t="shared" si="13"/>
        <v>4</v>
      </c>
      <c r="E60">
        <f t="shared" si="20"/>
        <v>1.64815544362885E-6</v>
      </c>
      <c r="F60">
        <f t="shared" si="21"/>
        <v>70</v>
      </c>
      <c r="G60">
        <f t="shared" si="14"/>
        <v>5.9049000000000437E-5</v>
      </c>
      <c r="H60">
        <f t="shared" si="22"/>
        <v>6.8125351553588477E-9</v>
      </c>
      <c r="I60">
        <f t="shared" si="15"/>
        <v>-18.804501516550715</v>
      </c>
    </row>
    <row r="61" spans="2:9" x14ac:dyDescent="0.2">
      <c r="B61">
        <f>IF(C60=0,B60+1,B60)</f>
        <v>8</v>
      </c>
      <c r="C61">
        <f>IF(C60=0,B61,C60-1)</f>
        <v>3</v>
      </c>
      <c r="D61">
        <f t="shared" si="13"/>
        <v>5</v>
      </c>
      <c r="E61">
        <f t="shared" si="20"/>
        <v>1.2939881838190324E-5</v>
      </c>
      <c r="F61">
        <f t="shared" si="21"/>
        <v>56</v>
      </c>
      <c r="G61">
        <f t="shared" si="14"/>
        <v>6.5610000000000673E-6</v>
      </c>
      <c r="H61">
        <f t="shared" si="22"/>
        <v>4.7543196254605846E-9</v>
      </c>
      <c r="I61">
        <f t="shared" si="15"/>
        <v>-19.164212237315017</v>
      </c>
    </row>
    <row r="62" spans="2:9" x14ac:dyDescent="0.2">
      <c r="B62">
        <f t="shared" ref="B62:B85" si="23">IF(C61=0,B61+1,B61)</f>
        <v>8</v>
      </c>
      <c r="C62">
        <f t="shared" ref="C62:C85" si="24">IF(C61=0,B62,C61-1)</f>
        <v>2</v>
      </c>
      <c r="D62">
        <f t="shared" si="13"/>
        <v>6</v>
      </c>
      <c r="E62">
        <f t="shared" si="20"/>
        <v>2.2699008697112455E-5</v>
      </c>
      <c r="F62">
        <f t="shared" si="21"/>
        <v>28</v>
      </c>
      <c r="G62">
        <f t="shared" si="14"/>
        <v>7.2900000000000702E-7</v>
      </c>
      <c r="H62">
        <f t="shared" si="22"/>
        <v>4.6333216552546387E-10</v>
      </c>
      <c r="I62">
        <f t="shared" si="15"/>
        <v>-21.492576898923737</v>
      </c>
    </row>
    <row r="63" spans="2:9" x14ac:dyDescent="0.2">
      <c r="B63">
        <f t="shared" si="23"/>
        <v>8</v>
      </c>
      <c r="C63">
        <f t="shared" si="24"/>
        <v>1</v>
      </c>
      <c r="D63">
        <f t="shared" si="13"/>
        <v>7</v>
      </c>
      <c r="E63">
        <f t="shared" si="20"/>
        <v>1.2404923653968435E-5</v>
      </c>
      <c r="F63">
        <f t="shared" si="21"/>
        <v>8</v>
      </c>
      <c r="G63">
        <f t="shared" si="14"/>
        <v>8.1000000000001016E-8</v>
      </c>
      <c r="H63">
        <f t="shared" si="22"/>
        <v>8.0383905277716459E-12</v>
      </c>
      <c r="I63">
        <f t="shared" si="15"/>
        <v>-25.546792235889967</v>
      </c>
    </row>
    <row r="64" spans="2:9" x14ac:dyDescent="0.2">
      <c r="B64">
        <f t="shared" si="23"/>
        <v>8</v>
      </c>
      <c r="C64">
        <f t="shared" si="24"/>
        <v>0</v>
      </c>
      <c r="D64">
        <f t="shared" si="13"/>
        <v>8</v>
      </c>
      <c r="E64">
        <f t="shared" si="20"/>
        <v>1.9126200896626924E-6</v>
      </c>
      <c r="F64">
        <f t="shared" si="21"/>
        <v>1</v>
      </c>
      <c r="G64">
        <f t="shared" si="14"/>
        <v>9.0000000000001567E-9</v>
      </c>
      <c r="H64">
        <f t="shared" si="22"/>
        <v>1.721358080696453E-14</v>
      </c>
      <c r="I64">
        <f t="shared" si="15"/>
        <v>-31.693077740846736</v>
      </c>
    </row>
    <row r="65" spans="2:9" x14ac:dyDescent="0.2">
      <c r="B65">
        <f t="shared" si="23"/>
        <v>9</v>
      </c>
      <c r="C65">
        <f t="shared" si="24"/>
        <v>9</v>
      </c>
      <c r="D65">
        <f t="shared" si="13"/>
        <v>0</v>
      </c>
      <c r="E65">
        <f t="shared" si="20"/>
        <v>4.3860532074223796E-13</v>
      </c>
      <c r="F65">
        <f t="shared" si="21"/>
        <v>1</v>
      </c>
      <c r="G65">
        <f t="shared" si="14"/>
        <v>0.34867844009999927</v>
      </c>
      <c r="H65">
        <f t="shared" si="22"/>
        <v>1.5293221905596338E-13</v>
      </c>
      <c r="I65">
        <f t="shared" si="15"/>
        <v>-29.508781584383492</v>
      </c>
    </row>
    <row r="66" spans="2:9" x14ac:dyDescent="0.2">
      <c r="B66">
        <f t="shared" si="23"/>
        <v>9</v>
      </c>
      <c r="C66">
        <f t="shared" si="24"/>
        <v>8</v>
      </c>
      <c r="D66">
        <f t="shared" si="13"/>
        <v>1</v>
      </c>
      <c r="E66">
        <f t="shared" si="20"/>
        <v>1.2297348126852575E-11</v>
      </c>
      <c r="F66">
        <f t="shared" si="21"/>
        <v>9</v>
      </c>
      <c r="G66">
        <f t="shared" si="14"/>
        <v>3.8742048899999999E-2</v>
      </c>
      <c r="H66">
        <f t="shared" si="22"/>
        <v>4.2878201622376128E-12</v>
      </c>
      <c r="I66">
        <f t="shared" si="15"/>
        <v>-26.175242632816222</v>
      </c>
    </row>
    <row r="67" spans="2:9" x14ac:dyDescent="0.2">
      <c r="B67">
        <f t="shared" si="23"/>
        <v>9</v>
      </c>
      <c r="C67">
        <f t="shared" si="24"/>
        <v>7</v>
      </c>
      <c r="D67">
        <f t="shared" si="13"/>
        <v>2</v>
      </c>
      <c r="E67">
        <f t="shared" si="20"/>
        <v>3.1043754109832847E-10</v>
      </c>
      <c r="F67">
        <f t="shared" si="21"/>
        <v>36</v>
      </c>
      <c r="G67">
        <f t="shared" si="14"/>
        <v>4.3046721000000081E-3</v>
      </c>
      <c r="H67">
        <f t="shared" si="22"/>
        <v>4.8107945590508896E-11</v>
      </c>
      <c r="I67">
        <f t="shared" si="15"/>
        <v>-23.757573763467164</v>
      </c>
    </row>
    <row r="68" spans="2:9" x14ac:dyDescent="0.2">
      <c r="B68">
        <f t="shared" si="23"/>
        <v>9</v>
      </c>
      <c r="C68">
        <f t="shared" si="24"/>
        <v>6</v>
      </c>
      <c r="D68">
        <f t="shared" si="13"/>
        <v>3</v>
      </c>
      <c r="E68">
        <f t="shared" si="20"/>
        <v>6.8173776536664942E-9</v>
      </c>
      <c r="F68">
        <f t="shared" si="21"/>
        <v>84</v>
      </c>
      <c r="G68">
        <f t="shared" si="14"/>
        <v>4.782969000000019E-4</v>
      </c>
      <c r="H68">
        <f t="shared" si="22"/>
        <v>2.7390137022174955E-10</v>
      </c>
      <c r="I68">
        <f t="shared" si="15"/>
        <v>-22.018253037036946</v>
      </c>
    </row>
    <row r="69" spans="2:9" x14ac:dyDescent="0.2">
      <c r="B69">
        <f t="shared" si="23"/>
        <v>9</v>
      </c>
      <c r="C69">
        <f t="shared" si="24"/>
        <v>5</v>
      </c>
      <c r="D69">
        <f t="shared" si="13"/>
        <v>4</v>
      </c>
      <c r="E69">
        <f t="shared" si="20"/>
        <v>1.2310248506060153E-7</v>
      </c>
      <c r="F69">
        <f t="shared" si="21"/>
        <v>126</v>
      </c>
      <c r="G69">
        <f t="shared" si="14"/>
        <v>5.3144100000000364E-5</v>
      </c>
      <c r="H69">
        <f t="shared" si="22"/>
        <v>8.2431351781495401E-10</v>
      </c>
      <c r="I69">
        <f t="shared" si="15"/>
        <v>-20.916470175599159</v>
      </c>
    </row>
    <row r="70" spans="2:9" x14ac:dyDescent="0.2">
      <c r="B70">
        <f t="shared" si="23"/>
        <v>9</v>
      </c>
      <c r="C70">
        <f t="shared" si="24"/>
        <v>4</v>
      </c>
      <c r="D70">
        <f t="shared" si="13"/>
        <v>5</v>
      </c>
      <c r="E70">
        <f t="shared" si="20"/>
        <v>1.64815544362885E-6</v>
      </c>
      <c r="F70">
        <f t="shared" si="21"/>
        <v>126</v>
      </c>
      <c r="G70">
        <f t="shared" si="14"/>
        <v>5.9049000000000584E-6</v>
      </c>
      <c r="H70">
        <f t="shared" si="22"/>
        <v>1.2262563279645958E-9</v>
      </c>
      <c r="I70">
        <f t="shared" si="15"/>
        <v>-20.51929994464264</v>
      </c>
    </row>
    <row r="71" spans="2:9" x14ac:dyDescent="0.2">
      <c r="B71">
        <f t="shared" si="23"/>
        <v>9</v>
      </c>
      <c r="C71">
        <f t="shared" si="24"/>
        <v>3</v>
      </c>
      <c r="D71">
        <f t="shared" si="13"/>
        <v>6</v>
      </c>
      <c r="E71">
        <f t="shared" si="20"/>
        <v>1.2939881838190324E-5</v>
      </c>
      <c r="F71">
        <f t="shared" si="21"/>
        <v>84</v>
      </c>
      <c r="G71">
        <f t="shared" si="14"/>
        <v>6.5610000000000726E-7</v>
      </c>
      <c r="H71">
        <f t="shared" si="22"/>
        <v>7.1314794381908833E-10</v>
      </c>
      <c r="I71">
        <f t="shared" si="15"/>
        <v>-21.061332222200896</v>
      </c>
    </row>
    <row r="72" spans="2:9" x14ac:dyDescent="0.2">
      <c r="B72">
        <f t="shared" si="23"/>
        <v>9</v>
      </c>
      <c r="C72">
        <f t="shared" si="24"/>
        <v>2</v>
      </c>
      <c r="D72">
        <f t="shared" si="13"/>
        <v>7</v>
      </c>
      <c r="E72">
        <f t="shared" si="20"/>
        <v>2.2699008697112455E-5</v>
      </c>
      <c r="F72">
        <f t="shared" si="21"/>
        <v>36</v>
      </c>
      <c r="G72">
        <f t="shared" si="14"/>
        <v>7.2900000000001017E-8</v>
      </c>
      <c r="H72">
        <f t="shared" si="22"/>
        <v>5.9571278424702762E-11</v>
      </c>
      <c r="I72">
        <f t="shared" si="15"/>
        <v>-23.54384756363687</v>
      </c>
    </row>
    <row r="73" spans="2:9" x14ac:dyDescent="0.2">
      <c r="B73">
        <f t="shared" si="23"/>
        <v>9</v>
      </c>
      <c r="C73">
        <f t="shared" si="24"/>
        <v>1</v>
      </c>
      <c r="D73">
        <f t="shared" si="13"/>
        <v>8</v>
      </c>
      <c r="E73">
        <f t="shared" si="20"/>
        <v>1.2404923653968435E-5</v>
      </c>
      <c r="F73">
        <f t="shared" si="21"/>
        <v>9</v>
      </c>
      <c r="G73">
        <f t="shared" si="14"/>
        <v>8.1000000000001222E-9</v>
      </c>
      <c r="H73">
        <f t="shared" si="22"/>
        <v>9.0431893437431259E-13</v>
      </c>
      <c r="I73">
        <f t="shared" si="15"/>
        <v>-27.731594293227626</v>
      </c>
    </row>
    <row r="74" spans="2:9" x14ac:dyDescent="0.2">
      <c r="B74">
        <f t="shared" si="23"/>
        <v>9</v>
      </c>
      <c r="C74">
        <f t="shared" si="24"/>
        <v>0</v>
      </c>
      <c r="D74">
        <f t="shared" si="13"/>
        <v>9</v>
      </c>
      <c r="E74">
        <f t="shared" si="20"/>
        <v>1.9126200896626924E-6</v>
      </c>
      <c r="F74">
        <f t="shared" si="21"/>
        <v>1</v>
      </c>
      <c r="G74">
        <f t="shared" si="14"/>
        <v>9.0000000000001778E-10</v>
      </c>
      <c r="H74">
        <f t="shared" si="22"/>
        <v>1.7213580806964571E-15</v>
      </c>
      <c r="I74">
        <f t="shared" si="15"/>
        <v>-33.995662833840782</v>
      </c>
    </row>
    <row r="75" spans="2:9" x14ac:dyDescent="0.2">
      <c r="B75">
        <f t="shared" si="23"/>
        <v>10</v>
      </c>
      <c r="C75">
        <f t="shared" si="24"/>
        <v>10</v>
      </c>
      <c r="D75">
        <f t="shared" si="13"/>
        <v>0</v>
      </c>
      <c r="E75">
        <f t="shared" si="20"/>
        <v>1.4148784969336288E-14</v>
      </c>
      <c r="F75">
        <f t="shared" si="21"/>
        <v>1</v>
      </c>
      <c r="G75">
        <f t="shared" si="14"/>
        <v>0.31381059608999923</v>
      </c>
      <c r="H75">
        <f t="shared" si="22"/>
        <v>4.4400386451766422E-15</v>
      </c>
      <c r="I75">
        <f t="shared" si="15"/>
        <v>-33.04811331463582</v>
      </c>
    </row>
    <row r="76" spans="2:9" x14ac:dyDescent="0.2">
      <c r="B76">
        <f t="shared" si="23"/>
        <v>10</v>
      </c>
      <c r="C76">
        <f t="shared" si="24"/>
        <v>9</v>
      </c>
      <c r="D76">
        <f t="shared" si="13"/>
        <v>1</v>
      </c>
      <c r="E76">
        <f t="shared" si="20"/>
        <v>4.3860532074223796E-13</v>
      </c>
      <c r="F76">
        <f t="shared" si="21"/>
        <v>10</v>
      </c>
      <c r="G76">
        <f t="shared" si="14"/>
        <v>3.4867844009999996E-2</v>
      </c>
      <c r="H76">
        <f t="shared" si="22"/>
        <v>1.5293221905596371E-13</v>
      </c>
      <c r="I76">
        <f t="shared" si="15"/>
        <v>-29.508781584383488</v>
      </c>
    </row>
    <row r="77" spans="2:9" x14ac:dyDescent="0.2">
      <c r="B77">
        <f t="shared" si="23"/>
        <v>10</v>
      </c>
      <c r="C77">
        <f t="shared" si="24"/>
        <v>8</v>
      </c>
      <c r="D77">
        <f t="shared" si="13"/>
        <v>2</v>
      </c>
      <c r="E77">
        <f t="shared" si="20"/>
        <v>1.2297348126852575E-11</v>
      </c>
      <c r="F77">
        <f t="shared" si="21"/>
        <v>45</v>
      </c>
      <c r="G77">
        <f t="shared" si="14"/>
        <v>3.874204890000009E-3</v>
      </c>
      <c r="H77">
        <f t="shared" si="22"/>
        <v>2.1439100811188116E-12</v>
      </c>
      <c r="I77">
        <f t="shared" si="15"/>
        <v>-26.868389813376162</v>
      </c>
    </row>
    <row r="78" spans="2:9" x14ac:dyDescent="0.2">
      <c r="B78">
        <f t="shared" si="23"/>
        <v>10</v>
      </c>
      <c r="C78">
        <f t="shared" si="24"/>
        <v>7</v>
      </c>
      <c r="D78">
        <f t="shared" si="13"/>
        <v>3</v>
      </c>
      <c r="E78">
        <f t="shared" si="20"/>
        <v>3.1043754109832847E-10</v>
      </c>
      <c r="F78">
        <f t="shared" si="21"/>
        <v>120</v>
      </c>
      <c r="G78">
        <f t="shared" si="14"/>
        <v>4.3046721000000152E-4</v>
      </c>
      <c r="H78">
        <f t="shared" si="22"/>
        <v>1.6035981863502992E-11</v>
      </c>
      <c r="I78">
        <f t="shared" si="15"/>
        <v>-24.856186052135271</v>
      </c>
    </row>
    <row r="79" spans="2:9" x14ac:dyDescent="0.2">
      <c r="B79">
        <f t="shared" si="23"/>
        <v>10</v>
      </c>
      <c r="C79">
        <f t="shared" si="24"/>
        <v>6</v>
      </c>
      <c r="D79">
        <f t="shared" si="13"/>
        <v>4</v>
      </c>
      <c r="E79">
        <f t="shared" si="20"/>
        <v>6.8173776536664942E-9</v>
      </c>
      <c r="F79">
        <f t="shared" si="21"/>
        <v>210</v>
      </c>
      <c r="G79">
        <f t="shared" si="14"/>
        <v>4.7829690000000305E-5</v>
      </c>
      <c r="H79">
        <f t="shared" si="22"/>
        <v>6.8475342555437556E-11</v>
      </c>
      <c r="I79">
        <f t="shared" si="15"/>
        <v>-23.404547398156833</v>
      </c>
    </row>
    <row r="80" spans="2:9" x14ac:dyDescent="0.2">
      <c r="B80">
        <f t="shared" si="23"/>
        <v>10</v>
      </c>
      <c r="C80">
        <f t="shared" si="24"/>
        <v>5</v>
      </c>
      <c r="D80">
        <f t="shared" si="13"/>
        <v>5</v>
      </c>
      <c r="E80">
        <f t="shared" si="20"/>
        <v>1.2310248506060153E-7</v>
      </c>
      <c r="F80">
        <f t="shared" si="21"/>
        <v>252</v>
      </c>
      <c r="G80">
        <f t="shared" si="14"/>
        <v>5.3144100000000501E-6</v>
      </c>
      <c r="H80">
        <f t="shared" si="22"/>
        <v>1.6486270356299123E-10</v>
      </c>
      <c r="I80">
        <f t="shared" si="15"/>
        <v>-22.525908088033255</v>
      </c>
    </row>
    <row r="81" spans="2:9" x14ac:dyDescent="0.2">
      <c r="B81">
        <f t="shared" si="23"/>
        <v>10</v>
      </c>
      <c r="C81">
        <f t="shared" si="24"/>
        <v>4</v>
      </c>
      <c r="D81">
        <f t="shared" si="13"/>
        <v>6</v>
      </c>
      <c r="E81">
        <f t="shared" si="20"/>
        <v>1.64815544362885E-6</v>
      </c>
      <c r="F81">
        <f t="shared" si="21"/>
        <v>210</v>
      </c>
      <c r="G81">
        <f t="shared" si="14"/>
        <v>5.9049000000000618E-7</v>
      </c>
      <c r="H81">
        <f t="shared" si="22"/>
        <v>2.0437605466076604E-10</v>
      </c>
      <c r="I81">
        <f t="shared" si="15"/>
        <v>-22.311059413870694</v>
      </c>
    </row>
    <row r="82" spans="2:9" x14ac:dyDescent="0.2">
      <c r="B82">
        <f t="shared" si="23"/>
        <v>10</v>
      </c>
      <c r="C82">
        <f t="shared" si="24"/>
        <v>3</v>
      </c>
      <c r="D82">
        <f t="shared" si="13"/>
        <v>7</v>
      </c>
      <c r="E82">
        <f t="shared" si="20"/>
        <v>1.2939881838190324E-5</v>
      </c>
      <c r="F82">
        <f t="shared" si="21"/>
        <v>120</v>
      </c>
      <c r="G82">
        <f t="shared" si="14"/>
        <v>6.5610000000000771E-8</v>
      </c>
      <c r="H82">
        <f t="shared" si="22"/>
        <v>1.0187827768844126E-10</v>
      </c>
      <c r="I82">
        <f t="shared" si="15"/>
        <v>-23.007242371256211</v>
      </c>
    </row>
    <row r="83" spans="2:9" x14ac:dyDescent="0.2">
      <c r="B83">
        <f t="shared" si="23"/>
        <v>10</v>
      </c>
      <c r="C83">
        <f t="shared" si="24"/>
        <v>2</v>
      </c>
      <c r="D83">
        <f t="shared" si="13"/>
        <v>8</v>
      </c>
      <c r="E83">
        <f t="shared" si="20"/>
        <v>2.2699008697112455E-5</v>
      </c>
      <c r="F83">
        <f t="shared" si="21"/>
        <v>45</v>
      </c>
      <c r="G83">
        <f t="shared" si="14"/>
        <v>7.2900000000001194E-9</v>
      </c>
      <c r="H83">
        <f t="shared" si="22"/>
        <v>7.4464098030878614E-12</v>
      </c>
      <c r="I83">
        <f t="shared" si="15"/>
        <v>-25.623289105316704</v>
      </c>
    </row>
    <row r="84" spans="2:9" x14ac:dyDescent="0.2">
      <c r="B84">
        <f t="shared" si="23"/>
        <v>10</v>
      </c>
      <c r="C84">
        <f t="shared" si="24"/>
        <v>1</v>
      </c>
      <c r="D84">
        <f t="shared" si="13"/>
        <v>9</v>
      </c>
      <c r="E84">
        <f t="shared" si="20"/>
        <v>1.2404923653968435E-5</v>
      </c>
      <c r="F84">
        <f t="shared" si="21"/>
        <v>10</v>
      </c>
      <c r="G84">
        <f t="shared" si="14"/>
        <v>8.1000000000001416E-10</v>
      </c>
      <c r="H84">
        <f t="shared" ref="H84:H85" si="25">E84*F84*G84</f>
        <v>1.0047988159714608E-13</v>
      </c>
      <c r="I84">
        <f t="shared" si="15"/>
        <v>-29.928818870563841</v>
      </c>
    </row>
    <row r="85" spans="2:9" x14ac:dyDescent="0.2">
      <c r="B85">
        <f t="shared" si="23"/>
        <v>10</v>
      </c>
      <c r="C85">
        <f t="shared" si="24"/>
        <v>0</v>
      </c>
      <c r="D85">
        <f t="shared" ref="D85" si="26">B85-C85</f>
        <v>10</v>
      </c>
      <c r="E85">
        <f t="shared" si="20"/>
        <v>1.9126200896626924E-6</v>
      </c>
      <c r="F85">
        <f t="shared" si="21"/>
        <v>1</v>
      </c>
      <c r="G85">
        <f t="shared" ref="G85" si="27">IF($D$2&gt;0, EXP(($C$2+C85)*$F$2+D85*$E$2), EXP($E$2*D85))</f>
        <v>9.0000000000002003E-11</v>
      </c>
      <c r="H85">
        <f t="shared" si="25"/>
        <v>1.7213580806964614E-16</v>
      </c>
      <c r="I85">
        <f t="shared" ref="I85" si="28">LN(H85)</f>
        <v>-36.298247926834826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49632-AC36-8445-AED4-F81ACC8692ED}">
  <dimension ref="A1:R306"/>
  <sheetViews>
    <sheetView workbookViewId="0">
      <selection activeCell="O5" sqref="O5:R6"/>
    </sheetView>
  </sheetViews>
  <sheetFormatPr baseColWidth="10" defaultRowHeight="16" x14ac:dyDescent="0.2"/>
  <cols>
    <col min="2" max="2" width="11.1640625" bestFit="1" customWidth="1"/>
    <col min="4" max="4" width="12.1640625" bestFit="1" customWidth="1"/>
    <col min="10" max="10" width="12.1640625" bestFit="1" customWidth="1"/>
    <col min="12" max="13" width="12.1640625" bestFit="1" customWidth="1"/>
    <col min="18" max="18" width="12.1640625" bestFit="1" customWidth="1"/>
  </cols>
  <sheetData>
    <row r="1" spans="1:18" x14ac:dyDescent="0.2">
      <c r="B1" s="5" t="s">
        <v>1</v>
      </c>
      <c r="C1" s="6" t="s">
        <v>80</v>
      </c>
      <c r="D1" s="6" t="s">
        <v>81</v>
      </c>
      <c r="E1" s="6" t="s">
        <v>82</v>
      </c>
      <c r="F1" s="60" t="s">
        <v>83</v>
      </c>
      <c r="G1" s="9" t="s">
        <v>38</v>
      </c>
      <c r="H1" s="9" t="s">
        <v>89</v>
      </c>
      <c r="I1" s="9" t="s">
        <v>55</v>
      </c>
    </row>
    <row r="2" spans="1:18" x14ac:dyDescent="0.2">
      <c r="B2" s="7">
        <f>L!A4</f>
        <v>1</v>
      </c>
      <c r="C2" s="8">
        <f>L!A7</f>
        <v>4</v>
      </c>
      <c r="D2" s="8">
        <f>L!A3</f>
        <v>0</v>
      </c>
      <c r="E2" s="8">
        <f>L!O4</f>
        <v>0.17000000000000035</v>
      </c>
      <c r="F2" s="61">
        <f>L!O3</f>
        <v>0.17000000000000035</v>
      </c>
      <c r="G2" s="4">
        <f>E2*F2</f>
        <v>2.8900000000000117E-2</v>
      </c>
      <c r="H2" s="4">
        <f>(1-E2)/(1-G2)</f>
        <v>0.85470085470085444</v>
      </c>
      <c r="I2" s="4">
        <f>E2*(1-F2)/(1-G2)</f>
        <v>0.14529914529914556</v>
      </c>
    </row>
    <row r="4" spans="1:18" x14ac:dyDescent="0.2">
      <c r="F4" s="49">
        <f>SUM(F6:F16)</f>
        <v>2.3412152877115622</v>
      </c>
    </row>
    <row r="5" spans="1:18" x14ac:dyDescent="0.2">
      <c r="A5" s="33" t="s">
        <v>22</v>
      </c>
      <c r="B5" s="34" t="s">
        <v>74</v>
      </c>
      <c r="C5" s="63" t="s">
        <v>85</v>
      </c>
      <c r="D5" s="64" t="s">
        <v>91</v>
      </c>
      <c r="E5" s="64" t="s">
        <v>79</v>
      </c>
      <c r="F5" s="65" t="s">
        <v>94</v>
      </c>
      <c r="G5" s="65" t="s">
        <v>95</v>
      </c>
      <c r="I5" t="s">
        <v>22</v>
      </c>
      <c r="J5" s="49" t="s">
        <v>35</v>
      </c>
      <c r="K5" t="s">
        <v>84</v>
      </c>
      <c r="L5" s="19" t="s">
        <v>76</v>
      </c>
      <c r="M5" s="49" t="s">
        <v>41</v>
      </c>
      <c r="O5" s="43" t="s">
        <v>96</v>
      </c>
      <c r="P5" s="67"/>
      <c r="Q5" s="19" t="s">
        <v>103</v>
      </c>
      <c r="R5" s="56" t="s">
        <v>101</v>
      </c>
    </row>
    <row r="6" spans="1:18" x14ac:dyDescent="0.2">
      <c r="A6" s="35">
        <v>0</v>
      </c>
      <c r="B6" s="36">
        <f>SUMIF(B$21:B$306,"=0",L$21:L$306)</f>
        <v>4.5835395196888334E-5</v>
      </c>
      <c r="C6" s="62">
        <f>LN(B6)</f>
        <v>-9.9904539444236757</v>
      </c>
      <c r="D6" s="49">
        <f>B6*J6</f>
        <v>4.1251855677199815E-9</v>
      </c>
      <c r="E6" s="49">
        <f>D6/D$17</f>
        <v>4.0363361351813482E-4</v>
      </c>
      <c r="F6">
        <f>E6*A6</f>
        <v>0</v>
      </c>
      <c r="G6" s="49">
        <f t="shared" ref="G6:G15" si="0">G7+E7</f>
        <v>0.99959636638648186</v>
      </c>
      <c r="I6">
        <f>K6</f>
        <v>0</v>
      </c>
      <c r="J6" s="49">
        <f>'K1'!B6</f>
        <v>9.0000000000000683E-5</v>
      </c>
      <c r="K6">
        <v>0</v>
      </c>
      <c r="L6" s="19">
        <f>'B4'!B6</f>
        <v>1.6107043881078689E-3</v>
      </c>
      <c r="M6" s="49">
        <f>K0!B6</f>
        <v>9.0000000000000323E-3</v>
      </c>
      <c r="O6" s="37" t="s">
        <v>97</v>
      </c>
      <c r="P6" s="38">
        <f>Q6/E2-(1-G2)*F4/(1-E2)</f>
        <v>20.790189878083307</v>
      </c>
      <c r="Q6" s="19">
        <f>'B1'!F4</f>
        <v>4</v>
      </c>
      <c r="R6" s="56">
        <f>L!B13</f>
        <v>0.48284698648247354</v>
      </c>
    </row>
    <row r="7" spans="1:18" x14ac:dyDescent="0.2">
      <c r="A7" s="35">
        <f>A6+1</f>
        <v>1</v>
      </c>
      <c r="B7" s="36">
        <f>SUMIF(B$21:B$306,"=1",L$21:L$306)</f>
        <v>1.817899757279824E-4</v>
      </c>
      <c r="C7" s="62">
        <f t="shared" ref="C7:C17" si="1">LN(B7)</f>
        <v>-8.6126585167511038</v>
      </c>
      <c r="D7" s="49">
        <f t="shared" ref="D7:D16" si="2">B7*J7</f>
        <v>5.889995213586662E-7</v>
      </c>
      <c r="E7" s="49">
        <f t="shared" ref="E7:E16" si="3">D7/D$17</f>
        <v>5.7631348036023218E-2</v>
      </c>
      <c r="F7">
        <f t="shared" ref="F7:F16" si="4">E7*A7</f>
        <v>5.7631348036023218E-2</v>
      </c>
      <c r="G7" s="49">
        <f t="shared" si="0"/>
        <v>0.94196501835045865</v>
      </c>
      <c r="I7">
        <f t="shared" ref="I7:I16" si="5">K7</f>
        <v>1</v>
      </c>
      <c r="J7" s="49">
        <f>'K1'!B7</f>
        <v>3.2400000000000176E-3</v>
      </c>
      <c r="K7">
        <f>K6+1</f>
        <v>1</v>
      </c>
      <c r="L7" s="19">
        <f>'B4'!B7</f>
        <v>1.1174093118151208E-3</v>
      </c>
      <c r="M7" s="49">
        <f>K0!B7</f>
        <v>0.16200000000000025</v>
      </c>
    </row>
    <row r="8" spans="1:18" x14ac:dyDescent="0.2">
      <c r="A8" s="35">
        <f t="shared" ref="A8:A16" si="6">A7+1</f>
        <v>2</v>
      </c>
      <c r="B8" s="36">
        <f>SUMIF(B$21:B$306,"=2",L$21:L$306)</f>
        <v>1.3597653017781959E-4</v>
      </c>
      <c r="C8" s="62">
        <f t="shared" si="1"/>
        <v>-8.9030282593424364</v>
      </c>
      <c r="D8" s="49">
        <f t="shared" si="2"/>
        <v>5.9476134299778486E-6</v>
      </c>
      <c r="E8" s="49">
        <f t="shared" si="3"/>
        <v>0.58195120222865682</v>
      </c>
      <c r="F8">
        <f t="shared" si="4"/>
        <v>1.1639024044573136</v>
      </c>
      <c r="G8" s="49">
        <f t="shared" si="0"/>
        <v>0.36001381612180189</v>
      </c>
      <c r="I8">
        <f t="shared" si="5"/>
        <v>2</v>
      </c>
      <c r="J8" s="49">
        <f>'K1'!B8</f>
        <v>4.3740000000000147E-2</v>
      </c>
      <c r="K8">
        <f t="shared" ref="K8:K15" si="7">K7+1</f>
        <v>2</v>
      </c>
      <c r="L8" s="19">
        <f>'B4'!B8</f>
        <v>3.2727649810130059E-4</v>
      </c>
      <c r="M8" s="49">
        <f>K0!B8</f>
        <v>0.72899999999999954</v>
      </c>
    </row>
    <row r="9" spans="1:18" x14ac:dyDescent="0.2">
      <c r="A9" s="35">
        <f t="shared" si="6"/>
        <v>3</v>
      </c>
      <c r="B9" s="36">
        <f>SUMIF(B$21:B$306,"=3",L$21:L$306)</f>
        <v>1.2476220199475255E-5</v>
      </c>
      <c r="C9" s="62">
        <f t="shared" si="1"/>
        <v>-11.291686109528749</v>
      </c>
      <c r="D9" s="49">
        <f t="shared" si="2"/>
        <v>3.274259229150289E-6</v>
      </c>
      <c r="E9" s="49">
        <f t="shared" si="3"/>
        <v>0.32037372926898217</v>
      </c>
      <c r="F9">
        <f t="shared" si="4"/>
        <v>0.96112118780694655</v>
      </c>
      <c r="G9" s="49">
        <f t="shared" si="0"/>
        <v>3.9640086852819736E-2</v>
      </c>
      <c r="I9">
        <f t="shared" si="5"/>
        <v>3</v>
      </c>
      <c r="J9" s="49">
        <f>'K1'!B9</f>
        <v>0.26244000000000023</v>
      </c>
      <c r="K9">
        <f t="shared" si="7"/>
        <v>3</v>
      </c>
      <c r="L9" s="19">
        <f>'B4'!B9</f>
        <v>7.2973100007762848E-5</v>
      </c>
      <c r="M9" s="49">
        <f>K0!B9</f>
        <v>0</v>
      </c>
    </row>
    <row r="10" spans="1:18" x14ac:dyDescent="0.2">
      <c r="A10" s="35">
        <f t="shared" si="6"/>
        <v>4</v>
      </c>
      <c r="B10" s="36">
        <f>SUMIF(B$21:B$306,"=4",L$21:L$306)</f>
        <v>6.8608545738208191E-7</v>
      </c>
      <c r="C10" s="62">
        <f t="shared" si="1"/>
        <v>-14.192263643535885</v>
      </c>
      <c r="D10" s="49">
        <f t="shared" si="2"/>
        <v>4.0512660172954512E-7</v>
      </c>
      <c r="E10" s="49">
        <f t="shared" si="3"/>
        <v>3.9640086852819736E-2</v>
      </c>
      <c r="F10">
        <f t="shared" si="4"/>
        <v>0.15856034741127895</v>
      </c>
      <c r="G10" s="49">
        <f t="shared" si="0"/>
        <v>0</v>
      </c>
      <c r="I10">
        <f t="shared" si="5"/>
        <v>4</v>
      </c>
      <c r="J10" s="49">
        <f>'K1'!B10</f>
        <v>0.5904899999999994</v>
      </c>
      <c r="K10">
        <f t="shared" si="7"/>
        <v>4</v>
      </c>
      <c r="L10" s="19">
        <f>'B4'!B10</f>
        <v>1.4085040846249339E-5</v>
      </c>
      <c r="M10" s="49">
        <f>K0!B10</f>
        <v>0</v>
      </c>
    </row>
    <row r="11" spans="1:18" x14ac:dyDescent="0.2">
      <c r="A11" s="35">
        <f t="shared" si="6"/>
        <v>5</v>
      </c>
      <c r="B11" s="36">
        <f>SUMIF(B$21:B$306,"=5",L$21:L$306)</f>
        <v>2.8976152415160387E-8</v>
      </c>
      <c r="C11" s="62">
        <f t="shared" si="1"/>
        <v>-17.356792675770858</v>
      </c>
      <c r="D11" s="49">
        <f t="shared" si="2"/>
        <v>0</v>
      </c>
      <c r="E11" s="49">
        <f t="shared" si="3"/>
        <v>0</v>
      </c>
      <c r="F11">
        <f t="shared" si="4"/>
        <v>0</v>
      </c>
      <c r="G11" s="49">
        <f t="shared" si="0"/>
        <v>0</v>
      </c>
      <c r="I11">
        <f t="shared" si="5"/>
        <v>5</v>
      </c>
      <c r="J11" s="49">
        <f>'K1'!B11</f>
        <v>0</v>
      </c>
      <c r="K11">
        <f t="shared" si="7"/>
        <v>5</v>
      </c>
      <c r="L11" s="19">
        <f>'B4'!B11</f>
        <v>2.4811229164759444E-6</v>
      </c>
      <c r="M11" s="49">
        <f>K0!B11</f>
        <v>0</v>
      </c>
    </row>
    <row r="12" spans="1:18" x14ac:dyDescent="0.2">
      <c r="A12" s="35">
        <f t="shared" si="6"/>
        <v>6</v>
      </c>
      <c r="B12" s="36">
        <f>SUMIF(B$21:B$306,"=6",L$21:L$306)</f>
        <v>1.0373853383470646E-9</v>
      </c>
      <c r="C12" s="62">
        <f t="shared" si="1"/>
        <v>-20.686562387187017</v>
      </c>
      <c r="D12" s="49">
        <f t="shared" si="2"/>
        <v>0</v>
      </c>
      <c r="E12" s="49">
        <f t="shared" si="3"/>
        <v>0</v>
      </c>
      <c r="F12">
        <f t="shared" si="4"/>
        <v>0</v>
      </c>
      <c r="G12" s="49">
        <f t="shared" si="0"/>
        <v>0</v>
      </c>
      <c r="I12">
        <f t="shared" si="5"/>
        <v>6</v>
      </c>
      <c r="J12" s="49">
        <f>'K1'!B12</f>
        <v>0</v>
      </c>
      <c r="K12">
        <f t="shared" si="7"/>
        <v>6</v>
      </c>
      <c r="L12" s="19">
        <f>'B4'!B12</f>
        <v>4.1002467746687952E-7</v>
      </c>
      <c r="M12" s="49">
        <f>K0!B12</f>
        <v>0</v>
      </c>
    </row>
    <row r="13" spans="1:18" x14ac:dyDescent="0.2">
      <c r="A13" s="35">
        <f t="shared" si="6"/>
        <v>7</v>
      </c>
      <c r="B13" s="36">
        <f>SUMIF(B$21:B$306,"=7",L$21:L$306)</f>
        <v>3.3124582620778241E-11</v>
      </c>
      <c r="C13" s="62">
        <f t="shared" si="1"/>
        <v>-24.130745431828995</v>
      </c>
      <c r="D13" s="49">
        <f t="shared" si="2"/>
        <v>0</v>
      </c>
      <c r="E13" s="49">
        <f t="shared" si="3"/>
        <v>0</v>
      </c>
      <c r="F13">
        <f t="shared" si="4"/>
        <v>0</v>
      </c>
      <c r="G13" s="49">
        <f t="shared" si="0"/>
        <v>0</v>
      </c>
      <c r="I13">
        <f t="shared" si="5"/>
        <v>7</v>
      </c>
      <c r="J13" s="49">
        <f>'K1'!B13</f>
        <v>0</v>
      </c>
      <c r="K13">
        <f t="shared" si="7"/>
        <v>7</v>
      </c>
      <c r="L13" s="19">
        <f>'B4'!B13</f>
        <v>6.462179713240901E-8</v>
      </c>
      <c r="M13" s="49">
        <f>K0!B13</f>
        <v>0</v>
      </c>
    </row>
    <row r="14" spans="1:18" x14ac:dyDescent="0.2">
      <c r="A14" s="35">
        <f t="shared" si="6"/>
        <v>8</v>
      </c>
      <c r="B14" s="36">
        <f>SUMIF(B$21:B$306,"=8",L$21:L$306)</f>
        <v>9.7209242737121797E-13</v>
      </c>
      <c r="C14" s="62">
        <f t="shared" si="1"/>
        <v>-27.659325505082919</v>
      </c>
      <c r="D14" s="49">
        <f t="shared" si="2"/>
        <v>0</v>
      </c>
      <c r="E14" s="49">
        <f t="shared" si="3"/>
        <v>0</v>
      </c>
      <c r="F14">
        <f t="shared" si="4"/>
        <v>0</v>
      </c>
      <c r="G14" s="49">
        <f t="shared" si="0"/>
        <v>0</v>
      </c>
      <c r="I14">
        <f t="shared" si="5"/>
        <v>8</v>
      </c>
      <c r="J14" s="49">
        <f>'K1'!B14</f>
        <v>0</v>
      </c>
      <c r="K14">
        <f t="shared" si="7"/>
        <v>8</v>
      </c>
      <c r="L14" s="19">
        <f>'B4'!B14</f>
        <v>9.8171854000453021E-9</v>
      </c>
      <c r="M14" s="49">
        <f>K0!B14</f>
        <v>0</v>
      </c>
    </row>
    <row r="15" spans="1:18" x14ac:dyDescent="0.2">
      <c r="A15" s="35">
        <f t="shared" si="6"/>
        <v>9</v>
      </c>
      <c r="B15" s="36">
        <f>SUMIF(B$21:B$306,"=9",L$21:L$306)</f>
        <v>2.6730215335621297E-14</v>
      </c>
      <c r="C15" s="62">
        <f t="shared" si="1"/>
        <v>-31.252981808839397</v>
      </c>
      <c r="D15" s="49">
        <f t="shared" si="2"/>
        <v>0</v>
      </c>
      <c r="E15" s="49">
        <f t="shared" si="3"/>
        <v>0</v>
      </c>
      <c r="F15">
        <f t="shared" si="4"/>
        <v>0</v>
      </c>
      <c r="G15" s="49">
        <f t="shared" si="0"/>
        <v>0</v>
      </c>
      <c r="I15">
        <f t="shared" si="5"/>
        <v>9</v>
      </c>
      <c r="J15" s="49">
        <f>'K1'!B15</f>
        <v>0</v>
      </c>
      <c r="K15">
        <f t="shared" si="7"/>
        <v>9</v>
      </c>
      <c r="L15" s="19">
        <f>'B4'!B15</f>
        <v>1.448195164879543E-9</v>
      </c>
      <c r="M15" s="49">
        <f>K0!B15</f>
        <v>0</v>
      </c>
    </row>
    <row r="16" spans="1:18" x14ac:dyDescent="0.2">
      <c r="A16" s="37">
        <f t="shared" si="6"/>
        <v>10</v>
      </c>
      <c r="B16" s="38">
        <f>SUMIF(B$21:B$306,"=10",L$21:L$306)</f>
        <v>6.9088651733602501E-16</v>
      </c>
      <c r="C16" s="62">
        <f t="shared" si="1"/>
        <v>-34.908556093227325</v>
      </c>
      <c r="D16" s="49">
        <f t="shared" si="2"/>
        <v>0</v>
      </c>
      <c r="E16" s="49">
        <f t="shared" si="3"/>
        <v>0</v>
      </c>
      <c r="F16">
        <f t="shared" si="4"/>
        <v>0</v>
      </c>
      <c r="G16" s="49">
        <v>0</v>
      </c>
      <c r="I16">
        <f t="shared" si="5"/>
        <v>10</v>
      </c>
      <c r="J16" s="49">
        <f>'K1'!B16</f>
        <v>0</v>
      </c>
      <c r="K16">
        <f>K15+1</f>
        <v>10</v>
      </c>
      <c r="L16" s="19">
        <f>'B4'!B16</f>
        <v>2.0854614659203225E-10</v>
      </c>
      <c r="M16" s="49">
        <f>K0!B16</f>
        <v>0</v>
      </c>
    </row>
    <row r="17" spans="1:13" x14ac:dyDescent="0.2">
      <c r="A17" t="s">
        <v>56</v>
      </c>
      <c r="B17">
        <f>D17</f>
        <v>1.0220123967784069E-5</v>
      </c>
      <c r="C17" s="62">
        <f t="shared" si="1"/>
        <v>-11.49115184334212</v>
      </c>
      <c r="D17">
        <f>SUM(D6:D16)</f>
        <v>1.0220123967784069E-5</v>
      </c>
      <c r="E17">
        <f>SUM(E6:E16)</f>
        <v>1</v>
      </c>
    </row>
    <row r="19" spans="1:13" x14ac:dyDescent="0.2">
      <c r="B19" t="s">
        <v>87</v>
      </c>
      <c r="E19" t="s">
        <v>86</v>
      </c>
    </row>
    <row r="20" spans="1:13" x14ac:dyDescent="0.2">
      <c r="B20" t="s">
        <v>22</v>
      </c>
      <c r="C20" t="s">
        <v>18</v>
      </c>
      <c r="D20" t="s">
        <v>23</v>
      </c>
      <c r="E20" t="s">
        <v>34</v>
      </c>
      <c r="F20" t="s">
        <v>48</v>
      </c>
      <c r="G20" t="s">
        <v>49</v>
      </c>
      <c r="H20" t="s">
        <v>19</v>
      </c>
      <c r="I20" t="s">
        <v>88</v>
      </c>
      <c r="J20" t="s">
        <v>47</v>
      </c>
      <c r="K20" t="s">
        <v>90</v>
      </c>
      <c r="L20" t="s">
        <v>36</v>
      </c>
      <c r="M20" t="s">
        <v>63</v>
      </c>
    </row>
    <row r="21" spans="1:13" x14ac:dyDescent="0.2">
      <c r="B21">
        <v>0</v>
      </c>
      <c r="C21">
        <v>10</v>
      </c>
      <c r="D21">
        <f>C21-B21</f>
        <v>10</v>
      </c>
      <c r="E21">
        <v>0</v>
      </c>
      <c r="F21">
        <f>D21+E21</f>
        <v>10</v>
      </c>
      <c r="G21">
        <f>B21-E21</f>
        <v>0</v>
      </c>
      <c r="H21">
        <f t="shared" ref="H21:H84" si="8">VLOOKUP(C21,K$6:M$16,2)</f>
        <v>2.0854614659203225E-10</v>
      </c>
      <c r="I21">
        <f t="shared" ref="I21:I84" si="9">_xlfn.BINOM.DIST(B21,C21,$H$2,FALSE)</f>
        <v>4.1940209576855198E-9</v>
      </c>
      <c r="J21">
        <f t="shared" ref="J21:J84" si="10">VLOOKUP(F21,K$6:M$16,3)</f>
        <v>0</v>
      </c>
      <c r="K21">
        <f>_xlfn.BINOM.DIST(G21,B21,$F$2,FALSE)</f>
        <v>1</v>
      </c>
      <c r="L21">
        <f>H21*I21*J21*K21</f>
        <v>0</v>
      </c>
      <c r="M21" t="e">
        <f>LN(L21)</f>
        <v>#NUM!</v>
      </c>
    </row>
    <row r="22" spans="1:13" x14ac:dyDescent="0.2">
      <c r="B22">
        <f>IF(E21=0,IF(C21=B21,B21+1,B21), B21)</f>
        <v>0</v>
      </c>
      <c r="C22">
        <f>IF(E21=0,IF(C21=B21,10,C21-1),C21)</f>
        <v>9</v>
      </c>
      <c r="D22">
        <f>C22-B22</f>
        <v>9</v>
      </c>
      <c r="E22">
        <f>IF(E21=0,B22,E21-1)</f>
        <v>0</v>
      </c>
      <c r="F22">
        <f t="shared" ref="F22:F85" si="11">D22+E22</f>
        <v>9</v>
      </c>
      <c r="G22">
        <f t="shared" ref="G22:G85" si="12">B22-E22</f>
        <v>0</v>
      </c>
      <c r="H22">
        <f t="shared" si="8"/>
        <v>1.448195164879543E-9</v>
      </c>
      <c r="I22">
        <f t="shared" si="9"/>
        <v>2.8864732473482674E-8</v>
      </c>
      <c r="J22">
        <f t="shared" si="10"/>
        <v>0</v>
      </c>
      <c r="K22">
        <f t="shared" ref="K22:K85" si="13">_xlfn.BINOM.DIST(G22,B22,$F$2,FALSE)</f>
        <v>1</v>
      </c>
      <c r="L22">
        <f t="shared" ref="L22:L85" si="14">H22*I22*J22*K22</f>
        <v>0</v>
      </c>
      <c r="M22" t="e">
        <f t="shared" ref="M22:M85" si="15">LN(L22)</f>
        <v>#NUM!</v>
      </c>
    </row>
    <row r="23" spans="1:13" x14ac:dyDescent="0.2">
      <c r="B23">
        <f t="shared" ref="B23:B86" si="16">IF(E22=0,IF(C22=B22,B22+1,B22), B22)</f>
        <v>0</v>
      </c>
      <c r="C23">
        <f t="shared" ref="C23:C86" si="17">IF(E22=0,IF(C22=B22,10,C22-1),C22)</f>
        <v>8</v>
      </c>
      <c r="D23">
        <f t="shared" ref="D23:D86" si="18">C23-B23</f>
        <v>8</v>
      </c>
      <c r="E23">
        <f t="shared" ref="E23:E86" si="19">IF(E22=0,B23,E22-1)</f>
        <v>0</v>
      </c>
      <c r="F23">
        <f t="shared" si="11"/>
        <v>8</v>
      </c>
      <c r="G23">
        <f t="shared" si="12"/>
        <v>0</v>
      </c>
      <c r="H23">
        <f t="shared" si="8"/>
        <v>9.8171854000453021E-9</v>
      </c>
      <c r="I23">
        <f t="shared" si="9"/>
        <v>1.9865727643514496E-7</v>
      </c>
      <c r="J23">
        <f t="shared" si="10"/>
        <v>0</v>
      </c>
      <c r="K23">
        <f t="shared" si="13"/>
        <v>1</v>
      </c>
      <c r="L23">
        <f t="shared" si="14"/>
        <v>0</v>
      </c>
      <c r="M23" t="e">
        <f t="shared" si="15"/>
        <v>#NUM!</v>
      </c>
    </row>
    <row r="24" spans="1:13" x14ac:dyDescent="0.2">
      <c r="B24">
        <f t="shared" si="16"/>
        <v>0</v>
      </c>
      <c r="C24">
        <f t="shared" si="17"/>
        <v>7</v>
      </c>
      <c r="D24">
        <f t="shared" si="18"/>
        <v>7</v>
      </c>
      <c r="E24">
        <f t="shared" si="19"/>
        <v>0</v>
      </c>
      <c r="F24">
        <f t="shared" si="11"/>
        <v>7</v>
      </c>
      <c r="G24">
        <f t="shared" si="12"/>
        <v>0</v>
      </c>
      <c r="H24">
        <f t="shared" si="8"/>
        <v>6.462179713240901E-8</v>
      </c>
      <c r="I24">
        <f t="shared" si="9"/>
        <v>1.3672294907595235E-6</v>
      </c>
      <c r="J24">
        <f t="shared" si="10"/>
        <v>0</v>
      </c>
      <c r="K24">
        <f t="shared" si="13"/>
        <v>1</v>
      </c>
      <c r="L24">
        <f t="shared" si="14"/>
        <v>0</v>
      </c>
      <c r="M24" t="e">
        <f t="shared" si="15"/>
        <v>#NUM!</v>
      </c>
    </row>
    <row r="25" spans="1:13" x14ac:dyDescent="0.2">
      <c r="B25">
        <f t="shared" si="16"/>
        <v>0</v>
      </c>
      <c r="C25">
        <f t="shared" si="17"/>
        <v>6</v>
      </c>
      <c r="D25">
        <f t="shared" si="18"/>
        <v>6</v>
      </c>
      <c r="E25">
        <f t="shared" si="19"/>
        <v>0</v>
      </c>
      <c r="F25">
        <f t="shared" si="11"/>
        <v>6</v>
      </c>
      <c r="G25">
        <f t="shared" si="12"/>
        <v>0</v>
      </c>
      <c r="H25">
        <f t="shared" si="8"/>
        <v>4.1002467746687952E-7</v>
      </c>
      <c r="I25">
        <f t="shared" si="9"/>
        <v>9.4097559069920069E-6</v>
      </c>
      <c r="J25">
        <f t="shared" si="10"/>
        <v>0</v>
      </c>
      <c r="K25">
        <f t="shared" si="13"/>
        <v>1</v>
      </c>
      <c r="L25">
        <f t="shared" si="14"/>
        <v>0</v>
      </c>
      <c r="M25" t="e">
        <f t="shared" si="15"/>
        <v>#NUM!</v>
      </c>
    </row>
    <row r="26" spans="1:13" x14ac:dyDescent="0.2">
      <c r="B26">
        <f t="shared" si="16"/>
        <v>0</v>
      </c>
      <c r="C26">
        <f t="shared" si="17"/>
        <v>5</v>
      </c>
      <c r="D26">
        <f t="shared" si="18"/>
        <v>5</v>
      </c>
      <c r="E26">
        <f t="shared" si="19"/>
        <v>0</v>
      </c>
      <c r="F26">
        <f t="shared" si="11"/>
        <v>5</v>
      </c>
      <c r="G26">
        <f t="shared" si="12"/>
        <v>0</v>
      </c>
      <c r="H26">
        <f t="shared" si="8"/>
        <v>2.4811229164759444E-6</v>
      </c>
      <c r="I26">
        <f t="shared" si="9"/>
        <v>6.476126124223894E-5</v>
      </c>
      <c r="J26">
        <f t="shared" si="10"/>
        <v>0</v>
      </c>
      <c r="K26">
        <f t="shared" si="13"/>
        <v>1</v>
      </c>
      <c r="L26">
        <f t="shared" si="14"/>
        <v>0</v>
      </c>
      <c r="M26" t="e">
        <f t="shared" si="15"/>
        <v>#NUM!</v>
      </c>
    </row>
    <row r="27" spans="1:13" x14ac:dyDescent="0.2">
      <c r="B27">
        <f t="shared" si="16"/>
        <v>0</v>
      </c>
      <c r="C27">
        <f t="shared" si="17"/>
        <v>4</v>
      </c>
      <c r="D27">
        <f t="shared" si="18"/>
        <v>4</v>
      </c>
      <c r="E27">
        <f t="shared" si="19"/>
        <v>0</v>
      </c>
      <c r="F27">
        <f t="shared" si="11"/>
        <v>4</v>
      </c>
      <c r="G27">
        <f t="shared" si="12"/>
        <v>0</v>
      </c>
      <c r="H27">
        <f t="shared" si="8"/>
        <v>1.4085040846249339E-5</v>
      </c>
      <c r="I27">
        <f t="shared" si="9"/>
        <v>4.4570985678482025E-4</v>
      </c>
      <c r="J27">
        <f t="shared" si="10"/>
        <v>0</v>
      </c>
      <c r="K27">
        <f t="shared" si="13"/>
        <v>1</v>
      </c>
      <c r="L27">
        <f t="shared" si="14"/>
        <v>0</v>
      </c>
      <c r="M27" t="e">
        <f t="shared" si="15"/>
        <v>#NUM!</v>
      </c>
    </row>
    <row r="28" spans="1:13" x14ac:dyDescent="0.2">
      <c r="B28">
        <f t="shared" si="16"/>
        <v>0</v>
      </c>
      <c r="C28">
        <f t="shared" si="17"/>
        <v>3</v>
      </c>
      <c r="D28">
        <f t="shared" si="18"/>
        <v>3</v>
      </c>
      <c r="E28">
        <f t="shared" si="19"/>
        <v>0</v>
      </c>
      <c r="F28">
        <f t="shared" si="11"/>
        <v>3</v>
      </c>
      <c r="G28">
        <f t="shared" si="12"/>
        <v>0</v>
      </c>
      <c r="H28">
        <f t="shared" si="8"/>
        <v>7.2973100007762848E-5</v>
      </c>
      <c r="I28">
        <f t="shared" si="9"/>
        <v>3.0675325437543458E-3</v>
      </c>
      <c r="J28">
        <f t="shared" si="10"/>
        <v>0</v>
      </c>
      <c r="K28">
        <f t="shared" si="13"/>
        <v>1</v>
      </c>
      <c r="L28">
        <f t="shared" si="14"/>
        <v>0</v>
      </c>
      <c r="M28" t="e">
        <f t="shared" si="15"/>
        <v>#NUM!</v>
      </c>
    </row>
    <row r="29" spans="1:13" x14ac:dyDescent="0.2">
      <c r="B29">
        <f t="shared" si="16"/>
        <v>0</v>
      </c>
      <c r="C29">
        <f t="shared" si="17"/>
        <v>2</v>
      </c>
      <c r="D29">
        <f t="shared" si="18"/>
        <v>2</v>
      </c>
      <c r="E29">
        <f t="shared" si="19"/>
        <v>0</v>
      </c>
      <c r="F29">
        <f t="shared" si="11"/>
        <v>2</v>
      </c>
      <c r="G29">
        <f t="shared" si="12"/>
        <v>0</v>
      </c>
      <c r="H29">
        <f t="shared" si="8"/>
        <v>3.2727649810130059E-4</v>
      </c>
      <c r="I29">
        <f t="shared" si="9"/>
        <v>2.1111841624662217E-2</v>
      </c>
      <c r="J29">
        <f t="shared" si="10"/>
        <v>0.72899999999999954</v>
      </c>
      <c r="K29">
        <f t="shared" si="13"/>
        <v>1</v>
      </c>
      <c r="L29">
        <f t="shared" si="14"/>
        <v>5.0369595950383751E-6</v>
      </c>
      <c r="M29">
        <f t="shared" si="15"/>
        <v>-12.19870791286518</v>
      </c>
    </row>
    <row r="30" spans="1:13" x14ac:dyDescent="0.2">
      <c r="B30">
        <f t="shared" si="16"/>
        <v>0</v>
      </c>
      <c r="C30">
        <f t="shared" si="17"/>
        <v>1</v>
      </c>
      <c r="D30">
        <f t="shared" si="18"/>
        <v>1</v>
      </c>
      <c r="E30">
        <f t="shared" si="19"/>
        <v>0</v>
      </c>
      <c r="F30">
        <f t="shared" si="11"/>
        <v>1</v>
      </c>
      <c r="G30">
        <f t="shared" si="12"/>
        <v>0</v>
      </c>
      <c r="H30">
        <f t="shared" si="8"/>
        <v>1.1174093118151208E-3</v>
      </c>
      <c r="I30">
        <f t="shared" si="9"/>
        <v>0.14529914529914559</v>
      </c>
      <c r="J30">
        <f t="shared" si="10"/>
        <v>0.16200000000000025</v>
      </c>
      <c r="K30">
        <f t="shared" si="13"/>
        <v>1</v>
      </c>
      <c r="L30">
        <f t="shared" si="14"/>
        <v>2.6302096108879091E-5</v>
      </c>
      <c r="M30">
        <f t="shared" si="15"/>
        <v>-10.545861921999048</v>
      </c>
    </row>
    <row r="31" spans="1:13" x14ac:dyDescent="0.2">
      <c r="B31">
        <f t="shared" si="16"/>
        <v>0</v>
      </c>
      <c r="C31">
        <f t="shared" si="17"/>
        <v>0</v>
      </c>
      <c r="D31">
        <f t="shared" si="18"/>
        <v>0</v>
      </c>
      <c r="E31">
        <f t="shared" si="19"/>
        <v>0</v>
      </c>
      <c r="F31">
        <f t="shared" si="11"/>
        <v>0</v>
      </c>
      <c r="G31">
        <f t="shared" si="12"/>
        <v>0</v>
      </c>
      <c r="H31">
        <f t="shared" si="8"/>
        <v>1.6107043881078689E-3</v>
      </c>
      <c r="I31">
        <f t="shared" si="9"/>
        <v>1</v>
      </c>
      <c r="J31">
        <f t="shared" si="10"/>
        <v>9.0000000000000323E-3</v>
      </c>
      <c r="K31">
        <f t="shared" si="13"/>
        <v>1</v>
      </c>
      <c r="L31">
        <f t="shared" si="14"/>
        <v>1.4496339492970872E-5</v>
      </c>
      <c r="M31">
        <f t="shared" si="15"/>
        <v>-11.141614389168927</v>
      </c>
    </row>
    <row r="32" spans="1:13" x14ac:dyDescent="0.2">
      <c r="B32">
        <f t="shared" si="16"/>
        <v>1</v>
      </c>
      <c r="C32">
        <f t="shared" si="17"/>
        <v>10</v>
      </c>
      <c r="D32">
        <f t="shared" si="18"/>
        <v>9</v>
      </c>
      <c r="E32">
        <f t="shared" si="19"/>
        <v>1</v>
      </c>
      <c r="F32">
        <f t="shared" si="11"/>
        <v>10</v>
      </c>
      <c r="G32">
        <f t="shared" si="12"/>
        <v>0</v>
      </c>
      <c r="H32">
        <f t="shared" si="8"/>
        <v>2.0854614659203225E-10</v>
      </c>
      <c r="I32">
        <f t="shared" si="9"/>
        <v>2.4670711515797104E-7</v>
      </c>
      <c r="J32">
        <f t="shared" si="10"/>
        <v>0</v>
      </c>
      <c r="K32">
        <f t="shared" si="13"/>
        <v>0.82999999999999963</v>
      </c>
      <c r="L32">
        <f t="shared" si="14"/>
        <v>0</v>
      </c>
      <c r="M32" t="e">
        <f t="shared" si="15"/>
        <v>#NUM!</v>
      </c>
    </row>
    <row r="33" spans="2:13" x14ac:dyDescent="0.2">
      <c r="B33">
        <f t="shared" si="16"/>
        <v>1</v>
      </c>
      <c r="C33">
        <f t="shared" si="17"/>
        <v>10</v>
      </c>
      <c r="D33">
        <f t="shared" si="18"/>
        <v>9</v>
      </c>
      <c r="E33">
        <f t="shared" si="19"/>
        <v>0</v>
      </c>
      <c r="F33">
        <f t="shared" si="11"/>
        <v>9</v>
      </c>
      <c r="G33">
        <f t="shared" si="12"/>
        <v>1</v>
      </c>
      <c r="H33">
        <f t="shared" si="8"/>
        <v>2.0854614659203225E-10</v>
      </c>
      <c r="I33">
        <f t="shared" si="9"/>
        <v>2.4670711515797104E-7</v>
      </c>
      <c r="J33">
        <f t="shared" si="10"/>
        <v>0</v>
      </c>
      <c r="K33">
        <f t="shared" si="13"/>
        <v>0.17000000000000035</v>
      </c>
      <c r="L33">
        <f t="shared" si="14"/>
        <v>0</v>
      </c>
      <c r="M33" t="e">
        <f t="shared" si="15"/>
        <v>#NUM!</v>
      </c>
    </row>
    <row r="34" spans="2:13" x14ac:dyDescent="0.2">
      <c r="B34">
        <f t="shared" si="16"/>
        <v>1</v>
      </c>
      <c r="C34">
        <f t="shared" si="17"/>
        <v>9</v>
      </c>
      <c r="D34">
        <f t="shared" si="18"/>
        <v>8</v>
      </c>
      <c r="E34">
        <f t="shared" si="19"/>
        <v>1</v>
      </c>
      <c r="F34">
        <f t="shared" si="11"/>
        <v>9</v>
      </c>
      <c r="G34">
        <f t="shared" si="12"/>
        <v>0</v>
      </c>
      <c r="H34">
        <f t="shared" si="8"/>
        <v>1.448195164879543E-9</v>
      </c>
      <c r="I34">
        <f t="shared" si="9"/>
        <v>1.5281328956549589E-6</v>
      </c>
      <c r="J34">
        <f t="shared" si="10"/>
        <v>0</v>
      </c>
      <c r="K34">
        <f t="shared" si="13"/>
        <v>0.82999999999999963</v>
      </c>
      <c r="L34">
        <f t="shared" si="14"/>
        <v>0</v>
      </c>
      <c r="M34" t="e">
        <f t="shared" si="15"/>
        <v>#NUM!</v>
      </c>
    </row>
    <row r="35" spans="2:13" x14ac:dyDescent="0.2">
      <c r="B35">
        <f t="shared" si="16"/>
        <v>1</v>
      </c>
      <c r="C35">
        <f t="shared" si="17"/>
        <v>9</v>
      </c>
      <c r="D35">
        <f t="shared" si="18"/>
        <v>8</v>
      </c>
      <c r="E35">
        <f t="shared" si="19"/>
        <v>0</v>
      </c>
      <c r="F35">
        <f t="shared" si="11"/>
        <v>8</v>
      </c>
      <c r="G35">
        <f t="shared" si="12"/>
        <v>1</v>
      </c>
      <c r="H35">
        <f t="shared" si="8"/>
        <v>1.448195164879543E-9</v>
      </c>
      <c r="I35">
        <f t="shared" si="9"/>
        <v>1.5281328956549589E-6</v>
      </c>
      <c r="J35">
        <f t="shared" si="10"/>
        <v>0</v>
      </c>
      <c r="K35">
        <f t="shared" si="13"/>
        <v>0.17000000000000035</v>
      </c>
      <c r="L35">
        <f t="shared" si="14"/>
        <v>0</v>
      </c>
      <c r="M35" t="e">
        <f t="shared" si="15"/>
        <v>#NUM!</v>
      </c>
    </row>
    <row r="36" spans="2:13" x14ac:dyDescent="0.2">
      <c r="B36">
        <f t="shared" si="16"/>
        <v>1</v>
      </c>
      <c r="C36">
        <f t="shared" si="17"/>
        <v>8</v>
      </c>
      <c r="D36">
        <f t="shared" si="18"/>
        <v>7</v>
      </c>
      <c r="E36">
        <f t="shared" si="19"/>
        <v>1</v>
      </c>
      <c r="F36">
        <f t="shared" si="11"/>
        <v>8</v>
      </c>
      <c r="G36">
        <f t="shared" si="12"/>
        <v>0</v>
      </c>
      <c r="H36">
        <f t="shared" si="8"/>
        <v>9.8171854000453021E-9</v>
      </c>
      <c r="I36">
        <f t="shared" si="9"/>
        <v>9.3485777145950474E-6</v>
      </c>
      <c r="J36">
        <f t="shared" si="10"/>
        <v>0</v>
      </c>
      <c r="K36">
        <f t="shared" si="13"/>
        <v>0.82999999999999963</v>
      </c>
      <c r="L36">
        <f t="shared" si="14"/>
        <v>0</v>
      </c>
      <c r="M36" t="e">
        <f t="shared" si="15"/>
        <v>#NUM!</v>
      </c>
    </row>
    <row r="37" spans="2:13" x14ac:dyDescent="0.2">
      <c r="B37">
        <f t="shared" si="16"/>
        <v>1</v>
      </c>
      <c r="C37">
        <f t="shared" si="17"/>
        <v>8</v>
      </c>
      <c r="D37">
        <f t="shared" si="18"/>
        <v>7</v>
      </c>
      <c r="E37">
        <f t="shared" si="19"/>
        <v>0</v>
      </c>
      <c r="F37">
        <f t="shared" si="11"/>
        <v>7</v>
      </c>
      <c r="G37">
        <f t="shared" si="12"/>
        <v>1</v>
      </c>
      <c r="H37">
        <f t="shared" si="8"/>
        <v>9.8171854000453021E-9</v>
      </c>
      <c r="I37">
        <f t="shared" si="9"/>
        <v>9.3485777145950474E-6</v>
      </c>
      <c r="J37">
        <f t="shared" si="10"/>
        <v>0</v>
      </c>
      <c r="K37">
        <f t="shared" si="13"/>
        <v>0.17000000000000035</v>
      </c>
      <c r="L37">
        <f t="shared" si="14"/>
        <v>0</v>
      </c>
      <c r="M37" t="e">
        <f t="shared" si="15"/>
        <v>#NUM!</v>
      </c>
    </row>
    <row r="38" spans="2:13" x14ac:dyDescent="0.2">
      <c r="B38">
        <f t="shared" si="16"/>
        <v>1</v>
      </c>
      <c r="C38">
        <f t="shared" si="17"/>
        <v>7</v>
      </c>
      <c r="D38">
        <f t="shared" si="18"/>
        <v>6</v>
      </c>
      <c r="E38">
        <f t="shared" si="19"/>
        <v>1</v>
      </c>
      <c r="F38">
        <f t="shared" si="11"/>
        <v>7</v>
      </c>
      <c r="G38">
        <f t="shared" si="12"/>
        <v>0</v>
      </c>
      <c r="H38">
        <f t="shared" si="8"/>
        <v>6.462179713240901E-8</v>
      </c>
      <c r="I38">
        <f t="shared" si="9"/>
        <v>5.6297684913627319E-5</v>
      </c>
      <c r="J38">
        <f t="shared" si="10"/>
        <v>0</v>
      </c>
      <c r="K38">
        <f t="shared" si="13"/>
        <v>0.82999999999999963</v>
      </c>
      <c r="L38">
        <f t="shared" si="14"/>
        <v>0</v>
      </c>
      <c r="M38" t="e">
        <f t="shared" si="15"/>
        <v>#NUM!</v>
      </c>
    </row>
    <row r="39" spans="2:13" x14ac:dyDescent="0.2">
      <c r="B39">
        <f t="shared" si="16"/>
        <v>1</v>
      </c>
      <c r="C39">
        <f t="shared" si="17"/>
        <v>7</v>
      </c>
      <c r="D39">
        <f t="shared" si="18"/>
        <v>6</v>
      </c>
      <c r="E39">
        <f t="shared" si="19"/>
        <v>0</v>
      </c>
      <c r="F39">
        <f t="shared" si="11"/>
        <v>6</v>
      </c>
      <c r="G39">
        <f t="shared" si="12"/>
        <v>1</v>
      </c>
      <c r="H39">
        <f t="shared" si="8"/>
        <v>6.462179713240901E-8</v>
      </c>
      <c r="I39">
        <f t="shared" si="9"/>
        <v>5.6297684913627319E-5</v>
      </c>
      <c r="J39">
        <f t="shared" si="10"/>
        <v>0</v>
      </c>
      <c r="K39">
        <f t="shared" si="13"/>
        <v>0.17000000000000035</v>
      </c>
      <c r="L39">
        <f t="shared" si="14"/>
        <v>0</v>
      </c>
      <c r="M39" t="e">
        <f t="shared" si="15"/>
        <v>#NUM!</v>
      </c>
    </row>
    <row r="40" spans="2:13" x14ac:dyDescent="0.2">
      <c r="B40">
        <f t="shared" si="16"/>
        <v>1</v>
      </c>
      <c r="C40">
        <f t="shared" si="17"/>
        <v>6</v>
      </c>
      <c r="D40">
        <f t="shared" si="18"/>
        <v>5</v>
      </c>
      <c r="E40">
        <f t="shared" si="19"/>
        <v>1</v>
      </c>
      <c r="F40">
        <f t="shared" si="11"/>
        <v>6</v>
      </c>
      <c r="G40">
        <f t="shared" si="12"/>
        <v>0</v>
      </c>
      <c r="H40">
        <f t="shared" si="8"/>
        <v>4.1002467746687952E-7</v>
      </c>
      <c r="I40">
        <f t="shared" si="9"/>
        <v>3.3210903201148149E-4</v>
      </c>
      <c r="J40">
        <f t="shared" si="10"/>
        <v>0</v>
      </c>
      <c r="K40">
        <f t="shared" si="13"/>
        <v>0.82999999999999963</v>
      </c>
      <c r="L40">
        <f t="shared" si="14"/>
        <v>0</v>
      </c>
      <c r="M40" t="e">
        <f t="shared" si="15"/>
        <v>#NUM!</v>
      </c>
    </row>
    <row r="41" spans="2:13" x14ac:dyDescent="0.2">
      <c r="B41">
        <f t="shared" si="16"/>
        <v>1</v>
      </c>
      <c r="C41">
        <f t="shared" si="17"/>
        <v>6</v>
      </c>
      <c r="D41">
        <f t="shared" si="18"/>
        <v>5</v>
      </c>
      <c r="E41">
        <f t="shared" si="19"/>
        <v>0</v>
      </c>
      <c r="F41">
        <f t="shared" si="11"/>
        <v>5</v>
      </c>
      <c r="G41">
        <f t="shared" si="12"/>
        <v>1</v>
      </c>
      <c r="H41">
        <f t="shared" si="8"/>
        <v>4.1002467746687952E-7</v>
      </c>
      <c r="I41">
        <f t="shared" si="9"/>
        <v>3.3210903201148149E-4</v>
      </c>
      <c r="J41">
        <f t="shared" si="10"/>
        <v>0</v>
      </c>
      <c r="K41">
        <f t="shared" si="13"/>
        <v>0.17000000000000035</v>
      </c>
      <c r="L41">
        <f t="shared" si="14"/>
        <v>0</v>
      </c>
      <c r="M41" t="e">
        <f t="shared" si="15"/>
        <v>#NUM!</v>
      </c>
    </row>
    <row r="42" spans="2:13" x14ac:dyDescent="0.2">
      <c r="B42">
        <f t="shared" si="16"/>
        <v>1</v>
      </c>
      <c r="C42">
        <f t="shared" si="17"/>
        <v>5</v>
      </c>
      <c r="D42">
        <f t="shared" si="18"/>
        <v>4</v>
      </c>
      <c r="E42">
        <f t="shared" si="19"/>
        <v>1</v>
      </c>
      <c r="F42">
        <f t="shared" si="11"/>
        <v>5</v>
      </c>
      <c r="G42">
        <f t="shared" si="12"/>
        <v>0</v>
      </c>
      <c r="H42">
        <f t="shared" si="8"/>
        <v>2.4811229164759444E-6</v>
      </c>
      <c r="I42">
        <f t="shared" si="9"/>
        <v>1.9047429777129059E-3</v>
      </c>
      <c r="J42">
        <f t="shared" si="10"/>
        <v>0</v>
      </c>
      <c r="K42">
        <f t="shared" si="13"/>
        <v>0.82999999999999963</v>
      </c>
      <c r="L42">
        <f t="shared" si="14"/>
        <v>0</v>
      </c>
      <c r="M42" t="e">
        <f t="shared" si="15"/>
        <v>#NUM!</v>
      </c>
    </row>
    <row r="43" spans="2:13" x14ac:dyDescent="0.2">
      <c r="B43">
        <f t="shared" si="16"/>
        <v>1</v>
      </c>
      <c r="C43">
        <f t="shared" si="17"/>
        <v>5</v>
      </c>
      <c r="D43">
        <f t="shared" si="18"/>
        <v>4</v>
      </c>
      <c r="E43">
        <f t="shared" si="19"/>
        <v>0</v>
      </c>
      <c r="F43">
        <f t="shared" si="11"/>
        <v>4</v>
      </c>
      <c r="G43">
        <f t="shared" si="12"/>
        <v>1</v>
      </c>
      <c r="H43">
        <f t="shared" si="8"/>
        <v>2.4811229164759444E-6</v>
      </c>
      <c r="I43">
        <f t="shared" si="9"/>
        <v>1.9047429777129059E-3</v>
      </c>
      <c r="J43">
        <f t="shared" si="10"/>
        <v>0</v>
      </c>
      <c r="K43">
        <f t="shared" si="13"/>
        <v>0.17000000000000035</v>
      </c>
      <c r="L43">
        <f t="shared" si="14"/>
        <v>0</v>
      </c>
      <c r="M43" t="e">
        <f t="shared" si="15"/>
        <v>#NUM!</v>
      </c>
    </row>
    <row r="44" spans="2:13" x14ac:dyDescent="0.2">
      <c r="B44">
        <f t="shared" si="16"/>
        <v>1</v>
      </c>
      <c r="C44">
        <f t="shared" si="17"/>
        <v>4</v>
      </c>
      <c r="D44">
        <f t="shared" si="18"/>
        <v>3</v>
      </c>
      <c r="E44">
        <f t="shared" si="19"/>
        <v>1</v>
      </c>
      <c r="F44">
        <f t="shared" si="11"/>
        <v>4</v>
      </c>
      <c r="G44">
        <f t="shared" si="12"/>
        <v>0</v>
      </c>
      <c r="H44">
        <f t="shared" si="8"/>
        <v>1.4085040846249339E-5</v>
      </c>
      <c r="I44">
        <f t="shared" si="9"/>
        <v>1.04872907478781E-2</v>
      </c>
      <c r="J44">
        <f t="shared" si="10"/>
        <v>0</v>
      </c>
      <c r="K44">
        <f t="shared" si="13"/>
        <v>0.82999999999999963</v>
      </c>
      <c r="L44">
        <f t="shared" si="14"/>
        <v>0</v>
      </c>
      <c r="M44" t="e">
        <f t="shared" si="15"/>
        <v>#NUM!</v>
      </c>
    </row>
    <row r="45" spans="2:13" x14ac:dyDescent="0.2">
      <c r="B45">
        <f t="shared" si="16"/>
        <v>1</v>
      </c>
      <c r="C45">
        <f t="shared" si="17"/>
        <v>4</v>
      </c>
      <c r="D45">
        <f t="shared" si="18"/>
        <v>3</v>
      </c>
      <c r="E45">
        <f t="shared" si="19"/>
        <v>0</v>
      </c>
      <c r="F45">
        <f t="shared" si="11"/>
        <v>3</v>
      </c>
      <c r="G45">
        <f t="shared" si="12"/>
        <v>1</v>
      </c>
      <c r="H45">
        <f t="shared" si="8"/>
        <v>1.4085040846249339E-5</v>
      </c>
      <c r="I45">
        <f t="shared" si="9"/>
        <v>1.04872907478781E-2</v>
      </c>
      <c r="J45">
        <f t="shared" si="10"/>
        <v>0</v>
      </c>
      <c r="K45">
        <f t="shared" si="13"/>
        <v>0.17000000000000035</v>
      </c>
      <c r="L45">
        <f t="shared" si="14"/>
        <v>0</v>
      </c>
      <c r="M45" t="e">
        <f t="shared" si="15"/>
        <v>#NUM!</v>
      </c>
    </row>
    <row r="46" spans="2:13" x14ac:dyDescent="0.2">
      <c r="B46">
        <f t="shared" si="16"/>
        <v>1</v>
      </c>
      <c r="C46">
        <f t="shared" si="17"/>
        <v>3</v>
      </c>
      <c r="D46">
        <f t="shared" si="18"/>
        <v>2</v>
      </c>
      <c r="E46">
        <f t="shared" si="19"/>
        <v>1</v>
      </c>
      <c r="F46">
        <f t="shared" si="11"/>
        <v>3</v>
      </c>
      <c r="G46">
        <f t="shared" si="12"/>
        <v>0</v>
      </c>
      <c r="H46">
        <f t="shared" si="8"/>
        <v>7.2973100007762848E-5</v>
      </c>
      <c r="I46">
        <f t="shared" si="9"/>
        <v>5.413292724272363E-2</v>
      </c>
      <c r="J46">
        <f t="shared" si="10"/>
        <v>0</v>
      </c>
      <c r="K46">
        <f t="shared" si="13"/>
        <v>0.82999999999999963</v>
      </c>
      <c r="L46">
        <f t="shared" si="14"/>
        <v>0</v>
      </c>
      <c r="M46" t="e">
        <f t="shared" si="15"/>
        <v>#NUM!</v>
      </c>
    </row>
    <row r="47" spans="2:13" x14ac:dyDescent="0.2">
      <c r="B47">
        <f t="shared" si="16"/>
        <v>1</v>
      </c>
      <c r="C47">
        <f t="shared" si="17"/>
        <v>3</v>
      </c>
      <c r="D47">
        <f t="shared" si="18"/>
        <v>2</v>
      </c>
      <c r="E47">
        <f t="shared" si="19"/>
        <v>0</v>
      </c>
      <c r="F47">
        <f t="shared" si="11"/>
        <v>2</v>
      </c>
      <c r="G47">
        <f t="shared" si="12"/>
        <v>1</v>
      </c>
      <c r="H47">
        <f t="shared" si="8"/>
        <v>7.2973100007762848E-5</v>
      </c>
      <c r="I47">
        <f t="shared" si="9"/>
        <v>5.413292724272363E-2</v>
      </c>
      <c r="J47">
        <f t="shared" si="10"/>
        <v>0.72899999999999954</v>
      </c>
      <c r="K47">
        <f t="shared" si="13"/>
        <v>0.17000000000000035</v>
      </c>
      <c r="L47">
        <f t="shared" si="14"/>
        <v>4.8955417433519448E-7</v>
      </c>
      <c r="M47">
        <f t="shared" si="15"/>
        <v>-14.529770708300457</v>
      </c>
    </row>
    <row r="48" spans="2:13" x14ac:dyDescent="0.2">
      <c r="B48">
        <f t="shared" si="16"/>
        <v>1</v>
      </c>
      <c r="C48">
        <f t="shared" si="17"/>
        <v>2</v>
      </c>
      <c r="D48">
        <f t="shared" si="18"/>
        <v>1</v>
      </c>
      <c r="E48">
        <f t="shared" si="19"/>
        <v>1</v>
      </c>
      <c r="F48">
        <f t="shared" si="11"/>
        <v>2</v>
      </c>
      <c r="G48">
        <f t="shared" si="12"/>
        <v>0</v>
      </c>
      <c r="H48">
        <f t="shared" si="8"/>
        <v>3.2727649810130059E-4</v>
      </c>
      <c r="I48">
        <f t="shared" si="9"/>
        <v>0.24837460734896666</v>
      </c>
      <c r="J48">
        <f t="shared" si="10"/>
        <v>0.72899999999999954</v>
      </c>
      <c r="K48">
        <f t="shared" si="13"/>
        <v>0.82999999999999963</v>
      </c>
      <c r="L48">
        <f t="shared" si="14"/>
        <v>4.9184428986845174E-5</v>
      </c>
      <c r="M48">
        <f t="shared" si="15"/>
        <v>-9.9199334685648566</v>
      </c>
    </row>
    <row r="49" spans="2:13" x14ac:dyDescent="0.2">
      <c r="B49">
        <f t="shared" si="16"/>
        <v>1</v>
      </c>
      <c r="C49">
        <f t="shared" si="17"/>
        <v>2</v>
      </c>
      <c r="D49">
        <f t="shared" si="18"/>
        <v>1</v>
      </c>
      <c r="E49">
        <f t="shared" si="19"/>
        <v>0</v>
      </c>
      <c r="F49">
        <f t="shared" si="11"/>
        <v>1</v>
      </c>
      <c r="G49">
        <f t="shared" si="12"/>
        <v>1</v>
      </c>
      <c r="H49">
        <f t="shared" si="8"/>
        <v>3.2727649810130059E-4</v>
      </c>
      <c r="I49">
        <f t="shared" si="9"/>
        <v>0.24837460734896666</v>
      </c>
      <c r="J49">
        <f t="shared" si="10"/>
        <v>0.16200000000000025</v>
      </c>
      <c r="K49">
        <f t="shared" si="13"/>
        <v>0.17000000000000035</v>
      </c>
      <c r="L49">
        <f t="shared" si="14"/>
        <v>2.2386487089059489E-6</v>
      </c>
      <c r="M49">
        <f t="shared" si="15"/>
        <v>-13.009638129081507</v>
      </c>
    </row>
    <row r="50" spans="2:13" x14ac:dyDescent="0.2">
      <c r="B50">
        <f t="shared" si="16"/>
        <v>1</v>
      </c>
      <c r="C50">
        <f t="shared" si="17"/>
        <v>1</v>
      </c>
      <c r="D50">
        <f t="shared" si="18"/>
        <v>0</v>
      </c>
      <c r="E50">
        <f t="shared" si="19"/>
        <v>1</v>
      </c>
      <c r="F50">
        <f t="shared" si="11"/>
        <v>1</v>
      </c>
      <c r="G50">
        <f t="shared" si="12"/>
        <v>0</v>
      </c>
      <c r="H50">
        <f t="shared" si="8"/>
        <v>1.1174093118151208E-3</v>
      </c>
      <c r="I50">
        <f t="shared" si="9"/>
        <v>0.85470085470085444</v>
      </c>
      <c r="J50">
        <f t="shared" si="10"/>
        <v>0.16200000000000025</v>
      </c>
      <c r="K50">
        <f t="shared" si="13"/>
        <v>0.82999999999999963</v>
      </c>
      <c r="L50">
        <f t="shared" si="14"/>
        <v>1.2841611629629167E-4</v>
      </c>
      <c r="M50">
        <f t="shared" si="15"/>
        <v>-8.9602346582586687</v>
      </c>
    </row>
    <row r="51" spans="2:13" x14ac:dyDescent="0.2">
      <c r="B51">
        <f t="shared" si="16"/>
        <v>1</v>
      </c>
      <c r="C51">
        <f t="shared" si="17"/>
        <v>1</v>
      </c>
      <c r="D51">
        <f t="shared" si="18"/>
        <v>0</v>
      </c>
      <c r="E51">
        <f t="shared" si="19"/>
        <v>0</v>
      </c>
      <c r="F51">
        <f t="shared" si="11"/>
        <v>0</v>
      </c>
      <c r="G51">
        <f t="shared" si="12"/>
        <v>1</v>
      </c>
      <c r="H51">
        <f t="shared" si="8"/>
        <v>1.1174093118151208E-3</v>
      </c>
      <c r="I51">
        <f t="shared" si="9"/>
        <v>0.85470085470085444</v>
      </c>
      <c r="J51">
        <f t="shared" si="10"/>
        <v>9.0000000000000323E-3</v>
      </c>
      <c r="K51">
        <f t="shared" si="13"/>
        <v>0.17000000000000035</v>
      </c>
      <c r="L51">
        <f t="shared" si="14"/>
        <v>1.4612275616043966E-6</v>
      </c>
      <c r="M51">
        <f t="shared" si="15"/>
        <v>-13.436233679895212</v>
      </c>
    </row>
    <row r="52" spans="2:13" x14ac:dyDescent="0.2">
      <c r="B52">
        <f t="shared" si="16"/>
        <v>2</v>
      </c>
      <c r="C52">
        <f t="shared" si="17"/>
        <v>10</v>
      </c>
      <c r="D52">
        <f t="shared" si="18"/>
        <v>8</v>
      </c>
      <c r="E52">
        <f t="shared" si="19"/>
        <v>2</v>
      </c>
      <c r="F52">
        <f t="shared" si="11"/>
        <v>10</v>
      </c>
      <c r="G52">
        <f t="shared" si="12"/>
        <v>0</v>
      </c>
      <c r="H52">
        <f t="shared" si="8"/>
        <v>2.0854614659203225E-10</v>
      </c>
      <c r="I52">
        <f t="shared" si="9"/>
        <v>6.5304824600639348E-6</v>
      </c>
      <c r="J52">
        <f t="shared" si="10"/>
        <v>0</v>
      </c>
      <c r="K52">
        <f t="shared" si="13"/>
        <v>0.6888999999999994</v>
      </c>
      <c r="L52">
        <f t="shared" si="14"/>
        <v>0</v>
      </c>
      <c r="M52" t="e">
        <f t="shared" si="15"/>
        <v>#NUM!</v>
      </c>
    </row>
    <row r="53" spans="2:13" x14ac:dyDescent="0.2">
      <c r="B53">
        <f t="shared" si="16"/>
        <v>2</v>
      </c>
      <c r="C53">
        <f t="shared" si="17"/>
        <v>10</v>
      </c>
      <c r="D53">
        <f t="shared" si="18"/>
        <v>8</v>
      </c>
      <c r="E53">
        <f t="shared" si="19"/>
        <v>1</v>
      </c>
      <c r="F53">
        <f t="shared" si="11"/>
        <v>9</v>
      </c>
      <c r="G53">
        <f t="shared" si="12"/>
        <v>1</v>
      </c>
      <c r="H53">
        <f t="shared" si="8"/>
        <v>2.0854614659203225E-10</v>
      </c>
      <c r="I53">
        <f t="shared" si="9"/>
        <v>6.5304824600639348E-6</v>
      </c>
      <c r="J53">
        <f t="shared" si="10"/>
        <v>0</v>
      </c>
      <c r="K53">
        <f t="shared" si="13"/>
        <v>0.28220000000000039</v>
      </c>
      <c r="L53">
        <f t="shared" si="14"/>
        <v>0</v>
      </c>
      <c r="M53" t="e">
        <f t="shared" si="15"/>
        <v>#NUM!</v>
      </c>
    </row>
    <row r="54" spans="2:13" x14ac:dyDescent="0.2">
      <c r="B54">
        <f t="shared" si="16"/>
        <v>2</v>
      </c>
      <c r="C54">
        <f t="shared" si="17"/>
        <v>10</v>
      </c>
      <c r="D54">
        <f t="shared" si="18"/>
        <v>8</v>
      </c>
      <c r="E54">
        <f t="shared" si="19"/>
        <v>0</v>
      </c>
      <c r="F54">
        <f t="shared" si="11"/>
        <v>8</v>
      </c>
      <c r="G54">
        <f t="shared" si="12"/>
        <v>2</v>
      </c>
      <c r="H54">
        <f t="shared" si="8"/>
        <v>2.0854614659203225E-10</v>
      </c>
      <c r="I54">
        <f t="shared" si="9"/>
        <v>6.5304824600639348E-6</v>
      </c>
      <c r="J54">
        <f t="shared" si="10"/>
        <v>0</v>
      </c>
      <c r="K54">
        <f t="shared" si="13"/>
        <v>2.890000000000012E-2</v>
      </c>
      <c r="L54">
        <f t="shared" si="14"/>
        <v>0</v>
      </c>
      <c r="M54" t="e">
        <f t="shared" si="15"/>
        <v>#NUM!</v>
      </c>
    </row>
    <row r="55" spans="2:13" x14ac:dyDescent="0.2">
      <c r="B55">
        <f t="shared" si="16"/>
        <v>2</v>
      </c>
      <c r="C55">
        <f t="shared" si="17"/>
        <v>9</v>
      </c>
      <c r="D55">
        <f t="shared" si="18"/>
        <v>7</v>
      </c>
      <c r="E55">
        <f t="shared" si="19"/>
        <v>2</v>
      </c>
      <c r="F55">
        <f t="shared" si="11"/>
        <v>9</v>
      </c>
      <c r="G55">
        <f t="shared" si="12"/>
        <v>0</v>
      </c>
      <c r="H55">
        <f t="shared" si="8"/>
        <v>1.448195164879543E-9</v>
      </c>
      <c r="I55">
        <f t="shared" si="9"/>
        <v>3.5956068133057877E-5</v>
      </c>
      <c r="J55">
        <f t="shared" si="10"/>
        <v>0</v>
      </c>
      <c r="K55">
        <f t="shared" si="13"/>
        <v>0.6888999999999994</v>
      </c>
      <c r="L55">
        <f t="shared" si="14"/>
        <v>0</v>
      </c>
      <c r="M55" t="e">
        <f t="shared" si="15"/>
        <v>#NUM!</v>
      </c>
    </row>
    <row r="56" spans="2:13" x14ac:dyDescent="0.2">
      <c r="B56">
        <f t="shared" si="16"/>
        <v>2</v>
      </c>
      <c r="C56">
        <f t="shared" si="17"/>
        <v>9</v>
      </c>
      <c r="D56">
        <f t="shared" si="18"/>
        <v>7</v>
      </c>
      <c r="E56">
        <f t="shared" si="19"/>
        <v>1</v>
      </c>
      <c r="F56">
        <f t="shared" si="11"/>
        <v>8</v>
      </c>
      <c r="G56">
        <f t="shared" si="12"/>
        <v>1</v>
      </c>
      <c r="H56">
        <f t="shared" si="8"/>
        <v>1.448195164879543E-9</v>
      </c>
      <c r="I56">
        <f t="shared" si="9"/>
        <v>3.5956068133057877E-5</v>
      </c>
      <c r="J56">
        <f t="shared" si="10"/>
        <v>0</v>
      </c>
      <c r="K56">
        <f t="shared" si="13"/>
        <v>0.28220000000000039</v>
      </c>
      <c r="L56">
        <f t="shared" si="14"/>
        <v>0</v>
      </c>
      <c r="M56" t="e">
        <f t="shared" si="15"/>
        <v>#NUM!</v>
      </c>
    </row>
    <row r="57" spans="2:13" x14ac:dyDescent="0.2">
      <c r="B57">
        <f t="shared" si="16"/>
        <v>2</v>
      </c>
      <c r="C57">
        <f t="shared" si="17"/>
        <v>9</v>
      </c>
      <c r="D57">
        <f t="shared" si="18"/>
        <v>7</v>
      </c>
      <c r="E57">
        <f t="shared" si="19"/>
        <v>0</v>
      </c>
      <c r="F57">
        <f t="shared" si="11"/>
        <v>7</v>
      </c>
      <c r="G57">
        <f t="shared" si="12"/>
        <v>2</v>
      </c>
      <c r="H57">
        <f t="shared" si="8"/>
        <v>1.448195164879543E-9</v>
      </c>
      <c r="I57">
        <f t="shared" si="9"/>
        <v>3.5956068133057877E-5</v>
      </c>
      <c r="J57">
        <f t="shared" si="10"/>
        <v>0</v>
      </c>
      <c r="K57">
        <f t="shared" si="13"/>
        <v>2.890000000000012E-2</v>
      </c>
      <c r="L57">
        <f t="shared" si="14"/>
        <v>0</v>
      </c>
      <c r="M57" t="e">
        <f t="shared" si="15"/>
        <v>#NUM!</v>
      </c>
    </row>
    <row r="58" spans="2:13" x14ac:dyDescent="0.2">
      <c r="B58">
        <f t="shared" si="16"/>
        <v>2</v>
      </c>
      <c r="C58">
        <f t="shared" si="17"/>
        <v>8</v>
      </c>
      <c r="D58">
        <f t="shared" si="18"/>
        <v>6</v>
      </c>
      <c r="E58">
        <f t="shared" si="19"/>
        <v>2</v>
      </c>
      <c r="F58">
        <f t="shared" si="11"/>
        <v>8</v>
      </c>
      <c r="G58">
        <f t="shared" si="12"/>
        <v>0</v>
      </c>
      <c r="H58">
        <f t="shared" si="8"/>
        <v>9.8171854000453021E-9</v>
      </c>
      <c r="I58">
        <f t="shared" si="9"/>
        <v>1.9247071765342682E-4</v>
      </c>
      <c r="J58">
        <f t="shared" si="10"/>
        <v>0</v>
      </c>
      <c r="K58">
        <f t="shared" si="13"/>
        <v>0.6888999999999994</v>
      </c>
      <c r="L58">
        <f t="shared" si="14"/>
        <v>0</v>
      </c>
      <c r="M58" t="e">
        <f t="shared" si="15"/>
        <v>#NUM!</v>
      </c>
    </row>
    <row r="59" spans="2:13" x14ac:dyDescent="0.2">
      <c r="B59">
        <f t="shared" si="16"/>
        <v>2</v>
      </c>
      <c r="C59">
        <f t="shared" si="17"/>
        <v>8</v>
      </c>
      <c r="D59">
        <f t="shared" si="18"/>
        <v>6</v>
      </c>
      <c r="E59">
        <f t="shared" si="19"/>
        <v>1</v>
      </c>
      <c r="F59">
        <f t="shared" si="11"/>
        <v>7</v>
      </c>
      <c r="G59">
        <f t="shared" si="12"/>
        <v>1</v>
      </c>
      <c r="H59">
        <f t="shared" si="8"/>
        <v>9.8171854000453021E-9</v>
      </c>
      <c r="I59">
        <f t="shared" si="9"/>
        <v>1.9247071765342682E-4</v>
      </c>
      <c r="J59">
        <f t="shared" si="10"/>
        <v>0</v>
      </c>
      <c r="K59">
        <f t="shared" si="13"/>
        <v>0.28220000000000039</v>
      </c>
      <c r="L59">
        <f t="shared" si="14"/>
        <v>0</v>
      </c>
      <c r="M59" t="e">
        <f t="shared" si="15"/>
        <v>#NUM!</v>
      </c>
    </row>
    <row r="60" spans="2:13" x14ac:dyDescent="0.2">
      <c r="B60">
        <f t="shared" si="16"/>
        <v>2</v>
      </c>
      <c r="C60">
        <f t="shared" si="17"/>
        <v>8</v>
      </c>
      <c r="D60">
        <f t="shared" si="18"/>
        <v>6</v>
      </c>
      <c r="E60">
        <f t="shared" si="19"/>
        <v>0</v>
      </c>
      <c r="F60">
        <f t="shared" si="11"/>
        <v>6</v>
      </c>
      <c r="G60">
        <f t="shared" si="12"/>
        <v>2</v>
      </c>
      <c r="H60">
        <f t="shared" si="8"/>
        <v>9.8171854000453021E-9</v>
      </c>
      <c r="I60">
        <f t="shared" si="9"/>
        <v>1.9247071765342682E-4</v>
      </c>
      <c r="J60">
        <f t="shared" si="10"/>
        <v>0</v>
      </c>
      <c r="K60">
        <f t="shared" si="13"/>
        <v>2.890000000000012E-2</v>
      </c>
      <c r="L60">
        <f t="shared" si="14"/>
        <v>0</v>
      </c>
      <c r="M60" t="e">
        <f t="shared" si="15"/>
        <v>#NUM!</v>
      </c>
    </row>
    <row r="61" spans="2:13" x14ac:dyDescent="0.2">
      <c r="B61">
        <f t="shared" si="16"/>
        <v>2</v>
      </c>
      <c r="C61">
        <f t="shared" si="17"/>
        <v>7</v>
      </c>
      <c r="D61">
        <f t="shared" si="18"/>
        <v>5</v>
      </c>
      <c r="E61">
        <f t="shared" si="19"/>
        <v>2</v>
      </c>
      <c r="F61">
        <f t="shared" si="11"/>
        <v>7</v>
      </c>
      <c r="G61">
        <f t="shared" si="12"/>
        <v>0</v>
      </c>
      <c r="H61">
        <f t="shared" si="8"/>
        <v>6.462179713240901E-8</v>
      </c>
      <c r="I61">
        <f t="shared" si="9"/>
        <v>9.9348855729930355E-4</v>
      </c>
      <c r="J61">
        <f t="shared" si="10"/>
        <v>0</v>
      </c>
      <c r="K61">
        <f t="shared" si="13"/>
        <v>0.6888999999999994</v>
      </c>
      <c r="L61">
        <f t="shared" si="14"/>
        <v>0</v>
      </c>
      <c r="M61" t="e">
        <f t="shared" si="15"/>
        <v>#NUM!</v>
      </c>
    </row>
    <row r="62" spans="2:13" x14ac:dyDescent="0.2">
      <c r="B62">
        <f t="shared" si="16"/>
        <v>2</v>
      </c>
      <c r="C62">
        <f t="shared" si="17"/>
        <v>7</v>
      </c>
      <c r="D62">
        <f t="shared" si="18"/>
        <v>5</v>
      </c>
      <c r="E62">
        <f t="shared" si="19"/>
        <v>1</v>
      </c>
      <c r="F62">
        <f t="shared" si="11"/>
        <v>6</v>
      </c>
      <c r="G62">
        <f t="shared" si="12"/>
        <v>1</v>
      </c>
      <c r="H62">
        <f t="shared" si="8"/>
        <v>6.462179713240901E-8</v>
      </c>
      <c r="I62">
        <f t="shared" si="9"/>
        <v>9.9348855729930355E-4</v>
      </c>
      <c r="J62">
        <f t="shared" si="10"/>
        <v>0</v>
      </c>
      <c r="K62">
        <f t="shared" si="13"/>
        <v>0.28220000000000039</v>
      </c>
      <c r="L62">
        <f t="shared" si="14"/>
        <v>0</v>
      </c>
      <c r="M62" t="e">
        <f t="shared" si="15"/>
        <v>#NUM!</v>
      </c>
    </row>
    <row r="63" spans="2:13" x14ac:dyDescent="0.2">
      <c r="B63">
        <f t="shared" si="16"/>
        <v>2</v>
      </c>
      <c r="C63">
        <f t="shared" si="17"/>
        <v>7</v>
      </c>
      <c r="D63">
        <f t="shared" si="18"/>
        <v>5</v>
      </c>
      <c r="E63">
        <f t="shared" si="19"/>
        <v>0</v>
      </c>
      <c r="F63">
        <f t="shared" si="11"/>
        <v>5</v>
      </c>
      <c r="G63">
        <f t="shared" si="12"/>
        <v>2</v>
      </c>
      <c r="H63">
        <f t="shared" si="8"/>
        <v>6.462179713240901E-8</v>
      </c>
      <c r="I63">
        <f t="shared" si="9"/>
        <v>9.9348855729930355E-4</v>
      </c>
      <c r="J63">
        <f t="shared" si="10"/>
        <v>0</v>
      </c>
      <c r="K63">
        <f t="shared" si="13"/>
        <v>2.890000000000012E-2</v>
      </c>
      <c r="L63">
        <f t="shared" si="14"/>
        <v>0</v>
      </c>
      <c r="M63" t="e">
        <f t="shared" si="15"/>
        <v>#NUM!</v>
      </c>
    </row>
    <row r="64" spans="2:13" x14ac:dyDescent="0.2">
      <c r="B64">
        <f t="shared" si="16"/>
        <v>2</v>
      </c>
      <c r="C64">
        <f t="shared" si="17"/>
        <v>6</v>
      </c>
      <c r="D64">
        <f t="shared" si="18"/>
        <v>4</v>
      </c>
      <c r="E64">
        <f t="shared" si="19"/>
        <v>2</v>
      </c>
      <c r="F64">
        <f t="shared" si="11"/>
        <v>6</v>
      </c>
      <c r="G64">
        <f t="shared" si="12"/>
        <v>0</v>
      </c>
      <c r="H64">
        <f t="shared" si="8"/>
        <v>4.1002467746687952E-7</v>
      </c>
      <c r="I64">
        <f t="shared" si="9"/>
        <v>4.8839563531100126E-3</v>
      </c>
      <c r="J64">
        <f t="shared" si="10"/>
        <v>0</v>
      </c>
      <c r="K64">
        <f t="shared" si="13"/>
        <v>0.6888999999999994</v>
      </c>
      <c r="L64">
        <f t="shared" si="14"/>
        <v>0</v>
      </c>
      <c r="M64" t="e">
        <f t="shared" si="15"/>
        <v>#NUM!</v>
      </c>
    </row>
    <row r="65" spans="2:13" x14ac:dyDescent="0.2">
      <c r="B65">
        <f t="shared" si="16"/>
        <v>2</v>
      </c>
      <c r="C65">
        <f t="shared" si="17"/>
        <v>6</v>
      </c>
      <c r="D65">
        <f t="shared" si="18"/>
        <v>4</v>
      </c>
      <c r="E65">
        <f t="shared" si="19"/>
        <v>1</v>
      </c>
      <c r="F65">
        <f t="shared" si="11"/>
        <v>5</v>
      </c>
      <c r="G65">
        <f t="shared" si="12"/>
        <v>1</v>
      </c>
      <c r="H65">
        <f t="shared" si="8"/>
        <v>4.1002467746687952E-7</v>
      </c>
      <c r="I65">
        <f t="shared" si="9"/>
        <v>4.8839563531100126E-3</v>
      </c>
      <c r="J65">
        <f t="shared" si="10"/>
        <v>0</v>
      </c>
      <c r="K65">
        <f t="shared" si="13"/>
        <v>0.28220000000000039</v>
      </c>
      <c r="L65">
        <f t="shared" si="14"/>
        <v>0</v>
      </c>
      <c r="M65" t="e">
        <f t="shared" si="15"/>
        <v>#NUM!</v>
      </c>
    </row>
    <row r="66" spans="2:13" x14ac:dyDescent="0.2">
      <c r="B66">
        <f t="shared" si="16"/>
        <v>2</v>
      </c>
      <c r="C66">
        <f t="shared" si="17"/>
        <v>6</v>
      </c>
      <c r="D66">
        <f t="shared" si="18"/>
        <v>4</v>
      </c>
      <c r="E66">
        <f t="shared" si="19"/>
        <v>0</v>
      </c>
      <c r="F66">
        <f t="shared" si="11"/>
        <v>4</v>
      </c>
      <c r="G66">
        <f t="shared" si="12"/>
        <v>2</v>
      </c>
      <c r="H66">
        <f t="shared" si="8"/>
        <v>4.1002467746687952E-7</v>
      </c>
      <c r="I66">
        <f t="shared" si="9"/>
        <v>4.8839563531100126E-3</v>
      </c>
      <c r="J66">
        <f t="shared" si="10"/>
        <v>0</v>
      </c>
      <c r="K66">
        <f t="shared" si="13"/>
        <v>2.890000000000012E-2</v>
      </c>
      <c r="L66">
        <f t="shared" si="14"/>
        <v>0</v>
      </c>
      <c r="M66" t="e">
        <f t="shared" si="15"/>
        <v>#NUM!</v>
      </c>
    </row>
    <row r="67" spans="2:13" x14ac:dyDescent="0.2">
      <c r="B67">
        <f t="shared" si="16"/>
        <v>2</v>
      </c>
      <c r="C67">
        <f t="shared" si="17"/>
        <v>5</v>
      </c>
      <c r="D67">
        <f t="shared" si="18"/>
        <v>3</v>
      </c>
      <c r="E67">
        <f t="shared" si="19"/>
        <v>2</v>
      </c>
      <c r="F67">
        <f t="shared" si="11"/>
        <v>5</v>
      </c>
      <c r="G67">
        <f t="shared" si="12"/>
        <v>0</v>
      </c>
      <c r="H67">
        <f t="shared" si="8"/>
        <v>2.4811229164759444E-6</v>
      </c>
      <c r="I67">
        <f t="shared" si="9"/>
        <v>2.2408740914269424E-2</v>
      </c>
      <c r="J67">
        <f t="shared" si="10"/>
        <v>0</v>
      </c>
      <c r="K67">
        <f t="shared" si="13"/>
        <v>0.6888999999999994</v>
      </c>
      <c r="L67">
        <f t="shared" si="14"/>
        <v>0</v>
      </c>
      <c r="M67" t="e">
        <f t="shared" si="15"/>
        <v>#NUM!</v>
      </c>
    </row>
    <row r="68" spans="2:13" x14ac:dyDescent="0.2">
      <c r="B68">
        <f t="shared" si="16"/>
        <v>2</v>
      </c>
      <c r="C68">
        <f t="shared" si="17"/>
        <v>5</v>
      </c>
      <c r="D68">
        <f t="shared" si="18"/>
        <v>3</v>
      </c>
      <c r="E68">
        <f t="shared" si="19"/>
        <v>1</v>
      </c>
      <c r="F68">
        <f t="shared" si="11"/>
        <v>4</v>
      </c>
      <c r="G68">
        <f t="shared" si="12"/>
        <v>1</v>
      </c>
      <c r="H68">
        <f t="shared" si="8"/>
        <v>2.4811229164759444E-6</v>
      </c>
      <c r="I68">
        <f t="shared" si="9"/>
        <v>2.2408740914269424E-2</v>
      </c>
      <c r="J68">
        <f t="shared" si="10"/>
        <v>0</v>
      </c>
      <c r="K68">
        <f t="shared" si="13"/>
        <v>0.28220000000000039</v>
      </c>
      <c r="L68">
        <f t="shared" si="14"/>
        <v>0</v>
      </c>
      <c r="M68" t="e">
        <f t="shared" si="15"/>
        <v>#NUM!</v>
      </c>
    </row>
    <row r="69" spans="2:13" x14ac:dyDescent="0.2">
      <c r="B69">
        <f t="shared" si="16"/>
        <v>2</v>
      </c>
      <c r="C69">
        <f t="shared" si="17"/>
        <v>5</v>
      </c>
      <c r="D69">
        <f t="shared" si="18"/>
        <v>3</v>
      </c>
      <c r="E69">
        <f t="shared" si="19"/>
        <v>0</v>
      </c>
      <c r="F69">
        <f t="shared" si="11"/>
        <v>3</v>
      </c>
      <c r="G69">
        <f t="shared" si="12"/>
        <v>2</v>
      </c>
      <c r="H69">
        <f t="shared" si="8"/>
        <v>2.4811229164759444E-6</v>
      </c>
      <c r="I69">
        <f t="shared" si="9"/>
        <v>2.2408740914269424E-2</v>
      </c>
      <c r="J69">
        <f t="shared" si="10"/>
        <v>0</v>
      </c>
      <c r="K69">
        <f t="shared" si="13"/>
        <v>2.890000000000012E-2</v>
      </c>
      <c r="L69">
        <f t="shared" si="14"/>
        <v>0</v>
      </c>
      <c r="M69" t="e">
        <f t="shared" si="15"/>
        <v>#NUM!</v>
      </c>
    </row>
    <row r="70" spans="2:13" x14ac:dyDescent="0.2">
      <c r="B70">
        <f t="shared" si="16"/>
        <v>2</v>
      </c>
      <c r="C70">
        <f t="shared" si="17"/>
        <v>4</v>
      </c>
      <c r="D70">
        <f t="shared" si="18"/>
        <v>2</v>
      </c>
      <c r="E70">
        <f t="shared" si="19"/>
        <v>2</v>
      </c>
      <c r="F70">
        <f t="shared" si="11"/>
        <v>4</v>
      </c>
      <c r="G70">
        <f t="shared" si="12"/>
        <v>0</v>
      </c>
      <c r="H70">
        <f t="shared" si="8"/>
        <v>1.4085040846249339E-5</v>
      </c>
      <c r="I70">
        <f t="shared" si="9"/>
        <v>9.2534918363630064E-2</v>
      </c>
      <c r="J70">
        <f t="shared" si="10"/>
        <v>0</v>
      </c>
      <c r="K70">
        <f t="shared" si="13"/>
        <v>0.6888999999999994</v>
      </c>
      <c r="L70">
        <f t="shared" si="14"/>
        <v>0</v>
      </c>
      <c r="M70" t="e">
        <f t="shared" si="15"/>
        <v>#NUM!</v>
      </c>
    </row>
    <row r="71" spans="2:13" x14ac:dyDescent="0.2">
      <c r="B71">
        <f t="shared" si="16"/>
        <v>2</v>
      </c>
      <c r="C71">
        <f t="shared" si="17"/>
        <v>4</v>
      </c>
      <c r="D71">
        <f t="shared" si="18"/>
        <v>2</v>
      </c>
      <c r="E71">
        <f t="shared" si="19"/>
        <v>1</v>
      </c>
      <c r="F71">
        <f t="shared" si="11"/>
        <v>3</v>
      </c>
      <c r="G71">
        <f t="shared" si="12"/>
        <v>1</v>
      </c>
      <c r="H71">
        <f t="shared" si="8"/>
        <v>1.4085040846249339E-5</v>
      </c>
      <c r="I71">
        <f t="shared" si="9"/>
        <v>9.2534918363630064E-2</v>
      </c>
      <c r="J71">
        <f t="shared" si="10"/>
        <v>0</v>
      </c>
      <c r="K71">
        <f t="shared" si="13"/>
        <v>0.28220000000000039</v>
      </c>
      <c r="L71">
        <f t="shared" si="14"/>
        <v>0</v>
      </c>
      <c r="M71" t="e">
        <f t="shared" si="15"/>
        <v>#NUM!</v>
      </c>
    </row>
    <row r="72" spans="2:13" x14ac:dyDescent="0.2">
      <c r="B72">
        <f t="shared" si="16"/>
        <v>2</v>
      </c>
      <c r="C72">
        <f t="shared" si="17"/>
        <v>4</v>
      </c>
      <c r="D72">
        <f t="shared" si="18"/>
        <v>2</v>
      </c>
      <c r="E72">
        <f t="shared" si="19"/>
        <v>0</v>
      </c>
      <c r="F72">
        <f t="shared" si="11"/>
        <v>2</v>
      </c>
      <c r="G72">
        <f t="shared" si="12"/>
        <v>2</v>
      </c>
      <c r="H72">
        <f t="shared" si="8"/>
        <v>1.4085040846249339E-5</v>
      </c>
      <c r="I72">
        <f t="shared" si="9"/>
        <v>9.2534918363630064E-2</v>
      </c>
      <c r="J72">
        <f t="shared" si="10"/>
        <v>0.72899999999999954</v>
      </c>
      <c r="K72">
        <f t="shared" si="13"/>
        <v>2.890000000000012E-2</v>
      </c>
      <c r="L72">
        <f t="shared" si="14"/>
        <v>2.7459278888918423E-8</v>
      </c>
      <c r="M72">
        <f t="shared" si="15"/>
        <v>-17.410561697369516</v>
      </c>
    </row>
    <row r="73" spans="2:13" x14ac:dyDescent="0.2">
      <c r="B73">
        <f t="shared" si="16"/>
        <v>2</v>
      </c>
      <c r="C73">
        <f t="shared" si="17"/>
        <v>3</v>
      </c>
      <c r="D73">
        <f t="shared" si="18"/>
        <v>1</v>
      </c>
      <c r="E73">
        <f t="shared" si="19"/>
        <v>2</v>
      </c>
      <c r="F73">
        <f t="shared" si="11"/>
        <v>3</v>
      </c>
      <c r="G73">
        <f t="shared" si="12"/>
        <v>0</v>
      </c>
      <c r="H73">
        <f t="shared" si="8"/>
        <v>7.2973100007762848E-5</v>
      </c>
      <c r="I73">
        <f t="shared" si="9"/>
        <v>0.31842898378072643</v>
      </c>
      <c r="J73">
        <f t="shared" si="10"/>
        <v>0</v>
      </c>
      <c r="K73">
        <f t="shared" si="13"/>
        <v>0.6888999999999994</v>
      </c>
      <c r="L73">
        <f t="shared" si="14"/>
        <v>0</v>
      </c>
      <c r="M73" t="e">
        <f t="shared" si="15"/>
        <v>#NUM!</v>
      </c>
    </row>
    <row r="74" spans="2:13" x14ac:dyDescent="0.2">
      <c r="B74">
        <f t="shared" si="16"/>
        <v>2</v>
      </c>
      <c r="C74">
        <f t="shared" si="17"/>
        <v>3</v>
      </c>
      <c r="D74">
        <f t="shared" si="18"/>
        <v>1</v>
      </c>
      <c r="E74">
        <f t="shared" si="19"/>
        <v>1</v>
      </c>
      <c r="F74">
        <f t="shared" si="11"/>
        <v>2</v>
      </c>
      <c r="G74">
        <f t="shared" si="12"/>
        <v>1</v>
      </c>
      <c r="H74">
        <f t="shared" si="8"/>
        <v>7.2973100007762848E-5</v>
      </c>
      <c r="I74">
        <f t="shared" si="9"/>
        <v>0.31842898378072643</v>
      </c>
      <c r="J74">
        <f t="shared" si="10"/>
        <v>0.72899999999999954</v>
      </c>
      <c r="K74">
        <f t="shared" si="13"/>
        <v>0.28220000000000039</v>
      </c>
      <c r="L74">
        <f t="shared" si="14"/>
        <v>4.7803525258612949E-6</v>
      </c>
      <c r="M74">
        <f t="shared" si="15"/>
        <v>-12.250996264000133</v>
      </c>
    </row>
    <row r="75" spans="2:13" x14ac:dyDescent="0.2">
      <c r="B75">
        <f t="shared" si="16"/>
        <v>2</v>
      </c>
      <c r="C75">
        <f t="shared" si="17"/>
        <v>3</v>
      </c>
      <c r="D75">
        <f t="shared" si="18"/>
        <v>1</v>
      </c>
      <c r="E75">
        <f t="shared" si="19"/>
        <v>0</v>
      </c>
      <c r="F75">
        <f t="shared" si="11"/>
        <v>1</v>
      </c>
      <c r="G75">
        <f t="shared" si="12"/>
        <v>2</v>
      </c>
      <c r="H75">
        <f t="shared" si="8"/>
        <v>7.2973100007762848E-5</v>
      </c>
      <c r="I75">
        <f t="shared" si="9"/>
        <v>0.31842898378072643</v>
      </c>
      <c r="J75">
        <f t="shared" si="10"/>
        <v>0.16200000000000025</v>
      </c>
      <c r="K75">
        <f t="shared" si="13"/>
        <v>2.890000000000012E-2</v>
      </c>
      <c r="L75">
        <f t="shared" si="14"/>
        <v>1.0878981651893229E-7</v>
      </c>
      <c r="M75">
        <f t="shared" si="15"/>
        <v>-16.033848105076729</v>
      </c>
    </row>
    <row r="76" spans="2:13" x14ac:dyDescent="0.2">
      <c r="B76">
        <f t="shared" si="16"/>
        <v>2</v>
      </c>
      <c r="C76">
        <f t="shared" si="17"/>
        <v>2</v>
      </c>
      <c r="D76">
        <f t="shared" si="18"/>
        <v>0</v>
      </c>
      <c r="E76">
        <f t="shared" si="19"/>
        <v>2</v>
      </c>
      <c r="F76">
        <f t="shared" si="11"/>
        <v>2</v>
      </c>
      <c r="G76">
        <f t="shared" si="12"/>
        <v>0</v>
      </c>
      <c r="H76">
        <f t="shared" si="8"/>
        <v>3.2727649810130059E-4</v>
      </c>
      <c r="I76">
        <f t="shared" si="9"/>
        <v>0.73051355102637106</v>
      </c>
      <c r="J76">
        <f t="shared" si="10"/>
        <v>0.72899999999999954</v>
      </c>
      <c r="K76">
        <f t="shared" si="13"/>
        <v>0.6888999999999994</v>
      </c>
      <c r="L76">
        <f t="shared" si="14"/>
        <v>1.2006787076200411E-4</v>
      </c>
      <c r="M76">
        <f t="shared" si="15"/>
        <v>-9.0274533853844225</v>
      </c>
    </row>
    <row r="77" spans="2:13" x14ac:dyDescent="0.2">
      <c r="B77">
        <f t="shared" si="16"/>
        <v>2</v>
      </c>
      <c r="C77">
        <f t="shared" si="17"/>
        <v>2</v>
      </c>
      <c r="D77">
        <f t="shared" si="18"/>
        <v>0</v>
      </c>
      <c r="E77">
        <f t="shared" si="19"/>
        <v>1</v>
      </c>
      <c r="F77">
        <f t="shared" si="11"/>
        <v>1</v>
      </c>
      <c r="G77">
        <f t="shared" si="12"/>
        <v>1</v>
      </c>
      <c r="H77">
        <f t="shared" si="8"/>
        <v>3.2727649810130059E-4</v>
      </c>
      <c r="I77">
        <f t="shared" si="9"/>
        <v>0.73051355102637106</v>
      </c>
      <c r="J77">
        <f t="shared" si="10"/>
        <v>0.16200000000000025</v>
      </c>
      <c r="K77">
        <f t="shared" si="13"/>
        <v>0.28220000000000039</v>
      </c>
      <c r="L77">
        <f t="shared" si="14"/>
        <v>1.0929873108187838E-5</v>
      </c>
      <c r="M77">
        <f t="shared" si="15"/>
        <v>-11.424010865341128</v>
      </c>
    </row>
    <row r="78" spans="2:13" x14ac:dyDescent="0.2">
      <c r="B78">
        <f t="shared" si="16"/>
        <v>2</v>
      </c>
      <c r="C78">
        <f t="shared" si="17"/>
        <v>2</v>
      </c>
      <c r="D78">
        <f t="shared" si="18"/>
        <v>0</v>
      </c>
      <c r="E78">
        <f t="shared" si="19"/>
        <v>0</v>
      </c>
      <c r="F78">
        <f t="shared" si="11"/>
        <v>0</v>
      </c>
      <c r="G78">
        <f t="shared" si="12"/>
        <v>2</v>
      </c>
      <c r="H78">
        <f t="shared" si="8"/>
        <v>3.2727649810130059E-4</v>
      </c>
      <c r="I78">
        <f t="shared" si="9"/>
        <v>0.73051355102637106</v>
      </c>
      <c r="J78">
        <f t="shared" si="10"/>
        <v>9.0000000000000323E-3</v>
      </c>
      <c r="K78">
        <f t="shared" si="13"/>
        <v>2.890000000000012E-2</v>
      </c>
      <c r="L78">
        <f t="shared" si="14"/>
        <v>6.2184686358498711E-8</v>
      </c>
      <c r="M78">
        <f t="shared" si="15"/>
        <v>-16.593157067537614</v>
      </c>
    </row>
    <row r="79" spans="2:13" x14ac:dyDescent="0.2">
      <c r="B79">
        <f t="shared" si="16"/>
        <v>3</v>
      </c>
      <c r="C79">
        <f t="shared" si="17"/>
        <v>10</v>
      </c>
      <c r="D79">
        <f t="shared" si="18"/>
        <v>7</v>
      </c>
      <c r="E79">
        <f t="shared" si="19"/>
        <v>3</v>
      </c>
      <c r="F79">
        <f t="shared" si="11"/>
        <v>10</v>
      </c>
      <c r="G79">
        <f t="shared" si="12"/>
        <v>0</v>
      </c>
      <c r="H79">
        <f t="shared" si="8"/>
        <v>2.0854614659203225E-10</v>
      </c>
      <c r="I79">
        <f t="shared" si="9"/>
        <v>1.0243894055002211E-4</v>
      </c>
      <c r="J79">
        <f t="shared" si="10"/>
        <v>0</v>
      </c>
      <c r="K79">
        <f t="shared" si="13"/>
        <v>0.57178699999999927</v>
      </c>
      <c r="L79">
        <f t="shared" si="14"/>
        <v>0</v>
      </c>
      <c r="M79" t="e">
        <f t="shared" si="15"/>
        <v>#NUM!</v>
      </c>
    </row>
    <row r="80" spans="2:13" x14ac:dyDescent="0.2">
      <c r="B80">
        <f t="shared" si="16"/>
        <v>3</v>
      </c>
      <c r="C80">
        <f t="shared" si="17"/>
        <v>10</v>
      </c>
      <c r="D80">
        <f t="shared" si="18"/>
        <v>7</v>
      </c>
      <c r="E80">
        <f t="shared" si="19"/>
        <v>2</v>
      </c>
      <c r="F80">
        <f t="shared" si="11"/>
        <v>9</v>
      </c>
      <c r="G80">
        <f t="shared" si="12"/>
        <v>1</v>
      </c>
      <c r="H80">
        <f t="shared" si="8"/>
        <v>2.0854614659203225E-10</v>
      </c>
      <c r="I80">
        <f t="shared" si="9"/>
        <v>1.0243894055002211E-4</v>
      </c>
      <c r="J80">
        <f t="shared" si="10"/>
        <v>0</v>
      </c>
      <c r="K80">
        <f t="shared" si="13"/>
        <v>0.35133900000000046</v>
      </c>
      <c r="L80">
        <f t="shared" si="14"/>
        <v>0</v>
      </c>
      <c r="M80" t="e">
        <f t="shared" si="15"/>
        <v>#NUM!</v>
      </c>
    </row>
    <row r="81" spans="2:13" x14ac:dyDescent="0.2">
      <c r="B81">
        <f t="shared" si="16"/>
        <v>3</v>
      </c>
      <c r="C81">
        <f t="shared" si="17"/>
        <v>10</v>
      </c>
      <c r="D81">
        <f t="shared" si="18"/>
        <v>7</v>
      </c>
      <c r="E81">
        <f t="shared" si="19"/>
        <v>1</v>
      </c>
      <c r="F81">
        <f t="shared" si="11"/>
        <v>8</v>
      </c>
      <c r="G81">
        <f t="shared" si="12"/>
        <v>2</v>
      </c>
      <c r="H81">
        <f t="shared" si="8"/>
        <v>2.0854614659203225E-10</v>
      </c>
      <c r="I81">
        <f t="shared" si="9"/>
        <v>1.0243894055002211E-4</v>
      </c>
      <c r="J81">
        <f t="shared" si="10"/>
        <v>0</v>
      </c>
      <c r="K81">
        <f t="shared" si="13"/>
        <v>7.1961000000000247E-2</v>
      </c>
      <c r="L81">
        <f t="shared" si="14"/>
        <v>0</v>
      </c>
      <c r="M81" t="e">
        <f t="shared" si="15"/>
        <v>#NUM!</v>
      </c>
    </row>
    <row r="82" spans="2:13" x14ac:dyDescent="0.2">
      <c r="B82">
        <f t="shared" si="16"/>
        <v>3</v>
      </c>
      <c r="C82">
        <f t="shared" si="17"/>
        <v>10</v>
      </c>
      <c r="D82">
        <f t="shared" si="18"/>
        <v>7</v>
      </c>
      <c r="E82">
        <f t="shared" si="19"/>
        <v>0</v>
      </c>
      <c r="F82">
        <f t="shared" si="11"/>
        <v>7</v>
      </c>
      <c r="G82">
        <f t="shared" si="12"/>
        <v>3</v>
      </c>
      <c r="H82">
        <f t="shared" si="8"/>
        <v>2.0854614659203225E-10</v>
      </c>
      <c r="I82">
        <f t="shared" si="9"/>
        <v>1.0243894055002211E-4</v>
      </c>
      <c r="J82">
        <f t="shared" si="10"/>
        <v>0</v>
      </c>
      <c r="K82">
        <f t="shared" si="13"/>
        <v>4.9130000000000302E-3</v>
      </c>
      <c r="L82">
        <f t="shared" si="14"/>
        <v>0</v>
      </c>
      <c r="M82" t="e">
        <f t="shared" si="15"/>
        <v>#NUM!</v>
      </c>
    </row>
    <row r="83" spans="2:13" x14ac:dyDescent="0.2">
      <c r="B83">
        <f t="shared" si="16"/>
        <v>3</v>
      </c>
      <c r="C83">
        <f t="shared" si="17"/>
        <v>9</v>
      </c>
      <c r="D83">
        <f t="shared" si="18"/>
        <v>6</v>
      </c>
      <c r="E83">
        <f t="shared" si="19"/>
        <v>3</v>
      </c>
      <c r="F83">
        <f t="shared" si="11"/>
        <v>9</v>
      </c>
      <c r="G83">
        <f t="shared" si="12"/>
        <v>0</v>
      </c>
      <c r="H83">
        <f t="shared" si="8"/>
        <v>1.448195164879543E-9</v>
      </c>
      <c r="I83">
        <f t="shared" si="9"/>
        <v>4.9351466064981244E-4</v>
      </c>
      <c r="J83">
        <f t="shared" si="10"/>
        <v>0</v>
      </c>
      <c r="K83">
        <f t="shared" si="13"/>
        <v>0.57178699999999927</v>
      </c>
      <c r="L83">
        <f t="shared" si="14"/>
        <v>0</v>
      </c>
      <c r="M83" t="e">
        <f t="shared" si="15"/>
        <v>#NUM!</v>
      </c>
    </row>
    <row r="84" spans="2:13" x14ac:dyDescent="0.2">
      <c r="B84">
        <f t="shared" si="16"/>
        <v>3</v>
      </c>
      <c r="C84">
        <f t="shared" si="17"/>
        <v>9</v>
      </c>
      <c r="D84">
        <f t="shared" si="18"/>
        <v>6</v>
      </c>
      <c r="E84">
        <f t="shared" si="19"/>
        <v>2</v>
      </c>
      <c r="F84">
        <f t="shared" si="11"/>
        <v>8</v>
      </c>
      <c r="G84">
        <f t="shared" si="12"/>
        <v>1</v>
      </c>
      <c r="H84">
        <f t="shared" si="8"/>
        <v>1.448195164879543E-9</v>
      </c>
      <c r="I84">
        <f t="shared" si="9"/>
        <v>4.9351466064981244E-4</v>
      </c>
      <c r="J84">
        <f t="shared" si="10"/>
        <v>0</v>
      </c>
      <c r="K84">
        <f t="shared" si="13"/>
        <v>0.35133900000000046</v>
      </c>
      <c r="L84">
        <f t="shared" si="14"/>
        <v>0</v>
      </c>
      <c r="M84" t="e">
        <f t="shared" si="15"/>
        <v>#NUM!</v>
      </c>
    </row>
    <row r="85" spans="2:13" x14ac:dyDescent="0.2">
      <c r="B85">
        <f t="shared" si="16"/>
        <v>3</v>
      </c>
      <c r="C85">
        <f t="shared" si="17"/>
        <v>9</v>
      </c>
      <c r="D85">
        <f t="shared" si="18"/>
        <v>6</v>
      </c>
      <c r="E85">
        <f t="shared" si="19"/>
        <v>1</v>
      </c>
      <c r="F85">
        <f t="shared" si="11"/>
        <v>7</v>
      </c>
      <c r="G85">
        <f t="shared" si="12"/>
        <v>2</v>
      </c>
      <c r="H85">
        <f t="shared" ref="H85:H148" si="20">VLOOKUP(C85,K$6:M$16,2)</f>
        <v>1.448195164879543E-9</v>
      </c>
      <c r="I85">
        <f t="shared" ref="I85:I148" si="21">_xlfn.BINOM.DIST(B85,C85,$H$2,FALSE)</f>
        <v>4.9351466064981244E-4</v>
      </c>
      <c r="J85">
        <f t="shared" ref="J85:J148" si="22">VLOOKUP(F85,K$6:M$16,3)</f>
        <v>0</v>
      </c>
      <c r="K85">
        <f t="shared" si="13"/>
        <v>7.1961000000000247E-2</v>
      </c>
      <c r="L85">
        <f t="shared" si="14"/>
        <v>0</v>
      </c>
      <c r="M85" t="e">
        <f t="shared" si="15"/>
        <v>#NUM!</v>
      </c>
    </row>
    <row r="86" spans="2:13" x14ac:dyDescent="0.2">
      <c r="B86">
        <f t="shared" si="16"/>
        <v>3</v>
      </c>
      <c r="C86">
        <f t="shared" si="17"/>
        <v>9</v>
      </c>
      <c r="D86">
        <f t="shared" si="18"/>
        <v>6</v>
      </c>
      <c r="E86">
        <f t="shared" si="19"/>
        <v>0</v>
      </c>
      <c r="F86">
        <f t="shared" ref="F86:F149" si="23">D86+E86</f>
        <v>6</v>
      </c>
      <c r="G86">
        <f t="shared" ref="G86:G149" si="24">B86-E86</f>
        <v>3</v>
      </c>
      <c r="H86">
        <f t="shared" si="20"/>
        <v>1.448195164879543E-9</v>
      </c>
      <c r="I86">
        <f t="shared" si="21"/>
        <v>4.9351466064981244E-4</v>
      </c>
      <c r="J86">
        <f t="shared" si="22"/>
        <v>0</v>
      </c>
      <c r="K86">
        <f t="shared" ref="K86:K149" si="25">_xlfn.BINOM.DIST(G86,B86,$F$2,FALSE)</f>
        <v>4.9130000000000302E-3</v>
      </c>
      <c r="L86">
        <f t="shared" ref="L86:L149" si="26">H86*I86*J86*K86</f>
        <v>0</v>
      </c>
      <c r="M86" t="e">
        <f t="shared" ref="M86:M149" si="27">LN(L86)</f>
        <v>#NUM!</v>
      </c>
    </row>
    <row r="87" spans="2:13" x14ac:dyDescent="0.2">
      <c r="B87">
        <f t="shared" ref="B87:B150" si="28">IF(E86=0,IF(C86=B86,B86+1,B86), B86)</f>
        <v>3</v>
      </c>
      <c r="C87">
        <f t="shared" ref="C87:C150" si="29">IF(E86=0,IF(C86=B86,10,C86-1),C86)</f>
        <v>8</v>
      </c>
      <c r="D87">
        <f t="shared" ref="D87:D150" si="30">C87-B87</f>
        <v>5</v>
      </c>
      <c r="E87">
        <f t="shared" ref="E87:E150" si="31">IF(E86=0,B87,E86-1)</f>
        <v>3</v>
      </c>
      <c r="F87">
        <f t="shared" si="23"/>
        <v>8</v>
      </c>
      <c r="G87">
        <f t="shared" si="24"/>
        <v>0</v>
      </c>
      <c r="H87">
        <f t="shared" si="20"/>
        <v>9.8171854000453021E-9</v>
      </c>
      <c r="I87">
        <f t="shared" si="21"/>
        <v>2.2643613841579562E-3</v>
      </c>
      <c r="J87">
        <f t="shared" si="22"/>
        <v>0</v>
      </c>
      <c r="K87">
        <f t="shared" si="25"/>
        <v>0.57178699999999927</v>
      </c>
      <c r="L87">
        <f t="shared" si="26"/>
        <v>0</v>
      </c>
      <c r="M87" t="e">
        <f t="shared" si="27"/>
        <v>#NUM!</v>
      </c>
    </row>
    <row r="88" spans="2:13" x14ac:dyDescent="0.2">
      <c r="B88">
        <f t="shared" si="28"/>
        <v>3</v>
      </c>
      <c r="C88">
        <f t="shared" si="29"/>
        <v>8</v>
      </c>
      <c r="D88">
        <f t="shared" si="30"/>
        <v>5</v>
      </c>
      <c r="E88">
        <f t="shared" si="31"/>
        <v>2</v>
      </c>
      <c r="F88">
        <f t="shared" si="23"/>
        <v>7</v>
      </c>
      <c r="G88">
        <f t="shared" si="24"/>
        <v>1</v>
      </c>
      <c r="H88">
        <f t="shared" si="20"/>
        <v>9.8171854000453021E-9</v>
      </c>
      <c r="I88">
        <f t="shared" si="21"/>
        <v>2.2643613841579562E-3</v>
      </c>
      <c r="J88">
        <f t="shared" si="22"/>
        <v>0</v>
      </c>
      <c r="K88">
        <f t="shared" si="25"/>
        <v>0.35133900000000046</v>
      </c>
      <c r="L88">
        <f t="shared" si="26"/>
        <v>0</v>
      </c>
      <c r="M88" t="e">
        <f t="shared" si="27"/>
        <v>#NUM!</v>
      </c>
    </row>
    <row r="89" spans="2:13" x14ac:dyDescent="0.2">
      <c r="B89">
        <f t="shared" si="28"/>
        <v>3</v>
      </c>
      <c r="C89">
        <f t="shared" si="29"/>
        <v>8</v>
      </c>
      <c r="D89">
        <f t="shared" si="30"/>
        <v>5</v>
      </c>
      <c r="E89">
        <f t="shared" si="31"/>
        <v>1</v>
      </c>
      <c r="F89">
        <f t="shared" si="23"/>
        <v>6</v>
      </c>
      <c r="G89">
        <f t="shared" si="24"/>
        <v>2</v>
      </c>
      <c r="H89">
        <f t="shared" si="20"/>
        <v>9.8171854000453021E-9</v>
      </c>
      <c r="I89">
        <f t="shared" si="21"/>
        <v>2.2643613841579562E-3</v>
      </c>
      <c r="J89">
        <f t="shared" si="22"/>
        <v>0</v>
      </c>
      <c r="K89">
        <f t="shared" si="25"/>
        <v>7.1961000000000247E-2</v>
      </c>
      <c r="L89">
        <f t="shared" si="26"/>
        <v>0</v>
      </c>
      <c r="M89" t="e">
        <f t="shared" si="27"/>
        <v>#NUM!</v>
      </c>
    </row>
    <row r="90" spans="2:13" x14ac:dyDescent="0.2">
      <c r="B90">
        <f t="shared" si="28"/>
        <v>3</v>
      </c>
      <c r="C90">
        <f t="shared" si="29"/>
        <v>8</v>
      </c>
      <c r="D90">
        <f t="shared" si="30"/>
        <v>5</v>
      </c>
      <c r="E90">
        <f t="shared" si="31"/>
        <v>0</v>
      </c>
      <c r="F90">
        <f t="shared" si="23"/>
        <v>5</v>
      </c>
      <c r="G90">
        <f t="shared" si="24"/>
        <v>3</v>
      </c>
      <c r="H90">
        <f t="shared" si="20"/>
        <v>9.8171854000453021E-9</v>
      </c>
      <c r="I90">
        <f t="shared" si="21"/>
        <v>2.2643613841579562E-3</v>
      </c>
      <c r="J90">
        <f t="shared" si="22"/>
        <v>0</v>
      </c>
      <c r="K90">
        <f t="shared" si="25"/>
        <v>4.9130000000000302E-3</v>
      </c>
      <c r="L90">
        <f t="shared" si="26"/>
        <v>0</v>
      </c>
      <c r="M90" t="e">
        <f t="shared" si="27"/>
        <v>#NUM!</v>
      </c>
    </row>
    <row r="91" spans="2:13" x14ac:dyDescent="0.2">
      <c r="B91">
        <f t="shared" si="28"/>
        <v>3</v>
      </c>
      <c r="C91">
        <f t="shared" si="29"/>
        <v>7</v>
      </c>
      <c r="D91">
        <f t="shared" si="30"/>
        <v>4</v>
      </c>
      <c r="E91">
        <f t="shared" si="31"/>
        <v>3</v>
      </c>
      <c r="F91">
        <f t="shared" si="23"/>
        <v>7</v>
      </c>
      <c r="G91">
        <f t="shared" si="24"/>
        <v>0</v>
      </c>
      <c r="H91">
        <f t="shared" si="20"/>
        <v>6.462179713240901E-8</v>
      </c>
      <c r="I91">
        <f t="shared" si="21"/>
        <v>9.740083895091187E-3</v>
      </c>
      <c r="J91">
        <f t="shared" si="22"/>
        <v>0</v>
      </c>
      <c r="K91">
        <f t="shared" si="25"/>
        <v>0.57178699999999927</v>
      </c>
      <c r="L91">
        <f t="shared" si="26"/>
        <v>0</v>
      </c>
      <c r="M91" t="e">
        <f t="shared" si="27"/>
        <v>#NUM!</v>
      </c>
    </row>
    <row r="92" spans="2:13" x14ac:dyDescent="0.2">
      <c r="B92">
        <f t="shared" si="28"/>
        <v>3</v>
      </c>
      <c r="C92">
        <f t="shared" si="29"/>
        <v>7</v>
      </c>
      <c r="D92">
        <f t="shared" si="30"/>
        <v>4</v>
      </c>
      <c r="E92">
        <f t="shared" si="31"/>
        <v>2</v>
      </c>
      <c r="F92">
        <f t="shared" si="23"/>
        <v>6</v>
      </c>
      <c r="G92">
        <f t="shared" si="24"/>
        <v>1</v>
      </c>
      <c r="H92">
        <f t="shared" si="20"/>
        <v>6.462179713240901E-8</v>
      </c>
      <c r="I92">
        <f t="shared" si="21"/>
        <v>9.740083895091187E-3</v>
      </c>
      <c r="J92">
        <f t="shared" si="22"/>
        <v>0</v>
      </c>
      <c r="K92">
        <f t="shared" si="25"/>
        <v>0.35133900000000046</v>
      </c>
      <c r="L92">
        <f t="shared" si="26"/>
        <v>0</v>
      </c>
      <c r="M92" t="e">
        <f t="shared" si="27"/>
        <v>#NUM!</v>
      </c>
    </row>
    <row r="93" spans="2:13" x14ac:dyDescent="0.2">
      <c r="B93">
        <f t="shared" si="28"/>
        <v>3</v>
      </c>
      <c r="C93">
        <f t="shared" si="29"/>
        <v>7</v>
      </c>
      <c r="D93">
        <f t="shared" si="30"/>
        <v>4</v>
      </c>
      <c r="E93">
        <f t="shared" si="31"/>
        <v>1</v>
      </c>
      <c r="F93">
        <f t="shared" si="23"/>
        <v>5</v>
      </c>
      <c r="G93">
        <f t="shared" si="24"/>
        <v>2</v>
      </c>
      <c r="H93">
        <f t="shared" si="20"/>
        <v>6.462179713240901E-8</v>
      </c>
      <c r="I93">
        <f t="shared" si="21"/>
        <v>9.740083895091187E-3</v>
      </c>
      <c r="J93">
        <f t="shared" si="22"/>
        <v>0</v>
      </c>
      <c r="K93">
        <f t="shared" si="25"/>
        <v>7.1961000000000247E-2</v>
      </c>
      <c r="L93">
        <f t="shared" si="26"/>
        <v>0</v>
      </c>
      <c r="M93" t="e">
        <f t="shared" si="27"/>
        <v>#NUM!</v>
      </c>
    </row>
    <row r="94" spans="2:13" x14ac:dyDescent="0.2">
      <c r="B94">
        <f t="shared" si="28"/>
        <v>3</v>
      </c>
      <c r="C94">
        <f t="shared" si="29"/>
        <v>7</v>
      </c>
      <c r="D94">
        <f t="shared" si="30"/>
        <v>4</v>
      </c>
      <c r="E94">
        <f t="shared" si="31"/>
        <v>0</v>
      </c>
      <c r="F94">
        <f t="shared" si="23"/>
        <v>4</v>
      </c>
      <c r="G94">
        <f t="shared" si="24"/>
        <v>3</v>
      </c>
      <c r="H94">
        <f t="shared" si="20"/>
        <v>6.462179713240901E-8</v>
      </c>
      <c r="I94">
        <f t="shared" si="21"/>
        <v>9.740083895091187E-3</v>
      </c>
      <c r="J94">
        <f t="shared" si="22"/>
        <v>0</v>
      </c>
      <c r="K94">
        <f t="shared" si="25"/>
        <v>4.9130000000000302E-3</v>
      </c>
      <c r="L94">
        <f t="shared" si="26"/>
        <v>0</v>
      </c>
      <c r="M94" t="e">
        <f t="shared" si="27"/>
        <v>#NUM!</v>
      </c>
    </row>
    <row r="95" spans="2:13" x14ac:dyDescent="0.2">
      <c r="B95">
        <f t="shared" si="28"/>
        <v>3</v>
      </c>
      <c r="C95">
        <f t="shared" si="29"/>
        <v>6</v>
      </c>
      <c r="D95">
        <f t="shared" si="30"/>
        <v>3</v>
      </c>
      <c r="E95">
        <f t="shared" si="31"/>
        <v>3</v>
      </c>
      <c r="F95">
        <f t="shared" si="23"/>
        <v>6</v>
      </c>
      <c r="G95">
        <f t="shared" si="24"/>
        <v>0</v>
      </c>
      <c r="H95">
        <f t="shared" si="20"/>
        <v>4.1002467746687952E-7</v>
      </c>
      <c r="I95">
        <f t="shared" si="21"/>
        <v>3.8305540024392161E-2</v>
      </c>
      <c r="J95">
        <f t="shared" si="22"/>
        <v>0</v>
      </c>
      <c r="K95">
        <f t="shared" si="25"/>
        <v>0.57178699999999927</v>
      </c>
      <c r="L95">
        <f t="shared" si="26"/>
        <v>0</v>
      </c>
      <c r="M95" t="e">
        <f t="shared" si="27"/>
        <v>#NUM!</v>
      </c>
    </row>
    <row r="96" spans="2:13" x14ac:dyDescent="0.2">
      <c r="B96">
        <f t="shared" si="28"/>
        <v>3</v>
      </c>
      <c r="C96">
        <f t="shared" si="29"/>
        <v>6</v>
      </c>
      <c r="D96">
        <f t="shared" si="30"/>
        <v>3</v>
      </c>
      <c r="E96">
        <f t="shared" si="31"/>
        <v>2</v>
      </c>
      <c r="F96">
        <f t="shared" si="23"/>
        <v>5</v>
      </c>
      <c r="G96">
        <f t="shared" si="24"/>
        <v>1</v>
      </c>
      <c r="H96">
        <f t="shared" si="20"/>
        <v>4.1002467746687952E-7</v>
      </c>
      <c r="I96">
        <f t="shared" si="21"/>
        <v>3.8305540024392161E-2</v>
      </c>
      <c r="J96">
        <f t="shared" si="22"/>
        <v>0</v>
      </c>
      <c r="K96">
        <f t="shared" si="25"/>
        <v>0.35133900000000046</v>
      </c>
      <c r="L96">
        <f t="shared" si="26"/>
        <v>0</v>
      </c>
      <c r="M96" t="e">
        <f t="shared" si="27"/>
        <v>#NUM!</v>
      </c>
    </row>
    <row r="97" spans="2:13" x14ac:dyDescent="0.2">
      <c r="B97">
        <f t="shared" si="28"/>
        <v>3</v>
      </c>
      <c r="C97">
        <f t="shared" si="29"/>
        <v>6</v>
      </c>
      <c r="D97">
        <f t="shared" si="30"/>
        <v>3</v>
      </c>
      <c r="E97">
        <f t="shared" si="31"/>
        <v>1</v>
      </c>
      <c r="F97">
        <f t="shared" si="23"/>
        <v>4</v>
      </c>
      <c r="G97">
        <f t="shared" si="24"/>
        <v>2</v>
      </c>
      <c r="H97">
        <f t="shared" si="20"/>
        <v>4.1002467746687952E-7</v>
      </c>
      <c r="I97">
        <f t="shared" si="21"/>
        <v>3.8305540024392161E-2</v>
      </c>
      <c r="J97">
        <f t="shared" si="22"/>
        <v>0</v>
      </c>
      <c r="K97">
        <f t="shared" si="25"/>
        <v>7.1961000000000247E-2</v>
      </c>
      <c r="L97">
        <f t="shared" si="26"/>
        <v>0</v>
      </c>
      <c r="M97" t="e">
        <f t="shared" si="27"/>
        <v>#NUM!</v>
      </c>
    </row>
    <row r="98" spans="2:13" x14ac:dyDescent="0.2">
      <c r="B98">
        <f t="shared" si="28"/>
        <v>3</v>
      </c>
      <c r="C98">
        <f t="shared" si="29"/>
        <v>6</v>
      </c>
      <c r="D98">
        <f t="shared" si="30"/>
        <v>3</v>
      </c>
      <c r="E98">
        <f t="shared" si="31"/>
        <v>0</v>
      </c>
      <c r="F98">
        <f t="shared" si="23"/>
        <v>3</v>
      </c>
      <c r="G98">
        <f t="shared" si="24"/>
        <v>3</v>
      </c>
      <c r="H98">
        <f t="shared" si="20"/>
        <v>4.1002467746687952E-7</v>
      </c>
      <c r="I98">
        <f t="shared" si="21"/>
        <v>3.8305540024392161E-2</v>
      </c>
      <c r="J98">
        <f t="shared" si="22"/>
        <v>0</v>
      </c>
      <c r="K98">
        <f t="shared" si="25"/>
        <v>4.9130000000000302E-3</v>
      </c>
      <c r="L98">
        <f t="shared" si="26"/>
        <v>0</v>
      </c>
      <c r="M98" t="e">
        <f t="shared" si="27"/>
        <v>#NUM!</v>
      </c>
    </row>
    <row r="99" spans="2:13" x14ac:dyDescent="0.2">
      <c r="B99">
        <f t="shared" si="28"/>
        <v>3</v>
      </c>
      <c r="C99">
        <f t="shared" si="29"/>
        <v>5</v>
      </c>
      <c r="D99">
        <f t="shared" si="30"/>
        <v>2</v>
      </c>
      <c r="E99">
        <f t="shared" si="31"/>
        <v>3</v>
      </c>
      <c r="F99">
        <f t="shared" si="23"/>
        <v>5</v>
      </c>
      <c r="G99">
        <f t="shared" si="24"/>
        <v>0</v>
      </c>
      <c r="H99">
        <f t="shared" si="20"/>
        <v>2.4811229164759444E-6</v>
      </c>
      <c r="I99">
        <f t="shared" si="21"/>
        <v>0.13181612302511397</v>
      </c>
      <c r="J99">
        <f t="shared" si="22"/>
        <v>0</v>
      </c>
      <c r="K99">
        <f t="shared" si="25"/>
        <v>0.57178699999999927</v>
      </c>
      <c r="L99">
        <f t="shared" si="26"/>
        <v>0</v>
      </c>
      <c r="M99" t="e">
        <f t="shared" si="27"/>
        <v>#NUM!</v>
      </c>
    </row>
    <row r="100" spans="2:13" x14ac:dyDescent="0.2">
      <c r="B100">
        <f t="shared" si="28"/>
        <v>3</v>
      </c>
      <c r="C100">
        <f t="shared" si="29"/>
        <v>5</v>
      </c>
      <c r="D100">
        <f t="shared" si="30"/>
        <v>2</v>
      </c>
      <c r="E100">
        <f t="shared" si="31"/>
        <v>2</v>
      </c>
      <c r="F100">
        <f t="shared" si="23"/>
        <v>4</v>
      </c>
      <c r="G100">
        <f t="shared" si="24"/>
        <v>1</v>
      </c>
      <c r="H100">
        <f t="shared" si="20"/>
        <v>2.4811229164759444E-6</v>
      </c>
      <c r="I100">
        <f t="shared" si="21"/>
        <v>0.13181612302511397</v>
      </c>
      <c r="J100">
        <f t="shared" si="22"/>
        <v>0</v>
      </c>
      <c r="K100">
        <f t="shared" si="25"/>
        <v>0.35133900000000046</v>
      </c>
      <c r="L100">
        <f t="shared" si="26"/>
        <v>0</v>
      </c>
      <c r="M100" t="e">
        <f t="shared" si="27"/>
        <v>#NUM!</v>
      </c>
    </row>
    <row r="101" spans="2:13" x14ac:dyDescent="0.2">
      <c r="B101">
        <f t="shared" si="28"/>
        <v>3</v>
      </c>
      <c r="C101">
        <f t="shared" si="29"/>
        <v>5</v>
      </c>
      <c r="D101">
        <f t="shared" si="30"/>
        <v>2</v>
      </c>
      <c r="E101">
        <f t="shared" si="31"/>
        <v>1</v>
      </c>
      <c r="F101">
        <f t="shared" si="23"/>
        <v>3</v>
      </c>
      <c r="G101">
        <f t="shared" si="24"/>
        <v>2</v>
      </c>
      <c r="H101">
        <f t="shared" si="20"/>
        <v>2.4811229164759444E-6</v>
      </c>
      <c r="I101">
        <f t="shared" si="21"/>
        <v>0.13181612302511397</v>
      </c>
      <c r="J101">
        <f t="shared" si="22"/>
        <v>0</v>
      </c>
      <c r="K101">
        <f t="shared" si="25"/>
        <v>7.1961000000000247E-2</v>
      </c>
      <c r="L101">
        <f t="shared" si="26"/>
        <v>0</v>
      </c>
      <c r="M101" t="e">
        <f t="shared" si="27"/>
        <v>#NUM!</v>
      </c>
    </row>
    <row r="102" spans="2:13" x14ac:dyDescent="0.2">
      <c r="B102">
        <f t="shared" si="28"/>
        <v>3</v>
      </c>
      <c r="C102">
        <f t="shared" si="29"/>
        <v>5</v>
      </c>
      <c r="D102">
        <f t="shared" si="30"/>
        <v>2</v>
      </c>
      <c r="E102">
        <f t="shared" si="31"/>
        <v>0</v>
      </c>
      <c r="F102">
        <f t="shared" si="23"/>
        <v>2</v>
      </c>
      <c r="G102">
        <f t="shared" si="24"/>
        <v>3</v>
      </c>
      <c r="H102">
        <f t="shared" si="20"/>
        <v>2.4811229164759444E-6</v>
      </c>
      <c r="I102">
        <f t="shared" si="21"/>
        <v>0.13181612302511397</v>
      </c>
      <c r="J102">
        <f t="shared" si="22"/>
        <v>0.72899999999999954</v>
      </c>
      <c r="K102">
        <f t="shared" si="25"/>
        <v>4.9130000000000302E-3</v>
      </c>
      <c r="L102">
        <f t="shared" si="26"/>
        <v>1.1713619338927505E-9</v>
      </c>
      <c r="M102">
        <f t="shared" si="27"/>
        <v>-20.56509871905088</v>
      </c>
    </row>
    <row r="103" spans="2:13" x14ac:dyDescent="0.2">
      <c r="B103">
        <f t="shared" si="28"/>
        <v>3</v>
      </c>
      <c r="C103">
        <f t="shared" si="29"/>
        <v>4</v>
      </c>
      <c r="D103">
        <f t="shared" si="30"/>
        <v>1</v>
      </c>
      <c r="E103">
        <f t="shared" si="31"/>
        <v>3</v>
      </c>
      <c r="F103">
        <f t="shared" si="23"/>
        <v>4</v>
      </c>
      <c r="G103">
        <f t="shared" si="24"/>
        <v>0</v>
      </c>
      <c r="H103">
        <f t="shared" si="20"/>
        <v>1.4085040846249339E-5</v>
      </c>
      <c r="I103">
        <f t="shared" si="21"/>
        <v>0.36288203279854847</v>
      </c>
      <c r="J103">
        <f t="shared" si="22"/>
        <v>0</v>
      </c>
      <c r="K103">
        <f t="shared" si="25"/>
        <v>0.57178699999999927</v>
      </c>
      <c r="L103">
        <f t="shared" si="26"/>
        <v>0</v>
      </c>
      <c r="M103" t="e">
        <f t="shared" si="27"/>
        <v>#NUM!</v>
      </c>
    </row>
    <row r="104" spans="2:13" x14ac:dyDescent="0.2">
      <c r="B104">
        <f t="shared" si="28"/>
        <v>3</v>
      </c>
      <c r="C104">
        <f t="shared" si="29"/>
        <v>4</v>
      </c>
      <c r="D104">
        <f t="shared" si="30"/>
        <v>1</v>
      </c>
      <c r="E104">
        <f t="shared" si="31"/>
        <v>2</v>
      </c>
      <c r="F104">
        <f t="shared" si="23"/>
        <v>3</v>
      </c>
      <c r="G104">
        <f t="shared" si="24"/>
        <v>1</v>
      </c>
      <c r="H104">
        <f t="shared" si="20"/>
        <v>1.4085040846249339E-5</v>
      </c>
      <c r="I104">
        <f t="shared" si="21"/>
        <v>0.36288203279854847</v>
      </c>
      <c r="J104">
        <f t="shared" si="22"/>
        <v>0</v>
      </c>
      <c r="K104">
        <f t="shared" si="25"/>
        <v>0.35133900000000046</v>
      </c>
      <c r="L104">
        <f t="shared" si="26"/>
        <v>0</v>
      </c>
      <c r="M104" t="e">
        <f t="shared" si="27"/>
        <v>#NUM!</v>
      </c>
    </row>
    <row r="105" spans="2:13" x14ac:dyDescent="0.2">
      <c r="B105">
        <f t="shared" si="28"/>
        <v>3</v>
      </c>
      <c r="C105">
        <f t="shared" si="29"/>
        <v>4</v>
      </c>
      <c r="D105">
        <f t="shared" si="30"/>
        <v>1</v>
      </c>
      <c r="E105">
        <f t="shared" si="31"/>
        <v>1</v>
      </c>
      <c r="F105">
        <f t="shared" si="23"/>
        <v>2</v>
      </c>
      <c r="G105">
        <f t="shared" si="24"/>
        <v>2</v>
      </c>
      <c r="H105">
        <f t="shared" si="20"/>
        <v>1.4085040846249339E-5</v>
      </c>
      <c r="I105">
        <f t="shared" si="21"/>
        <v>0.36288203279854847</v>
      </c>
      <c r="J105">
        <f t="shared" si="22"/>
        <v>0.72899999999999954</v>
      </c>
      <c r="K105">
        <f t="shared" si="25"/>
        <v>7.1961000000000247E-2</v>
      </c>
      <c r="L105">
        <f t="shared" si="26"/>
        <v>2.6813178209179085E-7</v>
      </c>
      <c r="M105">
        <f t="shared" si="27"/>
        <v>-15.131787253069193</v>
      </c>
    </row>
    <row r="106" spans="2:13" x14ac:dyDescent="0.2">
      <c r="B106">
        <f t="shared" si="28"/>
        <v>3</v>
      </c>
      <c r="C106">
        <f t="shared" si="29"/>
        <v>4</v>
      </c>
      <c r="D106">
        <f t="shared" si="30"/>
        <v>1</v>
      </c>
      <c r="E106">
        <f t="shared" si="31"/>
        <v>0</v>
      </c>
      <c r="F106">
        <f t="shared" si="23"/>
        <v>1</v>
      </c>
      <c r="G106">
        <f t="shared" si="24"/>
        <v>3</v>
      </c>
      <c r="H106">
        <f t="shared" si="20"/>
        <v>1.4085040846249339E-5</v>
      </c>
      <c r="I106">
        <f t="shared" si="21"/>
        <v>0.36288203279854847</v>
      </c>
      <c r="J106">
        <f t="shared" si="22"/>
        <v>0.16200000000000025</v>
      </c>
      <c r="K106">
        <f t="shared" si="25"/>
        <v>4.9130000000000302E-3</v>
      </c>
      <c r="L106">
        <f t="shared" si="26"/>
        <v>4.0680413168768117E-9</v>
      </c>
      <c r="M106">
        <f t="shared" si="27"/>
        <v>-19.320104202253955</v>
      </c>
    </row>
    <row r="107" spans="2:13" x14ac:dyDescent="0.2">
      <c r="B107">
        <f t="shared" si="28"/>
        <v>3</v>
      </c>
      <c r="C107">
        <f t="shared" si="29"/>
        <v>3</v>
      </c>
      <c r="D107">
        <f t="shared" si="30"/>
        <v>0</v>
      </c>
      <c r="E107">
        <f t="shared" si="31"/>
        <v>3</v>
      </c>
      <c r="F107">
        <f t="shared" si="23"/>
        <v>3</v>
      </c>
      <c r="G107">
        <f t="shared" si="24"/>
        <v>0</v>
      </c>
      <c r="H107">
        <f t="shared" si="20"/>
        <v>7.2973100007762848E-5</v>
      </c>
      <c r="I107">
        <f t="shared" si="21"/>
        <v>0.6243705564327956</v>
      </c>
      <c r="J107">
        <f t="shared" si="22"/>
        <v>0</v>
      </c>
      <c r="K107">
        <f t="shared" si="25"/>
        <v>0.57178699999999927</v>
      </c>
      <c r="L107">
        <f t="shared" si="26"/>
        <v>0</v>
      </c>
      <c r="M107" t="e">
        <f t="shared" si="27"/>
        <v>#NUM!</v>
      </c>
    </row>
    <row r="108" spans="2:13" x14ac:dyDescent="0.2">
      <c r="B108">
        <f t="shared" si="28"/>
        <v>3</v>
      </c>
      <c r="C108">
        <f t="shared" si="29"/>
        <v>3</v>
      </c>
      <c r="D108">
        <f t="shared" si="30"/>
        <v>0</v>
      </c>
      <c r="E108">
        <f t="shared" si="31"/>
        <v>2</v>
      </c>
      <c r="F108">
        <f t="shared" si="23"/>
        <v>2</v>
      </c>
      <c r="G108">
        <f t="shared" si="24"/>
        <v>1</v>
      </c>
      <c r="H108">
        <f t="shared" si="20"/>
        <v>7.2973100007762848E-5</v>
      </c>
      <c r="I108">
        <f t="shared" si="21"/>
        <v>0.6243705564327956</v>
      </c>
      <c r="J108">
        <f t="shared" si="22"/>
        <v>0.72899999999999954</v>
      </c>
      <c r="K108">
        <f t="shared" si="25"/>
        <v>0.35133900000000046</v>
      </c>
      <c r="L108">
        <f t="shared" si="26"/>
        <v>1.1669684107249607E-5</v>
      </c>
      <c r="M108">
        <f t="shared" si="27"/>
        <v>-11.358516180819699</v>
      </c>
    </row>
    <row r="109" spans="2:13" x14ac:dyDescent="0.2">
      <c r="B109">
        <f t="shared" si="28"/>
        <v>3</v>
      </c>
      <c r="C109">
        <f t="shared" si="29"/>
        <v>3</v>
      </c>
      <c r="D109">
        <f t="shared" si="30"/>
        <v>0</v>
      </c>
      <c r="E109">
        <f t="shared" si="31"/>
        <v>1</v>
      </c>
      <c r="F109">
        <f t="shared" si="23"/>
        <v>1</v>
      </c>
      <c r="G109">
        <f t="shared" si="24"/>
        <v>2</v>
      </c>
      <c r="H109">
        <f t="shared" si="20"/>
        <v>7.2973100007762848E-5</v>
      </c>
      <c r="I109">
        <f t="shared" si="21"/>
        <v>0.6243705564327956</v>
      </c>
      <c r="J109">
        <f t="shared" si="22"/>
        <v>0.16200000000000025</v>
      </c>
      <c r="K109">
        <f t="shared" si="25"/>
        <v>7.1961000000000247E-2</v>
      </c>
      <c r="L109">
        <f t="shared" si="26"/>
        <v>5.3115028065125616E-7</v>
      </c>
      <c r="M109">
        <f t="shared" si="27"/>
        <v>-14.448220841336351</v>
      </c>
    </row>
    <row r="110" spans="2:13" x14ac:dyDescent="0.2">
      <c r="B110">
        <f t="shared" si="28"/>
        <v>3</v>
      </c>
      <c r="C110">
        <f t="shared" si="29"/>
        <v>3</v>
      </c>
      <c r="D110">
        <f t="shared" si="30"/>
        <v>0</v>
      </c>
      <c r="E110">
        <f t="shared" si="31"/>
        <v>0</v>
      </c>
      <c r="F110">
        <f t="shared" si="23"/>
        <v>0</v>
      </c>
      <c r="G110">
        <f t="shared" si="24"/>
        <v>3</v>
      </c>
      <c r="H110">
        <f t="shared" si="20"/>
        <v>7.2973100007762848E-5</v>
      </c>
      <c r="I110">
        <f t="shared" si="21"/>
        <v>0.6243705564327956</v>
      </c>
      <c r="J110">
        <f t="shared" si="22"/>
        <v>9.0000000000000323E-3</v>
      </c>
      <c r="K110">
        <f t="shared" si="25"/>
        <v>4.9130000000000302E-3</v>
      </c>
      <c r="L110">
        <f t="shared" si="26"/>
        <v>2.0146262318320831E-9</v>
      </c>
      <c r="M110">
        <f t="shared" si="27"/>
        <v>-20.022832151641001</v>
      </c>
    </row>
    <row r="111" spans="2:13" x14ac:dyDescent="0.2">
      <c r="B111">
        <f t="shared" si="28"/>
        <v>4</v>
      </c>
      <c r="C111">
        <f t="shared" si="29"/>
        <v>10</v>
      </c>
      <c r="D111">
        <f t="shared" si="30"/>
        <v>6</v>
      </c>
      <c r="E111">
        <f t="shared" si="31"/>
        <v>4</v>
      </c>
      <c r="F111">
        <f t="shared" si="23"/>
        <v>10</v>
      </c>
      <c r="G111">
        <f t="shared" si="24"/>
        <v>0</v>
      </c>
      <c r="H111">
        <f t="shared" si="20"/>
        <v>2.0854614659203225E-10</v>
      </c>
      <c r="I111">
        <f t="shared" si="21"/>
        <v>1.054518505661991E-3</v>
      </c>
      <c r="J111">
        <f t="shared" si="22"/>
        <v>0</v>
      </c>
      <c r="K111">
        <f t="shared" si="25"/>
        <v>0.4745832099999992</v>
      </c>
      <c r="L111">
        <f t="shared" si="26"/>
        <v>0</v>
      </c>
      <c r="M111" t="e">
        <f t="shared" si="27"/>
        <v>#NUM!</v>
      </c>
    </row>
    <row r="112" spans="2:13" x14ac:dyDescent="0.2">
      <c r="B112">
        <f t="shared" si="28"/>
        <v>4</v>
      </c>
      <c r="C112">
        <f t="shared" si="29"/>
        <v>10</v>
      </c>
      <c r="D112">
        <f t="shared" si="30"/>
        <v>6</v>
      </c>
      <c r="E112">
        <f t="shared" si="31"/>
        <v>3</v>
      </c>
      <c r="F112">
        <f t="shared" si="23"/>
        <v>9</v>
      </c>
      <c r="G112">
        <f t="shared" si="24"/>
        <v>1</v>
      </c>
      <c r="H112">
        <f t="shared" si="20"/>
        <v>2.0854614659203225E-10</v>
      </c>
      <c r="I112">
        <f t="shared" si="21"/>
        <v>1.054518505661991E-3</v>
      </c>
      <c r="J112">
        <f t="shared" si="22"/>
        <v>0</v>
      </c>
      <c r="K112">
        <f t="shared" si="25"/>
        <v>0.38881516000000027</v>
      </c>
      <c r="L112">
        <f t="shared" si="26"/>
        <v>0</v>
      </c>
      <c r="M112" t="e">
        <f t="shared" si="27"/>
        <v>#NUM!</v>
      </c>
    </row>
    <row r="113" spans="2:13" x14ac:dyDescent="0.2">
      <c r="B113">
        <f t="shared" si="28"/>
        <v>4</v>
      </c>
      <c r="C113">
        <f t="shared" si="29"/>
        <v>10</v>
      </c>
      <c r="D113">
        <f t="shared" si="30"/>
        <v>6</v>
      </c>
      <c r="E113">
        <f t="shared" si="31"/>
        <v>2</v>
      </c>
      <c r="F113">
        <f t="shared" si="23"/>
        <v>8</v>
      </c>
      <c r="G113">
        <f t="shared" si="24"/>
        <v>2</v>
      </c>
      <c r="H113">
        <f t="shared" si="20"/>
        <v>2.0854614659203225E-10</v>
      </c>
      <c r="I113">
        <f t="shared" si="21"/>
        <v>1.054518505661991E-3</v>
      </c>
      <c r="J113">
        <f t="shared" si="22"/>
        <v>0</v>
      </c>
      <c r="K113">
        <f t="shared" si="25"/>
        <v>0.11945526000000035</v>
      </c>
      <c r="L113">
        <f t="shared" si="26"/>
        <v>0</v>
      </c>
      <c r="M113" t="e">
        <f t="shared" si="27"/>
        <v>#NUM!</v>
      </c>
    </row>
    <row r="114" spans="2:13" x14ac:dyDescent="0.2">
      <c r="B114">
        <f t="shared" si="28"/>
        <v>4</v>
      </c>
      <c r="C114">
        <f t="shared" si="29"/>
        <v>10</v>
      </c>
      <c r="D114">
        <f t="shared" si="30"/>
        <v>6</v>
      </c>
      <c r="E114">
        <f t="shared" si="31"/>
        <v>1</v>
      </c>
      <c r="F114">
        <f t="shared" si="23"/>
        <v>7</v>
      </c>
      <c r="G114">
        <f t="shared" si="24"/>
        <v>3</v>
      </c>
      <c r="H114">
        <f t="shared" si="20"/>
        <v>2.0854614659203225E-10</v>
      </c>
      <c r="I114">
        <f t="shared" si="21"/>
        <v>1.054518505661991E-3</v>
      </c>
      <c r="J114">
        <f t="shared" si="22"/>
        <v>0</v>
      </c>
      <c r="K114">
        <f t="shared" si="25"/>
        <v>1.6311160000000081E-2</v>
      </c>
      <c r="L114">
        <f t="shared" si="26"/>
        <v>0</v>
      </c>
      <c r="M114" t="e">
        <f t="shared" si="27"/>
        <v>#NUM!</v>
      </c>
    </row>
    <row r="115" spans="2:13" x14ac:dyDescent="0.2">
      <c r="B115">
        <f t="shared" si="28"/>
        <v>4</v>
      </c>
      <c r="C115">
        <f t="shared" si="29"/>
        <v>10</v>
      </c>
      <c r="D115">
        <f t="shared" si="30"/>
        <v>6</v>
      </c>
      <c r="E115">
        <f t="shared" si="31"/>
        <v>0</v>
      </c>
      <c r="F115">
        <f t="shared" si="23"/>
        <v>6</v>
      </c>
      <c r="G115">
        <f t="shared" si="24"/>
        <v>4</v>
      </c>
      <c r="H115">
        <f t="shared" si="20"/>
        <v>2.0854614659203225E-10</v>
      </c>
      <c r="I115">
        <f t="shared" si="21"/>
        <v>1.054518505661991E-3</v>
      </c>
      <c r="J115">
        <f t="shared" si="22"/>
        <v>0</v>
      </c>
      <c r="K115">
        <f t="shared" si="25"/>
        <v>8.3521000000000701E-4</v>
      </c>
      <c r="L115">
        <f t="shared" si="26"/>
        <v>0</v>
      </c>
      <c r="M115" t="e">
        <f t="shared" si="27"/>
        <v>#NUM!</v>
      </c>
    </row>
    <row r="116" spans="2:13" x14ac:dyDescent="0.2">
      <c r="B116">
        <f t="shared" si="28"/>
        <v>4</v>
      </c>
      <c r="C116">
        <f t="shared" si="29"/>
        <v>9</v>
      </c>
      <c r="D116">
        <f t="shared" si="30"/>
        <v>5</v>
      </c>
      <c r="E116">
        <f t="shared" si="31"/>
        <v>4</v>
      </c>
      <c r="F116">
        <f t="shared" si="23"/>
        <v>9</v>
      </c>
      <c r="G116">
        <f t="shared" si="24"/>
        <v>0</v>
      </c>
      <c r="H116">
        <f t="shared" si="20"/>
        <v>1.448195164879543E-9</v>
      </c>
      <c r="I116">
        <f t="shared" si="21"/>
        <v>4.3545411233806893E-3</v>
      </c>
      <c r="J116">
        <f t="shared" si="22"/>
        <v>0</v>
      </c>
      <c r="K116">
        <f t="shared" si="25"/>
        <v>0.4745832099999992</v>
      </c>
      <c r="L116">
        <f t="shared" si="26"/>
        <v>0</v>
      </c>
      <c r="M116" t="e">
        <f t="shared" si="27"/>
        <v>#NUM!</v>
      </c>
    </row>
    <row r="117" spans="2:13" x14ac:dyDescent="0.2">
      <c r="B117">
        <f t="shared" si="28"/>
        <v>4</v>
      </c>
      <c r="C117">
        <f t="shared" si="29"/>
        <v>9</v>
      </c>
      <c r="D117">
        <f t="shared" si="30"/>
        <v>5</v>
      </c>
      <c r="E117">
        <f t="shared" si="31"/>
        <v>3</v>
      </c>
      <c r="F117">
        <f t="shared" si="23"/>
        <v>8</v>
      </c>
      <c r="G117">
        <f t="shared" si="24"/>
        <v>1</v>
      </c>
      <c r="H117">
        <f t="shared" si="20"/>
        <v>1.448195164879543E-9</v>
      </c>
      <c r="I117">
        <f t="shared" si="21"/>
        <v>4.3545411233806893E-3</v>
      </c>
      <c r="J117">
        <f t="shared" si="22"/>
        <v>0</v>
      </c>
      <c r="K117">
        <f t="shared" si="25"/>
        <v>0.38881516000000027</v>
      </c>
      <c r="L117">
        <f t="shared" si="26"/>
        <v>0</v>
      </c>
      <c r="M117" t="e">
        <f t="shared" si="27"/>
        <v>#NUM!</v>
      </c>
    </row>
    <row r="118" spans="2:13" x14ac:dyDescent="0.2">
      <c r="B118">
        <f t="shared" si="28"/>
        <v>4</v>
      </c>
      <c r="C118">
        <f t="shared" si="29"/>
        <v>9</v>
      </c>
      <c r="D118">
        <f t="shared" si="30"/>
        <v>5</v>
      </c>
      <c r="E118">
        <f t="shared" si="31"/>
        <v>2</v>
      </c>
      <c r="F118">
        <f t="shared" si="23"/>
        <v>7</v>
      </c>
      <c r="G118">
        <f t="shared" si="24"/>
        <v>2</v>
      </c>
      <c r="H118">
        <f t="shared" si="20"/>
        <v>1.448195164879543E-9</v>
      </c>
      <c r="I118">
        <f t="shared" si="21"/>
        <v>4.3545411233806893E-3</v>
      </c>
      <c r="J118">
        <f t="shared" si="22"/>
        <v>0</v>
      </c>
      <c r="K118">
        <f t="shared" si="25"/>
        <v>0.11945526000000035</v>
      </c>
      <c r="L118">
        <f t="shared" si="26"/>
        <v>0</v>
      </c>
      <c r="M118" t="e">
        <f t="shared" si="27"/>
        <v>#NUM!</v>
      </c>
    </row>
    <row r="119" spans="2:13" x14ac:dyDescent="0.2">
      <c r="B119">
        <f t="shared" si="28"/>
        <v>4</v>
      </c>
      <c r="C119">
        <f t="shared" si="29"/>
        <v>9</v>
      </c>
      <c r="D119">
        <f t="shared" si="30"/>
        <v>5</v>
      </c>
      <c r="E119">
        <f t="shared" si="31"/>
        <v>1</v>
      </c>
      <c r="F119">
        <f t="shared" si="23"/>
        <v>6</v>
      </c>
      <c r="G119">
        <f t="shared" si="24"/>
        <v>3</v>
      </c>
      <c r="H119">
        <f t="shared" si="20"/>
        <v>1.448195164879543E-9</v>
      </c>
      <c r="I119">
        <f t="shared" si="21"/>
        <v>4.3545411233806893E-3</v>
      </c>
      <c r="J119">
        <f t="shared" si="22"/>
        <v>0</v>
      </c>
      <c r="K119">
        <f t="shared" si="25"/>
        <v>1.6311160000000081E-2</v>
      </c>
      <c r="L119">
        <f t="shared" si="26"/>
        <v>0</v>
      </c>
      <c r="M119" t="e">
        <f t="shared" si="27"/>
        <v>#NUM!</v>
      </c>
    </row>
    <row r="120" spans="2:13" x14ac:dyDescent="0.2">
      <c r="B120">
        <f t="shared" si="28"/>
        <v>4</v>
      </c>
      <c r="C120">
        <f t="shared" si="29"/>
        <v>9</v>
      </c>
      <c r="D120">
        <f t="shared" si="30"/>
        <v>5</v>
      </c>
      <c r="E120">
        <f t="shared" si="31"/>
        <v>0</v>
      </c>
      <c r="F120">
        <f t="shared" si="23"/>
        <v>5</v>
      </c>
      <c r="G120">
        <f t="shared" si="24"/>
        <v>4</v>
      </c>
      <c r="H120">
        <f t="shared" si="20"/>
        <v>1.448195164879543E-9</v>
      </c>
      <c r="I120">
        <f t="shared" si="21"/>
        <v>4.3545411233806893E-3</v>
      </c>
      <c r="J120">
        <f t="shared" si="22"/>
        <v>0</v>
      </c>
      <c r="K120">
        <f t="shared" si="25"/>
        <v>8.3521000000000701E-4</v>
      </c>
      <c r="L120">
        <f t="shared" si="26"/>
        <v>0</v>
      </c>
      <c r="M120" t="e">
        <f t="shared" si="27"/>
        <v>#NUM!</v>
      </c>
    </row>
    <row r="121" spans="2:13" x14ac:dyDescent="0.2">
      <c r="B121">
        <f t="shared" si="28"/>
        <v>4</v>
      </c>
      <c r="C121">
        <f t="shared" si="29"/>
        <v>8</v>
      </c>
      <c r="D121">
        <f t="shared" si="30"/>
        <v>4</v>
      </c>
      <c r="E121">
        <f t="shared" si="31"/>
        <v>4</v>
      </c>
      <c r="F121">
        <f t="shared" si="23"/>
        <v>8</v>
      </c>
      <c r="G121">
        <f t="shared" si="24"/>
        <v>0</v>
      </c>
      <c r="H121">
        <f t="shared" si="20"/>
        <v>9.8171854000453021E-9</v>
      </c>
      <c r="I121">
        <f t="shared" si="21"/>
        <v>1.6649716059984936E-2</v>
      </c>
      <c r="J121">
        <f t="shared" si="22"/>
        <v>0</v>
      </c>
      <c r="K121">
        <f t="shared" si="25"/>
        <v>0.4745832099999992</v>
      </c>
      <c r="L121">
        <f t="shared" si="26"/>
        <v>0</v>
      </c>
      <c r="M121" t="e">
        <f t="shared" si="27"/>
        <v>#NUM!</v>
      </c>
    </row>
    <row r="122" spans="2:13" x14ac:dyDescent="0.2">
      <c r="B122">
        <f t="shared" si="28"/>
        <v>4</v>
      </c>
      <c r="C122">
        <f t="shared" si="29"/>
        <v>8</v>
      </c>
      <c r="D122">
        <f t="shared" si="30"/>
        <v>4</v>
      </c>
      <c r="E122">
        <f t="shared" si="31"/>
        <v>3</v>
      </c>
      <c r="F122">
        <f t="shared" si="23"/>
        <v>7</v>
      </c>
      <c r="G122">
        <f t="shared" si="24"/>
        <v>1</v>
      </c>
      <c r="H122">
        <f t="shared" si="20"/>
        <v>9.8171854000453021E-9</v>
      </c>
      <c r="I122">
        <f t="shared" si="21"/>
        <v>1.6649716059984936E-2</v>
      </c>
      <c r="J122">
        <f t="shared" si="22"/>
        <v>0</v>
      </c>
      <c r="K122">
        <f t="shared" si="25"/>
        <v>0.38881516000000027</v>
      </c>
      <c r="L122">
        <f t="shared" si="26"/>
        <v>0</v>
      </c>
      <c r="M122" t="e">
        <f t="shared" si="27"/>
        <v>#NUM!</v>
      </c>
    </row>
    <row r="123" spans="2:13" x14ac:dyDescent="0.2">
      <c r="B123">
        <f t="shared" si="28"/>
        <v>4</v>
      </c>
      <c r="C123">
        <f t="shared" si="29"/>
        <v>8</v>
      </c>
      <c r="D123">
        <f t="shared" si="30"/>
        <v>4</v>
      </c>
      <c r="E123">
        <f t="shared" si="31"/>
        <v>2</v>
      </c>
      <c r="F123">
        <f t="shared" si="23"/>
        <v>6</v>
      </c>
      <c r="G123">
        <f t="shared" si="24"/>
        <v>2</v>
      </c>
      <c r="H123">
        <f t="shared" si="20"/>
        <v>9.8171854000453021E-9</v>
      </c>
      <c r="I123">
        <f t="shared" si="21"/>
        <v>1.6649716059984936E-2</v>
      </c>
      <c r="J123">
        <f t="shared" si="22"/>
        <v>0</v>
      </c>
      <c r="K123">
        <f t="shared" si="25"/>
        <v>0.11945526000000035</v>
      </c>
      <c r="L123">
        <f t="shared" si="26"/>
        <v>0</v>
      </c>
      <c r="M123" t="e">
        <f t="shared" si="27"/>
        <v>#NUM!</v>
      </c>
    </row>
    <row r="124" spans="2:13" x14ac:dyDescent="0.2">
      <c r="B124">
        <f t="shared" si="28"/>
        <v>4</v>
      </c>
      <c r="C124">
        <f t="shared" si="29"/>
        <v>8</v>
      </c>
      <c r="D124">
        <f t="shared" si="30"/>
        <v>4</v>
      </c>
      <c r="E124">
        <f t="shared" si="31"/>
        <v>1</v>
      </c>
      <c r="F124">
        <f t="shared" si="23"/>
        <v>5</v>
      </c>
      <c r="G124">
        <f t="shared" si="24"/>
        <v>3</v>
      </c>
      <c r="H124">
        <f t="shared" si="20"/>
        <v>9.8171854000453021E-9</v>
      </c>
      <c r="I124">
        <f t="shared" si="21"/>
        <v>1.6649716059984936E-2</v>
      </c>
      <c r="J124">
        <f t="shared" si="22"/>
        <v>0</v>
      </c>
      <c r="K124">
        <f t="shared" si="25"/>
        <v>1.6311160000000081E-2</v>
      </c>
      <c r="L124">
        <f t="shared" si="26"/>
        <v>0</v>
      </c>
      <c r="M124" t="e">
        <f t="shared" si="27"/>
        <v>#NUM!</v>
      </c>
    </row>
    <row r="125" spans="2:13" x14ac:dyDescent="0.2">
      <c r="B125">
        <f t="shared" si="28"/>
        <v>4</v>
      </c>
      <c r="C125">
        <f t="shared" si="29"/>
        <v>8</v>
      </c>
      <c r="D125">
        <f t="shared" si="30"/>
        <v>4</v>
      </c>
      <c r="E125">
        <f t="shared" si="31"/>
        <v>0</v>
      </c>
      <c r="F125">
        <f t="shared" si="23"/>
        <v>4</v>
      </c>
      <c r="G125">
        <f t="shared" si="24"/>
        <v>4</v>
      </c>
      <c r="H125">
        <f t="shared" si="20"/>
        <v>9.8171854000453021E-9</v>
      </c>
      <c r="I125">
        <f t="shared" si="21"/>
        <v>1.6649716059984936E-2</v>
      </c>
      <c r="J125">
        <f t="shared" si="22"/>
        <v>0</v>
      </c>
      <c r="K125">
        <f t="shared" si="25"/>
        <v>8.3521000000000701E-4</v>
      </c>
      <c r="L125">
        <f t="shared" si="26"/>
        <v>0</v>
      </c>
      <c r="M125" t="e">
        <f t="shared" si="27"/>
        <v>#NUM!</v>
      </c>
    </row>
    <row r="126" spans="2:13" x14ac:dyDescent="0.2">
      <c r="B126">
        <f t="shared" si="28"/>
        <v>4</v>
      </c>
      <c r="C126">
        <f t="shared" si="29"/>
        <v>7</v>
      </c>
      <c r="D126">
        <f t="shared" si="30"/>
        <v>3</v>
      </c>
      <c r="E126">
        <f t="shared" si="31"/>
        <v>4</v>
      </c>
      <c r="F126">
        <f t="shared" si="23"/>
        <v>7</v>
      </c>
      <c r="G126">
        <f t="shared" si="24"/>
        <v>0</v>
      </c>
      <c r="H126">
        <f t="shared" si="20"/>
        <v>6.462179713240901E-8</v>
      </c>
      <c r="I126">
        <f t="shared" si="21"/>
        <v>5.7294611147595112E-2</v>
      </c>
      <c r="J126">
        <f t="shared" si="22"/>
        <v>0</v>
      </c>
      <c r="K126">
        <f t="shared" si="25"/>
        <v>0.4745832099999992</v>
      </c>
      <c r="L126">
        <f t="shared" si="26"/>
        <v>0</v>
      </c>
      <c r="M126" t="e">
        <f t="shared" si="27"/>
        <v>#NUM!</v>
      </c>
    </row>
    <row r="127" spans="2:13" x14ac:dyDescent="0.2">
      <c r="B127">
        <f t="shared" si="28"/>
        <v>4</v>
      </c>
      <c r="C127">
        <f t="shared" si="29"/>
        <v>7</v>
      </c>
      <c r="D127">
        <f t="shared" si="30"/>
        <v>3</v>
      </c>
      <c r="E127">
        <f t="shared" si="31"/>
        <v>3</v>
      </c>
      <c r="F127">
        <f t="shared" si="23"/>
        <v>6</v>
      </c>
      <c r="G127">
        <f t="shared" si="24"/>
        <v>1</v>
      </c>
      <c r="H127">
        <f t="shared" si="20"/>
        <v>6.462179713240901E-8</v>
      </c>
      <c r="I127">
        <f t="shared" si="21"/>
        <v>5.7294611147595112E-2</v>
      </c>
      <c r="J127">
        <f t="shared" si="22"/>
        <v>0</v>
      </c>
      <c r="K127">
        <f t="shared" si="25"/>
        <v>0.38881516000000027</v>
      </c>
      <c r="L127">
        <f t="shared" si="26"/>
        <v>0</v>
      </c>
      <c r="M127" t="e">
        <f t="shared" si="27"/>
        <v>#NUM!</v>
      </c>
    </row>
    <row r="128" spans="2:13" x14ac:dyDescent="0.2">
      <c r="B128">
        <f t="shared" si="28"/>
        <v>4</v>
      </c>
      <c r="C128">
        <f t="shared" si="29"/>
        <v>7</v>
      </c>
      <c r="D128">
        <f t="shared" si="30"/>
        <v>3</v>
      </c>
      <c r="E128">
        <f t="shared" si="31"/>
        <v>2</v>
      </c>
      <c r="F128">
        <f t="shared" si="23"/>
        <v>5</v>
      </c>
      <c r="G128">
        <f t="shared" si="24"/>
        <v>2</v>
      </c>
      <c r="H128">
        <f t="shared" si="20"/>
        <v>6.462179713240901E-8</v>
      </c>
      <c r="I128">
        <f t="shared" si="21"/>
        <v>5.7294611147595112E-2</v>
      </c>
      <c r="J128">
        <f t="shared" si="22"/>
        <v>0</v>
      </c>
      <c r="K128">
        <f t="shared" si="25"/>
        <v>0.11945526000000035</v>
      </c>
      <c r="L128">
        <f t="shared" si="26"/>
        <v>0</v>
      </c>
      <c r="M128" t="e">
        <f t="shared" si="27"/>
        <v>#NUM!</v>
      </c>
    </row>
    <row r="129" spans="2:13" x14ac:dyDescent="0.2">
      <c r="B129">
        <f t="shared" si="28"/>
        <v>4</v>
      </c>
      <c r="C129">
        <f t="shared" si="29"/>
        <v>7</v>
      </c>
      <c r="D129">
        <f t="shared" si="30"/>
        <v>3</v>
      </c>
      <c r="E129">
        <f t="shared" si="31"/>
        <v>1</v>
      </c>
      <c r="F129">
        <f t="shared" si="23"/>
        <v>4</v>
      </c>
      <c r="G129">
        <f t="shared" si="24"/>
        <v>3</v>
      </c>
      <c r="H129">
        <f t="shared" si="20"/>
        <v>6.462179713240901E-8</v>
      </c>
      <c r="I129">
        <f t="shared" si="21"/>
        <v>5.7294611147595112E-2</v>
      </c>
      <c r="J129">
        <f t="shared" si="22"/>
        <v>0</v>
      </c>
      <c r="K129">
        <f t="shared" si="25"/>
        <v>1.6311160000000081E-2</v>
      </c>
      <c r="L129">
        <f t="shared" si="26"/>
        <v>0</v>
      </c>
      <c r="M129" t="e">
        <f t="shared" si="27"/>
        <v>#NUM!</v>
      </c>
    </row>
    <row r="130" spans="2:13" x14ac:dyDescent="0.2">
      <c r="B130">
        <f t="shared" si="28"/>
        <v>4</v>
      </c>
      <c r="C130">
        <f t="shared" si="29"/>
        <v>7</v>
      </c>
      <c r="D130">
        <f t="shared" si="30"/>
        <v>3</v>
      </c>
      <c r="E130">
        <f t="shared" si="31"/>
        <v>0</v>
      </c>
      <c r="F130">
        <f t="shared" si="23"/>
        <v>3</v>
      </c>
      <c r="G130">
        <f t="shared" si="24"/>
        <v>4</v>
      </c>
      <c r="H130">
        <f t="shared" si="20"/>
        <v>6.462179713240901E-8</v>
      </c>
      <c r="I130">
        <f t="shared" si="21"/>
        <v>5.7294611147595112E-2</v>
      </c>
      <c r="J130">
        <f t="shared" si="22"/>
        <v>0</v>
      </c>
      <c r="K130">
        <f t="shared" si="25"/>
        <v>8.3521000000000701E-4</v>
      </c>
      <c r="L130">
        <f t="shared" si="26"/>
        <v>0</v>
      </c>
      <c r="M130" t="e">
        <f t="shared" si="27"/>
        <v>#NUM!</v>
      </c>
    </row>
    <row r="131" spans="2:13" x14ac:dyDescent="0.2">
      <c r="B131">
        <f t="shared" si="28"/>
        <v>4</v>
      </c>
      <c r="C131">
        <f t="shared" si="29"/>
        <v>6</v>
      </c>
      <c r="D131">
        <f t="shared" si="30"/>
        <v>2</v>
      </c>
      <c r="E131">
        <f t="shared" si="31"/>
        <v>4</v>
      </c>
      <c r="F131">
        <f t="shared" si="23"/>
        <v>6</v>
      </c>
      <c r="G131">
        <f t="shared" si="24"/>
        <v>0</v>
      </c>
      <c r="H131">
        <f t="shared" si="20"/>
        <v>4.1002467746687952E-7</v>
      </c>
      <c r="I131">
        <f t="shared" si="21"/>
        <v>0.16899502951937689</v>
      </c>
      <c r="J131">
        <f t="shared" si="22"/>
        <v>0</v>
      </c>
      <c r="K131">
        <f t="shared" si="25"/>
        <v>0.4745832099999992</v>
      </c>
      <c r="L131">
        <f t="shared" si="26"/>
        <v>0</v>
      </c>
      <c r="M131" t="e">
        <f t="shared" si="27"/>
        <v>#NUM!</v>
      </c>
    </row>
    <row r="132" spans="2:13" x14ac:dyDescent="0.2">
      <c r="B132">
        <f t="shared" si="28"/>
        <v>4</v>
      </c>
      <c r="C132">
        <f t="shared" si="29"/>
        <v>6</v>
      </c>
      <c r="D132">
        <f t="shared" si="30"/>
        <v>2</v>
      </c>
      <c r="E132">
        <f t="shared" si="31"/>
        <v>3</v>
      </c>
      <c r="F132">
        <f t="shared" si="23"/>
        <v>5</v>
      </c>
      <c r="G132">
        <f t="shared" si="24"/>
        <v>1</v>
      </c>
      <c r="H132">
        <f t="shared" si="20"/>
        <v>4.1002467746687952E-7</v>
      </c>
      <c r="I132">
        <f t="shared" si="21"/>
        <v>0.16899502951937689</v>
      </c>
      <c r="J132">
        <f t="shared" si="22"/>
        <v>0</v>
      </c>
      <c r="K132">
        <f t="shared" si="25"/>
        <v>0.38881516000000027</v>
      </c>
      <c r="L132">
        <f t="shared" si="26"/>
        <v>0</v>
      </c>
      <c r="M132" t="e">
        <f t="shared" si="27"/>
        <v>#NUM!</v>
      </c>
    </row>
    <row r="133" spans="2:13" x14ac:dyDescent="0.2">
      <c r="B133">
        <f t="shared" si="28"/>
        <v>4</v>
      </c>
      <c r="C133">
        <f t="shared" si="29"/>
        <v>6</v>
      </c>
      <c r="D133">
        <f t="shared" si="30"/>
        <v>2</v>
      </c>
      <c r="E133">
        <f t="shared" si="31"/>
        <v>2</v>
      </c>
      <c r="F133">
        <f t="shared" si="23"/>
        <v>4</v>
      </c>
      <c r="G133">
        <f t="shared" si="24"/>
        <v>2</v>
      </c>
      <c r="H133">
        <f t="shared" si="20"/>
        <v>4.1002467746687952E-7</v>
      </c>
      <c r="I133">
        <f t="shared" si="21"/>
        <v>0.16899502951937689</v>
      </c>
      <c r="J133">
        <f t="shared" si="22"/>
        <v>0</v>
      </c>
      <c r="K133">
        <f t="shared" si="25"/>
        <v>0.11945526000000035</v>
      </c>
      <c r="L133">
        <f t="shared" si="26"/>
        <v>0</v>
      </c>
      <c r="M133" t="e">
        <f t="shared" si="27"/>
        <v>#NUM!</v>
      </c>
    </row>
    <row r="134" spans="2:13" x14ac:dyDescent="0.2">
      <c r="B134">
        <f t="shared" si="28"/>
        <v>4</v>
      </c>
      <c r="C134">
        <f t="shared" si="29"/>
        <v>6</v>
      </c>
      <c r="D134">
        <f t="shared" si="30"/>
        <v>2</v>
      </c>
      <c r="E134">
        <f t="shared" si="31"/>
        <v>1</v>
      </c>
      <c r="F134">
        <f t="shared" si="23"/>
        <v>3</v>
      </c>
      <c r="G134">
        <f t="shared" si="24"/>
        <v>3</v>
      </c>
      <c r="H134">
        <f t="shared" si="20"/>
        <v>4.1002467746687952E-7</v>
      </c>
      <c r="I134">
        <f t="shared" si="21"/>
        <v>0.16899502951937689</v>
      </c>
      <c r="J134">
        <f t="shared" si="22"/>
        <v>0</v>
      </c>
      <c r="K134">
        <f t="shared" si="25"/>
        <v>1.6311160000000081E-2</v>
      </c>
      <c r="L134">
        <f t="shared" si="26"/>
        <v>0</v>
      </c>
      <c r="M134" t="e">
        <f t="shared" si="27"/>
        <v>#NUM!</v>
      </c>
    </row>
    <row r="135" spans="2:13" x14ac:dyDescent="0.2">
      <c r="B135">
        <f t="shared" si="28"/>
        <v>4</v>
      </c>
      <c r="C135">
        <f t="shared" si="29"/>
        <v>6</v>
      </c>
      <c r="D135">
        <f t="shared" si="30"/>
        <v>2</v>
      </c>
      <c r="E135">
        <f t="shared" si="31"/>
        <v>0</v>
      </c>
      <c r="F135">
        <f t="shared" si="23"/>
        <v>2</v>
      </c>
      <c r="G135">
        <f t="shared" si="24"/>
        <v>4</v>
      </c>
      <c r="H135">
        <f t="shared" si="20"/>
        <v>4.1002467746687952E-7</v>
      </c>
      <c r="I135">
        <f t="shared" si="21"/>
        <v>0.16899502951937689</v>
      </c>
      <c r="J135">
        <f t="shared" si="22"/>
        <v>0.72899999999999954</v>
      </c>
      <c r="K135">
        <f t="shared" si="25"/>
        <v>8.3521000000000701E-4</v>
      </c>
      <c r="L135">
        <f t="shared" si="26"/>
        <v>4.2189768350368595E-11</v>
      </c>
      <c r="M135">
        <f t="shared" si="27"/>
        <v>-23.888843380436231</v>
      </c>
    </row>
    <row r="136" spans="2:13" x14ac:dyDescent="0.2">
      <c r="B136">
        <f t="shared" si="28"/>
        <v>4</v>
      </c>
      <c r="C136">
        <f t="shared" si="29"/>
        <v>5</v>
      </c>
      <c r="D136">
        <f t="shared" si="30"/>
        <v>1</v>
      </c>
      <c r="E136">
        <f t="shared" si="31"/>
        <v>4</v>
      </c>
      <c r="F136">
        <f t="shared" si="23"/>
        <v>5</v>
      </c>
      <c r="G136">
        <f t="shared" si="24"/>
        <v>0</v>
      </c>
      <c r="H136">
        <f t="shared" si="20"/>
        <v>2.4811229164759444E-6</v>
      </c>
      <c r="I136">
        <f t="shared" si="21"/>
        <v>0.38769447948562863</v>
      </c>
      <c r="J136">
        <f t="shared" si="22"/>
        <v>0</v>
      </c>
      <c r="K136">
        <f t="shared" si="25"/>
        <v>0.4745832099999992</v>
      </c>
      <c r="L136">
        <f t="shared" si="26"/>
        <v>0</v>
      </c>
      <c r="M136" t="e">
        <f t="shared" si="27"/>
        <v>#NUM!</v>
      </c>
    </row>
    <row r="137" spans="2:13" x14ac:dyDescent="0.2">
      <c r="B137">
        <f t="shared" si="28"/>
        <v>4</v>
      </c>
      <c r="C137">
        <f t="shared" si="29"/>
        <v>5</v>
      </c>
      <c r="D137">
        <f t="shared" si="30"/>
        <v>1</v>
      </c>
      <c r="E137">
        <f t="shared" si="31"/>
        <v>3</v>
      </c>
      <c r="F137">
        <f t="shared" si="23"/>
        <v>4</v>
      </c>
      <c r="G137">
        <f t="shared" si="24"/>
        <v>1</v>
      </c>
      <c r="H137">
        <f t="shared" si="20"/>
        <v>2.4811229164759444E-6</v>
      </c>
      <c r="I137">
        <f t="shared" si="21"/>
        <v>0.38769447948562863</v>
      </c>
      <c r="J137">
        <f t="shared" si="22"/>
        <v>0</v>
      </c>
      <c r="K137">
        <f t="shared" si="25"/>
        <v>0.38881516000000027</v>
      </c>
      <c r="L137">
        <f t="shared" si="26"/>
        <v>0</v>
      </c>
      <c r="M137" t="e">
        <f t="shared" si="27"/>
        <v>#NUM!</v>
      </c>
    </row>
    <row r="138" spans="2:13" x14ac:dyDescent="0.2">
      <c r="B138">
        <f t="shared" si="28"/>
        <v>4</v>
      </c>
      <c r="C138">
        <f t="shared" si="29"/>
        <v>5</v>
      </c>
      <c r="D138">
        <f t="shared" si="30"/>
        <v>1</v>
      </c>
      <c r="E138">
        <f t="shared" si="31"/>
        <v>2</v>
      </c>
      <c r="F138">
        <f t="shared" si="23"/>
        <v>3</v>
      </c>
      <c r="G138">
        <f t="shared" si="24"/>
        <v>2</v>
      </c>
      <c r="H138">
        <f t="shared" si="20"/>
        <v>2.4811229164759444E-6</v>
      </c>
      <c r="I138">
        <f t="shared" si="21"/>
        <v>0.38769447948562863</v>
      </c>
      <c r="J138">
        <f t="shared" si="22"/>
        <v>0</v>
      </c>
      <c r="K138">
        <f t="shared" si="25"/>
        <v>0.11945526000000035</v>
      </c>
      <c r="L138">
        <f t="shared" si="26"/>
        <v>0</v>
      </c>
      <c r="M138" t="e">
        <f t="shared" si="27"/>
        <v>#NUM!</v>
      </c>
    </row>
    <row r="139" spans="2:13" x14ac:dyDescent="0.2">
      <c r="B139">
        <f t="shared" si="28"/>
        <v>4</v>
      </c>
      <c r="C139">
        <f t="shared" si="29"/>
        <v>5</v>
      </c>
      <c r="D139">
        <f t="shared" si="30"/>
        <v>1</v>
      </c>
      <c r="E139">
        <f t="shared" si="31"/>
        <v>1</v>
      </c>
      <c r="F139">
        <f t="shared" si="23"/>
        <v>2</v>
      </c>
      <c r="G139">
        <f t="shared" si="24"/>
        <v>3</v>
      </c>
      <c r="H139">
        <f t="shared" si="20"/>
        <v>2.4811229164759444E-6</v>
      </c>
      <c r="I139">
        <f t="shared" si="21"/>
        <v>0.38769447948562863</v>
      </c>
      <c r="J139">
        <f t="shared" si="22"/>
        <v>0.72899999999999954</v>
      </c>
      <c r="K139">
        <f t="shared" si="25"/>
        <v>1.6311160000000081E-2</v>
      </c>
      <c r="L139">
        <f t="shared" si="26"/>
        <v>1.1438004766246825E-8</v>
      </c>
      <c r="M139">
        <f t="shared" si="27"/>
        <v>-18.286324274750555</v>
      </c>
    </row>
    <row r="140" spans="2:13" x14ac:dyDescent="0.2">
      <c r="B140">
        <f t="shared" si="28"/>
        <v>4</v>
      </c>
      <c r="C140">
        <f t="shared" si="29"/>
        <v>5</v>
      </c>
      <c r="D140">
        <f t="shared" si="30"/>
        <v>1</v>
      </c>
      <c r="E140">
        <f t="shared" si="31"/>
        <v>0</v>
      </c>
      <c r="F140">
        <f t="shared" si="23"/>
        <v>1</v>
      </c>
      <c r="G140">
        <f t="shared" si="24"/>
        <v>4</v>
      </c>
      <c r="H140">
        <f t="shared" si="20"/>
        <v>2.4811229164759444E-6</v>
      </c>
      <c r="I140">
        <f t="shared" si="21"/>
        <v>0.38769447948562863</v>
      </c>
      <c r="J140">
        <f t="shared" si="22"/>
        <v>0.16200000000000025</v>
      </c>
      <c r="K140">
        <f t="shared" si="25"/>
        <v>8.3521000000000701E-4</v>
      </c>
      <c r="L140">
        <f t="shared" si="26"/>
        <v>1.3015132598808375E-10</v>
      </c>
      <c r="M140">
        <f t="shared" si="27"/>
        <v>-22.762323296387098</v>
      </c>
    </row>
    <row r="141" spans="2:13" x14ac:dyDescent="0.2">
      <c r="B141">
        <f t="shared" si="28"/>
        <v>4</v>
      </c>
      <c r="C141">
        <f t="shared" si="29"/>
        <v>4</v>
      </c>
      <c r="D141">
        <f t="shared" si="30"/>
        <v>0</v>
      </c>
      <c r="E141">
        <f t="shared" si="31"/>
        <v>4</v>
      </c>
      <c r="F141">
        <f t="shared" si="23"/>
        <v>4</v>
      </c>
      <c r="G141">
        <f t="shared" si="24"/>
        <v>0</v>
      </c>
      <c r="H141">
        <f t="shared" si="20"/>
        <v>1.4085040846249339E-5</v>
      </c>
      <c r="I141">
        <f t="shared" si="21"/>
        <v>0.53365004823315854</v>
      </c>
      <c r="J141">
        <f t="shared" si="22"/>
        <v>0</v>
      </c>
      <c r="K141">
        <f t="shared" si="25"/>
        <v>0.4745832099999992</v>
      </c>
      <c r="L141">
        <f t="shared" si="26"/>
        <v>0</v>
      </c>
      <c r="M141" t="e">
        <f t="shared" si="27"/>
        <v>#NUM!</v>
      </c>
    </row>
    <row r="142" spans="2:13" x14ac:dyDescent="0.2">
      <c r="B142">
        <f t="shared" si="28"/>
        <v>4</v>
      </c>
      <c r="C142">
        <f t="shared" si="29"/>
        <v>4</v>
      </c>
      <c r="D142">
        <f t="shared" si="30"/>
        <v>0</v>
      </c>
      <c r="E142">
        <f t="shared" si="31"/>
        <v>3</v>
      </c>
      <c r="F142">
        <f t="shared" si="23"/>
        <v>3</v>
      </c>
      <c r="G142">
        <f t="shared" si="24"/>
        <v>1</v>
      </c>
      <c r="H142">
        <f t="shared" si="20"/>
        <v>1.4085040846249339E-5</v>
      </c>
      <c r="I142">
        <f t="shared" si="21"/>
        <v>0.53365004823315854</v>
      </c>
      <c r="J142">
        <f t="shared" si="22"/>
        <v>0</v>
      </c>
      <c r="K142">
        <f t="shared" si="25"/>
        <v>0.38881516000000027</v>
      </c>
      <c r="L142">
        <f t="shared" si="26"/>
        <v>0</v>
      </c>
      <c r="M142" t="e">
        <f t="shared" si="27"/>
        <v>#NUM!</v>
      </c>
    </row>
    <row r="143" spans="2:13" x14ac:dyDescent="0.2">
      <c r="B143">
        <f t="shared" si="28"/>
        <v>4</v>
      </c>
      <c r="C143">
        <f t="shared" si="29"/>
        <v>4</v>
      </c>
      <c r="D143">
        <f t="shared" si="30"/>
        <v>0</v>
      </c>
      <c r="E143">
        <f t="shared" si="31"/>
        <v>2</v>
      </c>
      <c r="F143">
        <f t="shared" si="23"/>
        <v>2</v>
      </c>
      <c r="G143">
        <f t="shared" si="24"/>
        <v>2</v>
      </c>
      <c r="H143">
        <f t="shared" si="20"/>
        <v>1.4085040846249339E-5</v>
      </c>
      <c r="I143">
        <f t="shared" si="21"/>
        <v>0.53365004823315854</v>
      </c>
      <c r="J143">
        <f t="shared" si="22"/>
        <v>0.72899999999999954</v>
      </c>
      <c r="K143">
        <f t="shared" si="25"/>
        <v>0.11945526000000035</v>
      </c>
      <c r="L143">
        <f t="shared" si="26"/>
        <v>6.5455699745937034E-7</v>
      </c>
      <c r="M143">
        <f t="shared" si="27"/>
        <v>-14.239307169888759</v>
      </c>
    </row>
    <row r="144" spans="2:13" x14ac:dyDescent="0.2">
      <c r="B144">
        <f t="shared" si="28"/>
        <v>4</v>
      </c>
      <c r="C144">
        <f t="shared" si="29"/>
        <v>4</v>
      </c>
      <c r="D144">
        <f t="shared" si="30"/>
        <v>0</v>
      </c>
      <c r="E144">
        <f t="shared" si="31"/>
        <v>1</v>
      </c>
      <c r="F144">
        <f t="shared" si="23"/>
        <v>1</v>
      </c>
      <c r="G144">
        <f t="shared" si="24"/>
        <v>3</v>
      </c>
      <c r="H144">
        <f t="shared" si="20"/>
        <v>1.4085040846249339E-5</v>
      </c>
      <c r="I144">
        <f t="shared" si="21"/>
        <v>0.53365004823315854</v>
      </c>
      <c r="J144">
        <f t="shared" si="22"/>
        <v>0.16200000000000025</v>
      </c>
      <c r="K144">
        <f t="shared" si="25"/>
        <v>1.6311160000000081E-2</v>
      </c>
      <c r="L144">
        <f t="shared" si="26"/>
        <v>1.9861613488280843E-8</v>
      </c>
      <c r="M144">
        <f t="shared" si="27"/>
        <v>-17.734476938513573</v>
      </c>
    </row>
    <row r="145" spans="2:13" x14ac:dyDescent="0.2">
      <c r="B145">
        <f t="shared" si="28"/>
        <v>4</v>
      </c>
      <c r="C145">
        <f t="shared" si="29"/>
        <v>4</v>
      </c>
      <c r="D145">
        <f t="shared" si="30"/>
        <v>0</v>
      </c>
      <c r="E145">
        <f t="shared" si="31"/>
        <v>0</v>
      </c>
      <c r="F145">
        <f t="shared" si="23"/>
        <v>0</v>
      </c>
      <c r="G145">
        <f t="shared" si="24"/>
        <v>4</v>
      </c>
      <c r="H145">
        <f t="shared" si="20"/>
        <v>1.4085040846249339E-5</v>
      </c>
      <c r="I145">
        <f t="shared" si="21"/>
        <v>0.53365004823315854</v>
      </c>
      <c r="J145">
        <f t="shared" si="22"/>
        <v>9.0000000000000323E-3</v>
      </c>
      <c r="K145">
        <f t="shared" si="25"/>
        <v>8.3521000000000701E-4</v>
      </c>
      <c r="L145">
        <f t="shared" si="26"/>
        <v>5.6500573845511413E-11</v>
      </c>
      <c r="M145">
        <f t="shared" si="27"/>
        <v>-23.596770321270007</v>
      </c>
    </row>
    <row r="146" spans="2:13" x14ac:dyDescent="0.2">
      <c r="B146">
        <f t="shared" si="28"/>
        <v>5</v>
      </c>
      <c r="C146">
        <f t="shared" si="29"/>
        <v>10</v>
      </c>
      <c r="D146">
        <f t="shared" si="30"/>
        <v>5</v>
      </c>
      <c r="E146">
        <f t="shared" si="31"/>
        <v>5</v>
      </c>
      <c r="F146">
        <f t="shared" si="23"/>
        <v>10</v>
      </c>
      <c r="G146">
        <f t="shared" si="24"/>
        <v>0</v>
      </c>
      <c r="H146">
        <f t="shared" si="20"/>
        <v>2.0854614659203225E-10</v>
      </c>
      <c r="I146">
        <f t="shared" si="21"/>
        <v>7.4436600399669685E-3</v>
      </c>
      <c r="J146">
        <f t="shared" si="22"/>
        <v>0</v>
      </c>
      <c r="K146">
        <f t="shared" si="25"/>
        <v>0.39390406429999913</v>
      </c>
      <c r="L146">
        <f t="shared" si="26"/>
        <v>0</v>
      </c>
      <c r="M146" t="e">
        <f t="shared" si="27"/>
        <v>#NUM!</v>
      </c>
    </row>
    <row r="147" spans="2:13" x14ac:dyDescent="0.2">
      <c r="B147">
        <f t="shared" si="28"/>
        <v>5</v>
      </c>
      <c r="C147">
        <f t="shared" si="29"/>
        <v>10</v>
      </c>
      <c r="D147">
        <f t="shared" si="30"/>
        <v>5</v>
      </c>
      <c r="E147">
        <f t="shared" si="31"/>
        <v>4</v>
      </c>
      <c r="F147">
        <f t="shared" si="23"/>
        <v>9</v>
      </c>
      <c r="G147">
        <f t="shared" si="24"/>
        <v>1</v>
      </c>
      <c r="H147">
        <f t="shared" si="20"/>
        <v>2.0854614659203225E-10</v>
      </c>
      <c r="I147">
        <f t="shared" si="21"/>
        <v>7.4436600399669685E-3</v>
      </c>
      <c r="J147">
        <f t="shared" si="22"/>
        <v>0</v>
      </c>
      <c r="K147">
        <f t="shared" si="25"/>
        <v>0.40339572850000016</v>
      </c>
      <c r="L147">
        <f t="shared" si="26"/>
        <v>0</v>
      </c>
      <c r="M147" t="e">
        <f t="shared" si="27"/>
        <v>#NUM!</v>
      </c>
    </row>
    <row r="148" spans="2:13" x14ac:dyDescent="0.2">
      <c r="B148">
        <f t="shared" si="28"/>
        <v>5</v>
      </c>
      <c r="C148">
        <f t="shared" si="29"/>
        <v>10</v>
      </c>
      <c r="D148">
        <f t="shared" si="30"/>
        <v>5</v>
      </c>
      <c r="E148">
        <f t="shared" si="31"/>
        <v>3</v>
      </c>
      <c r="F148">
        <f t="shared" si="23"/>
        <v>8</v>
      </c>
      <c r="G148">
        <f t="shared" si="24"/>
        <v>2</v>
      </c>
      <c r="H148">
        <f t="shared" si="20"/>
        <v>2.0854614659203225E-10</v>
      </c>
      <c r="I148">
        <f t="shared" si="21"/>
        <v>7.4436600399669685E-3</v>
      </c>
      <c r="J148">
        <f t="shared" si="22"/>
        <v>0</v>
      </c>
      <c r="K148">
        <f t="shared" si="25"/>
        <v>0.16524644300000041</v>
      </c>
      <c r="L148">
        <f t="shared" si="26"/>
        <v>0</v>
      </c>
      <c r="M148" t="e">
        <f t="shared" si="27"/>
        <v>#NUM!</v>
      </c>
    </row>
    <row r="149" spans="2:13" x14ac:dyDescent="0.2">
      <c r="B149">
        <f t="shared" si="28"/>
        <v>5</v>
      </c>
      <c r="C149">
        <f t="shared" si="29"/>
        <v>10</v>
      </c>
      <c r="D149">
        <f t="shared" si="30"/>
        <v>5</v>
      </c>
      <c r="E149">
        <f t="shared" si="31"/>
        <v>2</v>
      </c>
      <c r="F149">
        <f t="shared" si="23"/>
        <v>7</v>
      </c>
      <c r="G149">
        <f t="shared" si="24"/>
        <v>3</v>
      </c>
      <c r="H149">
        <f t="shared" ref="H149:H212" si="32">VLOOKUP(C149,K$6:M$16,2)</f>
        <v>2.0854614659203225E-10</v>
      </c>
      <c r="I149">
        <f t="shared" ref="I149:I212" si="33">_xlfn.BINOM.DIST(B149,C149,$H$2,FALSE)</f>
        <v>7.4436600399669685E-3</v>
      </c>
      <c r="J149">
        <f t="shared" ref="J149:J212" si="34">VLOOKUP(F149,K$6:M$16,3)</f>
        <v>0</v>
      </c>
      <c r="K149">
        <f t="shared" si="25"/>
        <v>3.3845657000000175E-2</v>
      </c>
      <c r="L149">
        <f t="shared" si="26"/>
        <v>0</v>
      </c>
      <c r="M149" t="e">
        <f t="shared" si="27"/>
        <v>#NUM!</v>
      </c>
    </row>
    <row r="150" spans="2:13" x14ac:dyDescent="0.2">
      <c r="B150">
        <f t="shared" si="28"/>
        <v>5</v>
      </c>
      <c r="C150">
        <f t="shared" si="29"/>
        <v>10</v>
      </c>
      <c r="D150">
        <f t="shared" si="30"/>
        <v>5</v>
      </c>
      <c r="E150">
        <f t="shared" si="31"/>
        <v>1</v>
      </c>
      <c r="F150">
        <f t="shared" ref="F150:F213" si="35">D150+E150</f>
        <v>6</v>
      </c>
      <c r="G150">
        <f t="shared" ref="G150:G213" si="36">B150-E150</f>
        <v>4</v>
      </c>
      <c r="H150">
        <f t="shared" si="32"/>
        <v>2.0854614659203225E-10</v>
      </c>
      <c r="I150">
        <f t="shared" si="33"/>
        <v>7.4436600399669685E-3</v>
      </c>
      <c r="J150">
        <f t="shared" si="34"/>
        <v>0</v>
      </c>
      <c r="K150">
        <f t="shared" ref="K150:K213" si="37">_xlfn.BINOM.DIST(G150,B150,$F$2,FALSE)</f>
        <v>3.4661215000000262E-3</v>
      </c>
      <c r="L150">
        <f t="shared" ref="L150:L213" si="38">H150*I150*J150*K150</f>
        <v>0</v>
      </c>
      <c r="M150" t="e">
        <f t="shared" ref="M150:M213" si="39">LN(L150)</f>
        <v>#NUM!</v>
      </c>
    </row>
    <row r="151" spans="2:13" x14ac:dyDescent="0.2">
      <c r="B151">
        <f t="shared" ref="B151:B214" si="40">IF(E150=0,IF(C150=B150,B150+1,B150), B150)</f>
        <v>5</v>
      </c>
      <c r="C151">
        <f t="shared" ref="C151:C214" si="41">IF(E150=0,IF(C150=B150,10,C150-1),C150)</f>
        <v>10</v>
      </c>
      <c r="D151">
        <f t="shared" ref="D151:D214" si="42">C151-B151</f>
        <v>5</v>
      </c>
      <c r="E151">
        <f t="shared" ref="E151:E214" si="43">IF(E150=0,B151,E150-1)</f>
        <v>0</v>
      </c>
      <c r="F151">
        <f t="shared" si="35"/>
        <v>5</v>
      </c>
      <c r="G151">
        <f t="shared" si="36"/>
        <v>5</v>
      </c>
      <c r="H151">
        <f t="shared" si="32"/>
        <v>2.0854614659203225E-10</v>
      </c>
      <c r="I151">
        <f t="shared" si="33"/>
        <v>7.4436600399669685E-3</v>
      </c>
      <c r="J151">
        <f t="shared" si="34"/>
        <v>0</v>
      </c>
      <c r="K151">
        <f t="shared" si="37"/>
        <v>1.4198570000000139E-4</v>
      </c>
      <c r="L151">
        <f t="shared" si="38"/>
        <v>0</v>
      </c>
      <c r="M151" t="e">
        <f t="shared" si="39"/>
        <v>#NUM!</v>
      </c>
    </row>
    <row r="152" spans="2:13" x14ac:dyDescent="0.2">
      <c r="B152">
        <f t="shared" si="40"/>
        <v>5</v>
      </c>
      <c r="C152">
        <f t="shared" si="41"/>
        <v>9</v>
      </c>
      <c r="D152">
        <f t="shared" si="42"/>
        <v>4</v>
      </c>
      <c r="E152">
        <f t="shared" si="43"/>
        <v>5</v>
      </c>
      <c r="F152">
        <f t="shared" si="35"/>
        <v>9</v>
      </c>
      <c r="G152">
        <f t="shared" si="36"/>
        <v>0</v>
      </c>
      <c r="H152">
        <f t="shared" si="32"/>
        <v>1.448195164879543E-9</v>
      </c>
      <c r="I152">
        <f t="shared" si="33"/>
        <v>2.5614947784592224E-2</v>
      </c>
      <c r="J152">
        <f t="shared" si="34"/>
        <v>0</v>
      </c>
      <c r="K152">
        <f t="shared" si="37"/>
        <v>0.39390406429999913</v>
      </c>
      <c r="L152">
        <f t="shared" si="38"/>
        <v>0</v>
      </c>
      <c r="M152" t="e">
        <f t="shared" si="39"/>
        <v>#NUM!</v>
      </c>
    </row>
    <row r="153" spans="2:13" x14ac:dyDescent="0.2">
      <c r="B153">
        <f t="shared" si="40"/>
        <v>5</v>
      </c>
      <c r="C153">
        <f t="shared" si="41"/>
        <v>9</v>
      </c>
      <c r="D153">
        <f t="shared" si="42"/>
        <v>4</v>
      </c>
      <c r="E153">
        <f t="shared" si="43"/>
        <v>4</v>
      </c>
      <c r="F153">
        <f t="shared" si="35"/>
        <v>8</v>
      </c>
      <c r="G153">
        <f t="shared" si="36"/>
        <v>1</v>
      </c>
      <c r="H153">
        <f t="shared" si="32"/>
        <v>1.448195164879543E-9</v>
      </c>
      <c r="I153">
        <f t="shared" si="33"/>
        <v>2.5614947784592224E-2</v>
      </c>
      <c r="J153">
        <f t="shared" si="34"/>
        <v>0</v>
      </c>
      <c r="K153">
        <f t="shared" si="37"/>
        <v>0.40339572850000016</v>
      </c>
      <c r="L153">
        <f t="shared" si="38"/>
        <v>0</v>
      </c>
      <c r="M153" t="e">
        <f t="shared" si="39"/>
        <v>#NUM!</v>
      </c>
    </row>
    <row r="154" spans="2:13" x14ac:dyDescent="0.2">
      <c r="B154">
        <f t="shared" si="40"/>
        <v>5</v>
      </c>
      <c r="C154">
        <f t="shared" si="41"/>
        <v>9</v>
      </c>
      <c r="D154">
        <f t="shared" si="42"/>
        <v>4</v>
      </c>
      <c r="E154">
        <f t="shared" si="43"/>
        <v>3</v>
      </c>
      <c r="F154">
        <f t="shared" si="35"/>
        <v>7</v>
      </c>
      <c r="G154">
        <f t="shared" si="36"/>
        <v>2</v>
      </c>
      <c r="H154">
        <f t="shared" si="32"/>
        <v>1.448195164879543E-9</v>
      </c>
      <c r="I154">
        <f t="shared" si="33"/>
        <v>2.5614947784592224E-2</v>
      </c>
      <c r="J154">
        <f t="shared" si="34"/>
        <v>0</v>
      </c>
      <c r="K154">
        <f t="shared" si="37"/>
        <v>0.16524644300000041</v>
      </c>
      <c r="L154">
        <f t="shared" si="38"/>
        <v>0</v>
      </c>
      <c r="M154" t="e">
        <f t="shared" si="39"/>
        <v>#NUM!</v>
      </c>
    </row>
    <row r="155" spans="2:13" x14ac:dyDescent="0.2">
      <c r="B155">
        <f t="shared" si="40"/>
        <v>5</v>
      </c>
      <c r="C155">
        <f t="shared" si="41"/>
        <v>9</v>
      </c>
      <c r="D155">
        <f t="shared" si="42"/>
        <v>4</v>
      </c>
      <c r="E155">
        <f t="shared" si="43"/>
        <v>2</v>
      </c>
      <c r="F155">
        <f t="shared" si="35"/>
        <v>6</v>
      </c>
      <c r="G155">
        <f t="shared" si="36"/>
        <v>3</v>
      </c>
      <c r="H155">
        <f t="shared" si="32"/>
        <v>1.448195164879543E-9</v>
      </c>
      <c r="I155">
        <f t="shared" si="33"/>
        <v>2.5614947784592224E-2</v>
      </c>
      <c r="J155">
        <f t="shared" si="34"/>
        <v>0</v>
      </c>
      <c r="K155">
        <f t="shared" si="37"/>
        <v>3.3845657000000175E-2</v>
      </c>
      <c r="L155">
        <f t="shared" si="38"/>
        <v>0</v>
      </c>
      <c r="M155" t="e">
        <f t="shared" si="39"/>
        <v>#NUM!</v>
      </c>
    </row>
    <row r="156" spans="2:13" x14ac:dyDescent="0.2">
      <c r="B156">
        <f t="shared" si="40"/>
        <v>5</v>
      </c>
      <c r="C156">
        <f t="shared" si="41"/>
        <v>9</v>
      </c>
      <c r="D156">
        <f t="shared" si="42"/>
        <v>4</v>
      </c>
      <c r="E156">
        <f t="shared" si="43"/>
        <v>1</v>
      </c>
      <c r="F156">
        <f t="shared" si="35"/>
        <v>5</v>
      </c>
      <c r="G156">
        <f t="shared" si="36"/>
        <v>4</v>
      </c>
      <c r="H156">
        <f t="shared" si="32"/>
        <v>1.448195164879543E-9</v>
      </c>
      <c r="I156">
        <f t="shared" si="33"/>
        <v>2.5614947784592224E-2</v>
      </c>
      <c r="J156">
        <f t="shared" si="34"/>
        <v>0</v>
      </c>
      <c r="K156">
        <f t="shared" si="37"/>
        <v>3.4661215000000262E-3</v>
      </c>
      <c r="L156">
        <f t="shared" si="38"/>
        <v>0</v>
      </c>
      <c r="M156" t="e">
        <f t="shared" si="39"/>
        <v>#NUM!</v>
      </c>
    </row>
    <row r="157" spans="2:13" x14ac:dyDescent="0.2">
      <c r="B157">
        <f t="shared" si="40"/>
        <v>5</v>
      </c>
      <c r="C157">
        <f t="shared" si="41"/>
        <v>9</v>
      </c>
      <c r="D157">
        <f t="shared" si="42"/>
        <v>4</v>
      </c>
      <c r="E157">
        <f t="shared" si="43"/>
        <v>0</v>
      </c>
      <c r="F157">
        <f t="shared" si="35"/>
        <v>4</v>
      </c>
      <c r="G157">
        <f t="shared" si="36"/>
        <v>5</v>
      </c>
      <c r="H157">
        <f t="shared" si="32"/>
        <v>1.448195164879543E-9</v>
      </c>
      <c r="I157">
        <f t="shared" si="33"/>
        <v>2.5614947784592224E-2</v>
      </c>
      <c r="J157">
        <f t="shared" si="34"/>
        <v>0</v>
      </c>
      <c r="K157">
        <f t="shared" si="37"/>
        <v>1.4198570000000139E-4</v>
      </c>
      <c r="L157">
        <f t="shared" si="38"/>
        <v>0</v>
      </c>
      <c r="M157" t="e">
        <f t="shared" si="39"/>
        <v>#NUM!</v>
      </c>
    </row>
    <row r="158" spans="2:13" x14ac:dyDescent="0.2">
      <c r="B158">
        <f t="shared" si="40"/>
        <v>5</v>
      </c>
      <c r="C158">
        <f t="shared" si="41"/>
        <v>8</v>
      </c>
      <c r="D158">
        <f t="shared" si="42"/>
        <v>3</v>
      </c>
      <c r="E158">
        <f t="shared" si="43"/>
        <v>5</v>
      </c>
      <c r="F158">
        <f t="shared" si="35"/>
        <v>8</v>
      </c>
      <c r="G158">
        <f t="shared" si="36"/>
        <v>0</v>
      </c>
      <c r="H158">
        <f t="shared" si="32"/>
        <v>9.8171854000453021E-9</v>
      </c>
      <c r="I158">
        <f t="shared" si="33"/>
        <v>7.835160498816425E-2</v>
      </c>
      <c r="J158">
        <f t="shared" si="34"/>
        <v>0</v>
      </c>
      <c r="K158">
        <f t="shared" si="37"/>
        <v>0.39390406429999913</v>
      </c>
      <c r="L158">
        <f t="shared" si="38"/>
        <v>0</v>
      </c>
      <c r="M158" t="e">
        <f t="shared" si="39"/>
        <v>#NUM!</v>
      </c>
    </row>
    <row r="159" spans="2:13" x14ac:dyDescent="0.2">
      <c r="B159">
        <f t="shared" si="40"/>
        <v>5</v>
      </c>
      <c r="C159">
        <f t="shared" si="41"/>
        <v>8</v>
      </c>
      <c r="D159">
        <f t="shared" si="42"/>
        <v>3</v>
      </c>
      <c r="E159">
        <f t="shared" si="43"/>
        <v>4</v>
      </c>
      <c r="F159">
        <f t="shared" si="35"/>
        <v>7</v>
      </c>
      <c r="G159">
        <f t="shared" si="36"/>
        <v>1</v>
      </c>
      <c r="H159">
        <f t="shared" si="32"/>
        <v>9.8171854000453021E-9</v>
      </c>
      <c r="I159">
        <f t="shared" si="33"/>
        <v>7.835160498816425E-2</v>
      </c>
      <c r="J159">
        <f t="shared" si="34"/>
        <v>0</v>
      </c>
      <c r="K159">
        <f t="shared" si="37"/>
        <v>0.40339572850000016</v>
      </c>
      <c r="L159">
        <f t="shared" si="38"/>
        <v>0</v>
      </c>
      <c r="M159" t="e">
        <f t="shared" si="39"/>
        <v>#NUM!</v>
      </c>
    </row>
    <row r="160" spans="2:13" x14ac:dyDescent="0.2">
      <c r="B160">
        <f t="shared" si="40"/>
        <v>5</v>
      </c>
      <c r="C160">
        <f t="shared" si="41"/>
        <v>8</v>
      </c>
      <c r="D160">
        <f t="shared" si="42"/>
        <v>3</v>
      </c>
      <c r="E160">
        <f t="shared" si="43"/>
        <v>3</v>
      </c>
      <c r="F160">
        <f t="shared" si="35"/>
        <v>6</v>
      </c>
      <c r="G160">
        <f t="shared" si="36"/>
        <v>2</v>
      </c>
      <c r="H160">
        <f t="shared" si="32"/>
        <v>9.8171854000453021E-9</v>
      </c>
      <c r="I160">
        <f t="shared" si="33"/>
        <v>7.835160498816425E-2</v>
      </c>
      <c r="J160">
        <f t="shared" si="34"/>
        <v>0</v>
      </c>
      <c r="K160">
        <f t="shared" si="37"/>
        <v>0.16524644300000041</v>
      </c>
      <c r="L160">
        <f t="shared" si="38"/>
        <v>0</v>
      </c>
      <c r="M160" t="e">
        <f t="shared" si="39"/>
        <v>#NUM!</v>
      </c>
    </row>
    <row r="161" spans="2:13" x14ac:dyDescent="0.2">
      <c r="B161">
        <f t="shared" si="40"/>
        <v>5</v>
      </c>
      <c r="C161">
        <f t="shared" si="41"/>
        <v>8</v>
      </c>
      <c r="D161">
        <f t="shared" si="42"/>
        <v>3</v>
      </c>
      <c r="E161">
        <f t="shared" si="43"/>
        <v>2</v>
      </c>
      <c r="F161">
        <f t="shared" si="35"/>
        <v>5</v>
      </c>
      <c r="G161">
        <f t="shared" si="36"/>
        <v>3</v>
      </c>
      <c r="H161">
        <f t="shared" si="32"/>
        <v>9.8171854000453021E-9</v>
      </c>
      <c r="I161">
        <f t="shared" si="33"/>
        <v>7.835160498816425E-2</v>
      </c>
      <c r="J161">
        <f t="shared" si="34"/>
        <v>0</v>
      </c>
      <c r="K161">
        <f t="shared" si="37"/>
        <v>3.3845657000000175E-2</v>
      </c>
      <c r="L161">
        <f t="shared" si="38"/>
        <v>0</v>
      </c>
      <c r="M161" t="e">
        <f t="shared" si="39"/>
        <v>#NUM!</v>
      </c>
    </row>
    <row r="162" spans="2:13" x14ac:dyDescent="0.2">
      <c r="B162">
        <f t="shared" si="40"/>
        <v>5</v>
      </c>
      <c r="C162">
        <f t="shared" si="41"/>
        <v>8</v>
      </c>
      <c r="D162">
        <f t="shared" si="42"/>
        <v>3</v>
      </c>
      <c r="E162">
        <f t="shared" si="43"/>
        <v>1</v>
      </c>
      <c r="F162">
        <f t="shared" si="35"/>
        <v>4</v>
      </c>
      <c r="G162">
        <f t="shared" si="36"/>
        <v>4</v>
      </c>
      <c r="H162">
        <f t="shared" si="32"/>
        <v>9.8171854000453021E-9</v>
      </c>
      <c r="I162">
        <f t="shared" si="33"/>
        <v>7.835160498816425E-2</v>
      </c>
      <c r="J162">
        <f t="shared" si="34"/>
        <v>0</v>
      </c>
      <c r="K162">
        <f t="shared" si="37"/>
        <v>3.4661215000000262E-3</v>
      </c>
      <c r="L162">
        <f t="shared" si="38"/>
        <v>0</v>
      </c>
      <c r="M162" t="e">
        <f t="shared" si="39"/>
        <v>#NUM!</v>
      </c>
    </row>
    <row r="163" spans="2:13" x14ac:dyDescent="0.2">
      <c r="B163">
        <f t="shared" si="40"/>
        <v>5</v>
      </c>
      <c r="C163">
        <f t="shared" si="41"/>
        <v>8</v>
      </c>
      <c r="D163">
        <f t="shared" si="42"/>
        <v>3</v>
      </c>
      <c r="E163">
        <f t="shared" si="43"/>
        <v>0</v>
      </c>
      <c r="F163">
        <f t="shared" si="35"/>
        <v>3</v>
      </c>
      <c r="G163">
        <f t="shared" si="36"/>
        <v>5</v>
      </c>
      <c r="H163">
        <f t="shared" si="32"/>
        <v>9.8171854000453021E-9</v>
      </c>
      <c r="I163">
        <f t="shared" si="33"/>
        <v>7.835160498816425E-2</v>
      </c>
      <c r="J163">
        <f t="shared" si="34"/>
        <v>0</v>
      </c>
      <c r="K163">
        <f t="shared" si="37"/>
        <v>1.4198570000000139E-4</v>
      </c>
      <c r="L163">
        <f t="shared" si="38"/>
        <v>0</v>
      </c>
      <c r="M163" t="e">
        <f t="shared" si="39"/>
        <v>#NUM!</v>
      </c>
    </row>
    <row r="164" spans="2:13" x14ac:dyDescent="0.2">
      <c r="B164">
        <f t="shared" si="40"/>
        <v>5</v>
      </c>
      <c r="C164">
        <f t="shared" si="41"/>
        <v>7</v>
      </c>
      <c r="D164">
        <f t="shared" si="42"/>
        <v>2</v>
      </c>
      <c r="E164">
        <f t="shared" si="43"/>
        <v>5</v>
      </c>
      <c r="F164">
        <f t="shared" si="35"/>
        <v>7</v>
      </c>
      <c r="G164">
        <f t="shared" si="36"/>
        <v>0</v>
      </c>
      <c r="H164">
        <f t="shared" si="32"/>
        <v>6.462179713240901E-8</v>
      </c>
      <c r="I164">
        <f t="shared" si="33"/>
        <v>0.20221627463857056</v>
      </c>
      <c r="J164">
        <f t="shared" si="34"/>
        <v>0</v>
      </c>
      <c r="K164">
        <f t="shared" si="37"/>
        <v>0.39390406429999913</v>
      </c>
      <c r="L164">
        <f t="shared" si="38"/>
        <v>0</v>
      </c>
      <c r="M164" t="e">
        <f t="shared" si="39"/>
        <v>#NUM!</v>
      </c>
    </row>
    <row r="165" spans="2:13" x14ac:dyDescent="0.2">
      <c r="B165">
        <f t="shared" si="40"/>
        <v>5</v>
      </c>
      <c r="C165">
        <f t="shared" si="41"/>
        <v>7</v>
      </c>
      <c r="D165">
        <f t="shared" si="42"/>
        <v>2</v>
      </c>
      <c r="E165">
        <f t="shared" si="43"/>
        <v>4</v>
      </c>
      <c r="F165">
        <f t="shared" si="35"/>
        <v>6</v>
      </c>
      <c r="G165">
        <f t="shared" si="36"/>
        <v>1</v>
      </c>
      <c r="H165">
        <f t="shared" si="32"/>
        <v>6.462179713240901E-8</v>
      </c>
      <c r="I165">
        <f t="shared" si="33"/>
        <v>0.20221627463857056</v>
      </c>
      <c r="J165">
        <f t="shared" si="34"/>
        <v>0</v>
      </c>
      <c r="K165">
        <f t="shared" si="37"/>
        <v>0.40339572850000016</v>
      </c>
      <c r="L165">
        <f t="shared" si="38"/>
        <v>0</v>
      </c>
      <c r="M165" t="e">
        <f t="shared" si="39"/>
        <v>#NUM!</v>
      </c>
    </row>
    <row r="166" spans="2:13" x14ac:dyDescent="0.2">
      <c r="B166">
        <f t="shared" si="40"/>
        <v>5</v>
      </c>
      <c r="C166">
        <f t="shared" si="41"/>
        <v>7</v>
      </c>
      <c r="D166">
        <f t="shared" si="42"/>
        <v>2</v>
      </c>
      <c r="E166">
        <f t="shared" si="43"/>
        <v>3</v>
      </c>
      <c r="F166">
        <f t="shared" si="35"/>
        <v>5</v>
      </c>
      <c r="G166">
        <f t="shared" si="36"/>
        <v>2</v>
      </c>
      <c r="H166">
        <f t="shared" si="32"/>
        <v>6.462179713240901E-8</v>
      </c>
      <c r="I166">
        <f t="shared" si="33"/>
        <v>0.20221627463857056</v>
      </c>
      <c r="J166">
        <f t="shared" si="34"/>
        <v>0</v>
      </c>
      <c r="K166">
        <f t="shared" si="37"/>
        <v>0.16524644300000041</v>
      </c>
      <c r="L166">
        <f t="shared" si="38"/>
        <v>0</v>
      </c>
      <c r="M166" t="e">
        <f t="shared" si="39"/>
        <v>#NUM!</v>
      </c>
    </row>
    <row r="167" spans="2:13" x14ac:dyDescent="0.2">
      <c r="B167">
        <f t="shared" si="40"/>
        <v>5</v>
      </c>
      <c r="C167">
        <f t="shared" si="41"/>
        <v>7</v>
      </c>
      <c r="D167">
        <f t="shared" si="42"/>
        <v>2</v>
      </c>
      <c r="E167">
        <f t="shared" si="43"/>
        <v>2</v>
      </c>
      <c r="F167">
        <f t="shared" si="35"/>
        <v>4</v>
      </c>
      <c r="G167">
        <f t="shared" si="36"/>
        <v>3</v>
      </c>
      <c r="H167">
        <f t="shared" si="32"/>
        <v>6.462179713240901E-8</v>
      </c>
      <c r="I167">
        <f t="shared" si="33"/>
        <v>0.20221627463857056</v>
      </c>
      <c r="J167">
        <f t="shared" si="34"/>
        <v>0</v>
      </c>
      <c r="K167">
        <f t="shared" si="37"/>
        <v>3.3845657000000175E-2</v>
      </c>
      <c r="L167">
        <f t="shared" si="38"/>
        <v>0</v>
      </c>
      <c r="M167" t="e">
        <f t="shared" si="39"/>
        <v>#NUM!</v>
      </c>
    </row>
    <row r="168" spans="2:13" x14ac:dyDescent="0.2">
      <c r="B168">
        <f t="shared" si="40"/>
        <v>5</v>
      </c>
      <c r="C168">
        <f t="shared" si="41"/>
        <v>7</v>
      </c>
      <c r="D168">
        <f t="shared" si="42"/>
        <v>2</v>
      </c>
      <c r="E168">
        <f t="shared" si="43"/>
        <v>1</v>
      </c>
      <c r="F168">
        <f t="shared" si="35"/>
        <v>3</v>
      </c>
      <c r="G168">
        <f t="shared" si="36"/>
        <v>4</v>
      </c>
      <c r="H168">
        <f t="shared" si="32"/>
        <v>6.462179713240901E-8</v>
      </c>
      <c r="I168">
        <f t="shared" si="33"/>
        <v>0.20221627463857056</v>
      </c>
      <c r="J168">
        <f t="shared" si="34"/>
        <v>0</v>
      </c>
      <c r="K168">
        <f t="shared" si="37"/>
        <v>3.4661215000000262E-3</v>
      </c>
      <c r="L168">
        <f t="shared" si="38"/>
        <v>0</v>
      </c>
      <c r="M168" t="e">
        <f t="shared" si="39"/>
        <v>#NUM!</v>
      </c>
    </row>
    <row r="169" spans="2:13" x14ac:dyDescent="0.2">
      <c r="B169">
        <f t="shared" si="40"/>
        <v>5</v>
      </c>
      <c r="C169">
        <f t="shared" si="41"/>
        <v>7</v>
      </c>
      <c r="D169">
        <f t="shared" si="42"/>
        <v>2</v>
      </c>
      <c r="E169">
        <f t="shared" si="43"/>
        <v>0</v>
      </c>
      <c r="F169">
        <f t="shared" si="35"/>
        <v>2</v>
      </c>
      <c r="G169">
        <f t="shared" si="36"/>
        <v>5</v>
      </c>
      <c r="H169">
        <f t="shared" si="32"/>
        <v>6.462179713240901E-8</v>
      </c>
      <c r="I169">
        <f t="shared" si="33"/>
        <v>0.20221627463857056</v>
      </c>
      <c r="J169">
        <f t="shared" si="34"/>
        <v>0.72899999999999954</v>
      </c>
      <c r="K169">
        <f t="shared" si="37"/>
        <v>1.4198570000000139E-4</v>
      </c>
      <c r="L169">
        <f t="shared" si="38"/>
        <v>1.3525934252562906E-12</v>
      </c>
      <c r="M169">
        <f t="shared" si="39"/>
        <v>-27.328997310600609</v>
      </c>
    </row>
    <row r="170" spans="2:13" x14ac:dyDescent="0.2">
      <c r="B170">
        <f t="shared" si="40"/>
        <v>5</v>
      </c>
      <c r="C170">
        <f t="shared" si="41"/>
        <v>6</v>
      </c>
      <c r="D170">
        <f t="shared" si="42"/>
        <v>1</v>
      </c>
      <c r="E170">
        <f t="shared" si="43"/>
        <v>5</v>
      </c>
      <c r="F170">
        <f t="shared" si="35"/>
        <v>6</v>
      </c>
      <c r="G170">
        <f t="shared" si="36"/>
        <v>0</v>
      </c>
      <c r="H170">
        <f t="shared" si="32"/>
        <v>4.1002467746687952E-7</v>
      </c>
      <c r="I170">
        <f t="shared" si="33"/>
        <v>0.39763536357500368</v>
      </c>
      <c r="J170">
        <f t="shared" si="34"/>
        <v>0</v>
      </c>
      <c r="K170">
        <f t="shared" si="37"/>
        <v>0.39390406429999913</v>
      </c>
      <c r="L170">
        <f t="shared" si="38"/>
        <v>0</v>
      </c>
      <c r="M170" t="e">
        <f t="shared" si="39"/>
        <v>#NUM!</v>
      </c>
    </row>
    <row r="171" spans="2:13" x14ac:dyDescent="0.2">
      <c r="B171">
        <f t="shared" si="40"/>
        <v>5</v>
      </c>
      <c r="C171">
        <f t="shared" si="41"/>
        <v>6</v>
      </c>
      <c r="D171">
        <f t="shared" si="42"/>
        <v>1</v>
      </c>
      <c r="E171">
        <f t="shared" si="43"/>
        <v>4</v>
      </c>
      <c r="F171">
        <f t="shared" si="35"/>
        <v>5</v>
      </c>
      <c r="G171">
        <f t="shared" si="36"/>
        <v>1</v>
      </c>
      <c r="H171">
        <f t="shared" si="32"/>
        <v>4.1002467746687952E-7</v>
      </c>
      <c r="I171">
        <f t="shared" si="33"/>
        <v>0.39763536357500368</v>
      </c>
      <c r="J171">
        <f t="shared" si="34"/>
        <v>0</v>
      </c>
      <c r="K171">
        <f t="shared" si="37"/>
        <v>0.40339572850000016</v>
      </c>
      <c r="L171">
        <f t="shared" si="38"/>
        <v>0</v>
      </c>
      <c r="M171" t="e">
        <f t="shared" si="39"/>
        <v>#NUM!</v>
      </c>
    </row>
    <row r="172" spans="2:13" x14ac:dyDescent="0.2">
      <c r="B172">
        <f t="shared" si="40"/>
        <v>5</v>
      </c>
      <c r="C172">
        <f t="shared" si="41"/>
        <v>6</v>
      </c>
      <c r="D172">
        <f t="shared" si="42"/>
        <v>1</v>
      </c>
      <c r="E172">
        <f t="shared" si="43"/>
        <v>3</v>
      </c>
      <c r="F172">
        <f t="shared" si="35"/>
        <v>4</v>
      </c>
      <c r="G172">
        <f t="shared" si="36"/>
        <v>2</v>
      </c>
      <c r="H172">
        <f t="shared" si="32"/>
        <v>4.1002467746687952E-7</v>
      </c>
      <c r="I172">
        <f t="shared" si="33"/>
        <v>0.39763536357500368</v>
      </c>
      <c r="J172">
        <f t="shared" si="34"/>
        <v>0</v>
      </c>
      <c r="K172">
        <f t="shared" si="37"/>
        <v>0.16524644300000041</v>
      </c>
      <c r="L172">
        <f t="shared" si="38"/>
        <v>0</v>
      </c>
      <c r="M172" t="e">
        <f t="shared" si="39"/>
        <v>#NUM!</v>
      </c>
    </row>
    <row r="173" spans="2:13" x14ac:dyDescent="0.2">
      <c r="B173">
        <f t="shared" si="40"/>
        <v>5</v>
      </c>
      <c r="C173">
        <f t="shared" si="41"/>
        <v>6</v>
      </c>
      <c r="D173">
        <f t="shared" si="42"/>
        <v>1</v>
      </c>
      <c r="E173">
        <f t="shared" si="43"/>
        <v>2</v>
      </c>
      <c r="F173">
        <f t="shared" si="35"/>
        <v>3</v>
      </c>
      <c r="G173">
        <f t="shared" si="36"/>
        <v>3</v>
      </c>
      <c r="H173">
        <f t="shared" si="32"/>
        <v>4.1002467746687952E-7</v>
      </c>
      <c r="I173">
        <f t="shared" si="33"/>
        <v>0.39763536357500368</v>
      </c>
      <c r="J173">
        <f t="shared" si="34"/>
        <v>0</v>
      </c>
      <c r="K173">
        <f t="shared" si="37"/>
        <v>3.3845657000000175E-2</v>
      </c>
      <c r="L173">
        <f t="shared" si="38"/>
        <v>0</v>
      </c>
      <c r="M173" t="e">
        <f t="shared" si="39"/>
        <v>#NUM!</v>
      </c>
    </row>
    <row r="174" spans="2:13" x14ac:dyDescent="0.2">
      <c r="B174">
        <f t="shared" si="40"/>
        <v>5</v>
      </c>
      <c r="C174">
        <f t="shared" si="41"/>
        <v>6</v>
      </c>
      <c r="D174">
        <f t="shared" si="42"/>
        <v>1</v>
      </c>
      <c r="E174">
        <f t="shared" si="43"/>
        <v>1</v>
      </c>
      <c r="F174">
        <f t="shared" si="35"/>
        <v>2</v>
      </c>
      <c r="G174">
        <f t="shared" si="36"/>
        <v>4</v>
      </c>
      <c r="H174">
        <f t="shared" si="32"/>
        <v>4.1002467746687952E-7</v>
      </c>
      <c r="I174">
        <f t="shared" si="33"/>
        <v>0.39763536357500368</v>
      </c>
      <c r="J174">
        <f t="shared" si="34"/>
        <v>0.72899999999999954</v>
      </c>
      <c r="K174">
        <f t="shared" si="37"/>
        <v>3.4661215000000262E-3</v>
      </c>
      <c r="L174">
        <f t="shared" si="38"/>
        <v>4.1197067918595099E-10</v>
      </c>
      <c r="M174">
        <f t="shared" si="39"/>
        <v>-21.610068936135907</v>
      </c>
    </row>
    <row r="175" spans="2:13" x14ac:dyDescent="0.2">
      <c r="B175">
        <f t="shared" si="40"/>
        <v>5</v>
      </c>
      <c r="C175">
        <f t="shared" si="41"/>
        <v>6</v>
      </c>
      <c r="D175">
        <f t="shared" si="42"/>
        <v>1</v>
      </c>
      <c r="E175">
        <f t="shared" si="43"/>
        <v>0</v>
      </c>
      <c r="F175">
        <f t="shared" si="35"/>
        <v>1</v>
      </c>
      <c r="G175">
        <f t="shared" si="36"/>
        <v>5</v>
      </c>
      <c r="H175">
        <f t="shared" si="32"/>
        <v>4.1002467746687952E-7</v>
      </c>
      <c r="I175">
        <f t="shared" si="33"/>
        <v>0.39763536357500368</v>
      </c>
      <c r="J175">
        <f t="shared" si="34"/>
        <v>0.16200000000000025</v>
      </c>
      <c r="K175">
        <f t="shared" si="37"/>
        <v>1.4198570000000139E-4</v>
      </c>
      <c r="L175">
        <f t="shared" si="38"/>
        <v>3.7502016311438808E-12</v>
      </c>
      <c r="M175">
        <f t="shared" si="39"/>
        <v>-26.309211509086659</v>
      </c>
    </row>
    <row r="176" spans="2:13" x14ac:dyDescent="0.2">
      <c r="B176">
        <f t="shared" si="40"/>
        <v>5</v>
      </c>
      <c r="C176">
        <f t="shared" si="41"/>
        <v>5</v>
      </c>
      <c r="D176">
        <f t="shared" si="42"/>
        <v>0</v>
      </c>
      <c r="E176">
        <f t="shared" si="43"/>
        <v>5</v>
      </c>
      <c r="F176">
        <f t="shared" si="35"/>
        <v>5</v>
      </c>
      <c r="G176">
        <f t="shared" si="36"/>
        <v>0</v>
      </c>
      <c r="H176">
        <f t="shared" si="32"/>
        <v>2.4811229164759444E-6</v>
      </c>
      <c r="I176">
        <f t="shared" si="33"/>
        <v>0.45611115233603278</v>
      </c>
      <c r="J176">
        <f t="shared" si="34"/>
        <v>0</v>
      </c>
      <c r="K176">
        <f t="shared" si="37"/>
        <v>0.39390406429999913</v>
      </c>
      <c r="L176">
        <f t="shared" si="38"/>
        <v>0</v>
      </c>
      <c r="M176" t="e">
        <f t="shared" si="39"/>
        <v>#NUM!</v>
      </c>
    </row>
    <row r="177" spans="2:13" x14ac:dyDescent="0.2">
      <c r="B177">
        <f t="shared" si="40"/>
        <v>5</v>
      </c>
      <c r="C177">
        <f t="shared" si="41"/>
        <v>5</v>
      </c>
      <c r="D177">
        <f t="shared" si="42"/>
        <v>0</v>
      </c>
      <c r="E177">
        <f t="shared" si="43"/>
        <v>4</v>
      </c>
      <c r="F177">
        <f t="shared" si="35"/>
        <v>4</v>
      </c>
      <c r="G177">
        <f t="shared" si="36"/>
        <v>1</v>
      </c>
      <c r="H177">
        <f t="shared" si="32"/>
        <v>2.4811229164759444E-6</v>
      </c>
      <c r="I177">
        <f t="shared" si="33"/>
        <v>0.45611115233603278</v>
      </c>
      <c r="J177">
        <f t="shared" si="34"/>
        <v>0</v>
      </c>
      <c r="K177">
        <f t="shared" si="37"/>
        <v>0.40339572850000016</v>
      </c>
      <c r="L177">
        <f t="shared" si="38"/>
        <v>0</v>
      </c>
      <c r="M177" t="e">
        <f t="shared" si="39"/>
        <v>#NUM!</v>
      </c>
    </row>
    <row r="178" spans="2:13" x14ac:dyDescent="0.2">
      <c r="B178">
        <f t="shared" si="40"/>
        <v>5</v>
      </c>
      <c r="C178">
        <f t="shared" si="41"/>
        <v>5</v>
      </c>
      <c r="D178">
        <f t="shared" si="42"/>
        <v>0</v>
      </c>
      <c r="E178">
        <f t="shared" si="43"/>
        <v>3</v>
      </c>
      <c r="F178">
        <f t="shared" si="35"/>
        <v>3</v>
      </c>
      <c r="G178">
        <f t="shared" si="36"/>
        <v>2</v>
      </c>
      <c r="H178">
        <f t="shared" si="32"/>
        <v>2.4811229164759444E-6</v>
      </c>
      <c r="I178">
        <f t="shared" si="33"/>
        <v>0.45611115233603278</v>
      </c>
      <c r="J178">
        <f t="shared" si="34"/>
        <v>0</v>
      </c>
      <c r="K178">
        <f t="shared" si="37"/>
        <v>0.16524644300000041</v>
      </c>
      <c r="L178">
        <f t="shared" si="38"/>
        <v>0</v>
      </c>
      <c r="M178" t="e">
        <f t="shared" si="39"/>
        <v>#NUM!</v>
      </c>
    </row>
    <row r="179" spans="2:13" x14ac:dyDescent="0.2">
      <c r="B179">
        <f t="shared" si="40"/>
        <v>5</v>
      </c>
      <c r="C179">
        <f t="shared" si="41"/>
        <v>5</v>
      </c>
      <c r="D179">
        <f t="shared" si="42"/>
        <v>0</v>
      </c>
      <c r="E179">
        <f t="shared" si="43"/>
        <v>2</v>
      </c>
      <c r="F179">
        <f t="shared" si="35"/>
        <v>2</v>
      </c>
      <c r="G179">
        <f t="shared" si="36"/>
        <v>3</v>
      </c>
      <c r="H179">
        <f t="shared" si="32"/>
        <v>2.4811229164759444E-6</v>
      </c>
      <c r="I179">
        <f t="shared" si="33"/>
        <v>0.45611115233603278</v>
      </c>
      <c r="J179">
        <f t="shared" si="34"/>
        <v>0.72899999999999954</v>
      </c>
      <c r="K179">
        <f t="shared" si="37"/>
        <v>3.3845657000000175E-2</v>
      </c>
      <c r="L179">
        <f t="shared" si="38"/>
        <v>2.7922188105837786E-8</v>
      </c>
      <c r="M179">
        <f t="shared" si="39"/>
        <v>-17.393844191570121</v>
      </c>
    </row>
    <row r="180" spans="2:13" x14ac:dyDescent="0.2">
      <c r="B180">
        <f t="shared" si="40"/>
        <v>5</v>
      </c>
      <c r="C180">
        <f t="shared" si="41"/>
        <v>5</v>
      </c>
      <c r="D180">
        <f t="shared" si="42"/>
        <v>0</v>
      </c>
      <c r="E180">
        <f t="shared" si="43"/>
        <v>1</v>
      </c>
      <c r="F180">
        <f t="shared" si="35"/>
        <v>1</v>
      </c>
      <c r="G180">
        <f t="shared" si="36"/>
        <v>4</v>
      </c>
      <c r="H180">
        <f t="shared" si="32"/>
        <v>2.4811229164759444E-6</v>
      </c>
      <c r="I180">
        <f t="shared" si="33"/>
        <v>0.45611115233603278</v>
      </c>
      <c r="J180">
        <f t="shared" si="34"/>
        <v>0.16200000000000025</v>
      </c>
      <c r="K180">
        <f t="shared" si="37"/>
        <v>3.4661215000000262E-3</v>
      </c>
      <c r="L180">
        <f t="shared" si="38"/>
        <v>6.354447092359365E-10</v>
      </c>
      <c r="M180">
        <f t="shared" si="39"/>
        <v>-21.176696032646717</v>
      </c>
    </row>
    <row r="181" spans="2:13" x14ac:dyDescent="0.2">
      <c r="B181">
        <f t="shared" si="40"/>
        <v>5</v>
      </c>
      <c r="C181">
        <f t="shared" si="41"/>
        <v>5</v>
      </c>
      <c r="D181">
        <f t="shared" si="42"/>
        <v>0</v>
      </c>
      <c r="E181">
        <f t="shared" si="43"/>
        <v>0</v>
      </c>
      <c r="F181">
        <f t="shared" si="35"/>
        <v>0</v>
      </c>
      <c r="G181">
        <f t="shared" si="36"/>
        <v>5</v>
      </c>
      <c r="H181">
        <f t="shared" si="32"/>
        <v>2.4811229164759444E-6</v>
      </c>
      <c r="I181">
        <f t="shared" si="33"/>
        <v>0.45611115233603278</v>
      </c>
      <c r="J181">
        <f t="shared" si="34"/>
        <v>9.0000000000000323E-3</v>
      </c>
      <c r="K181">
        <f t="shared" si="37"/>
        <v>1.4198570000000139E-4</v>
      </c>
      <c r="L181">
        <f t="shared" si="38"/>
        <v>1.4461258443120438E-12</v>
      </c>
      <c r="M181">
        <f t="shared" si="39"/>
        <v>-27.26213296671736</v>
      </c>
    </row>
    <row r="182" spans="2:13" x14ac:dyDescent="0.2">
      <c r="B182">
        <f t="shared" si="40"/>
        <v>6</v>
      </c>
      <c r="C182">
        <f t="shared" si="41"/>
        <v>10</v>
      </c>
      <c r="D182">
        <f t="shared" si="42"/>
        <v>4</v>
      </c>
      <c r="E182">
        <f t="shared" si="43"/>
        <v>6</v>
      </c>
      <c r="F182">
        <f t="shared" si="35"/>
        <v>10</v>
      </c>
      <c r="G182">
        <f t="shared" si="36"/>
        <v>0</v>
      </c>
      <c r="H182">
        <f t="shared" si="32"/>
        <v>2.0854614659203225E-10</v>
      </c>
      <c r="I182">
        <f t="shared" si="33"/>
        <v>3.6488529607681182E-2</v>
      </c>
      <c r="J182">
        <f t="shared" si="34"/>
        <v>0</v>
      </c>
      <c r="K182">
        <f t="shared" si="37"/>
        <v>0.32694037336899917</v>
      </c>
      <c r="L182">
        <f t="shared" si="38"/>
        <v>0</v>
      </c>
      <c r="M182" t="e">
        <f t="shared" si="39"/>
        <v>#NUM!</v>
      </c>
    </row>
    <row r="183" spans="2:13" x14ac:dyDescent="0.2">
      <c r="B183">
        <f t="shared" si="40"/>
        <v>6</v>
      </c>
      <c r="C183">
        <f t="shared" si="41"/>
        <v>10</v>
      </c>
      <c r="D183">
        <f t="shared" si="42"/>
        <v>4</v>
      </c>
      <c r="E183">
        <f t="shared" si="43"/>
        <v>5</v>
      </c>
      <c r="F183">
        <f t="shared" si="35"/>
        <v>9</v>
      </c>
      <c r="G183">
        <f t="shared" si="36"/>
        <v>1</v>
      </c>
      <c r="H183">
        <f t="shared" si="32"/>
        <v>2.0854614659203225E-10</v>
      </c>
      <c r="I183">
        <f t="shared" si="33"/>
        <v>3.6488529607681182E-2</v>
      </c>
      <c r="J183">
        <f t="shared" si="34"/>
        <v>0</v>
      </c>
      <c r="K183">
        <f t="shared" si="37"/>
        <v>0.40178214558600001</v>
      </c>
      <c r="L183">
        <f t="shared" si="38"/>
        <v>0</v>
      </c>
      <c r="M183" t="e">
        <f t="shared" si="39"/>
        <v>#NUM!</v>
      </c>
    </row>
    <row r="184" spans="2:13" x14ac:dyDescent="0.2">
      <c r="B184">
        <f t="shared" si="40"/>
        <v>6</v>
      </c>
      <c r="C184">
        <f t="shared" si="41"/>
        <v>10</v>
      </c>
      <c r="D184">
        <f t="shared" si="42"/>
        <v>4</v>
      </c>
      <c r="E184">
        <f t="shared" si="43"/>
        <v>4</v>
      </c>
      <c r="F184">
        <f t="shared" si="35"/>
        <v>8</v>
      </c>
      <c r="G184">
        <f t="shared" si="36"/>
        <v>2</v>
      </c>
      <c r="H184">
        <f t="shared" si="32"/>
        <v>2.0854614659203225E-10</v>
      </c>
      <c r="I184">
        <f t="shared" si="33"/>
        <v>3.6488529607681182E-2</v>
      </c>
      <c r="J184">
        <f t="shared" si="34"/>
        <v>0</v>
      </c>
      <c r="K184">
        <f t="shared" si="37"/>
        <v>0.2057318215350005</v>
      </c>
      <c r="L184">
        <f t="shared" si="38"/>
        <v>0</v>
      </c>
      <c r="M184" t="e">
        <f t="shared" si="39"/>
        <v>#NUM!</v>
      </c>
    </row>
    <row r="185" spans="2:13" x14ac:dyDescent="0.2">
      <c r="B185">
        <f t="shared" si="40"/>
        <v>6</v>
      </c>
      <c r="C185">
        <f t="shared" si="41"/>
        <v>10</v>
      </c>
      <c r="D185">
        <f t="shared" si="42"/>
        <v>4</v>
      </c>
      <c r="E185">
        <f t="shared" si="43"/>
        <v>3</v>
      </c>
      <c r="F185">
        <f t="shared" si="35"/>
        <v>7</v>
      </c>
      <c r="G185">
        <f t="shared" si="36"/>
        <v>3</v>
      </c>
      <c r="H185">
        <f t="shared" si="32"/>
        <v>2.0854614659203225E-10</v>
      </c>
      <c r="I185">
        <f t="shared" si="33"/>
        <v>3.6488529607681182E-2</v>
      </c>
      <c r="J185">
        <f t="shared" si="34"/>
        <v>0</v>
      </c>
      <c r="K185">
        <f t="shared" si="37"/>
        <v>5.6183790620000257E-2</v>
      </c>
      <c r="L185">
        <f t="shared" si="38"/>
        <v>0</v>
      </c>
      <c r="M185" t="e">
        <f t="shared" si="39"/>
        <v>#NUM!</v>
      </c>
    </row>
    <row r="186" spans="2:13" x14ac:dyDescent="0.2">
      <c r="B186">
        <f t="shared" si="40"/>
        <v>6</v>
      </c>
      <c r="C186">
        <f t="shared" si="41"/>
        <v>10</v>
      </c>
      <c r="D186">
        <f t="shared" si="42"/>
        <v>4</v>
      </c>
      <c r="E186">
        <f t="shared" si="43"/>
        <v>2</v>
      </c>
      <c r="F186">
        <f t="shared" si="35"/>
        <v>6</v>
      </c>
      <c r="G186">
        <f t="shared" si="36"/>
        <v>4</v>
      </c>
      <c r="H186">
        <f t="shared" si="32"/>
        <v>2.0854614659203225E-10</v>
      </c>
      <c r="I186">
        <f t="shared" si="33"/>
        <v>3.6488529607681182E-2</v>
      </c>
      <c r="J186">
        <f t="shared" si="34"/>
        <v>0</v>
      </c>
      <c r="K186">
        <f t="shared" si="37"/>
        <v>8.6306425350000573E-3</v>
      </c>
      <c r="L186">
        <f t="shared" si="38"/>
        <v>0</v>
      </c>
      <c r="M186" t="e">
        <f t="shared" si="39"/>
        <v>#NUM!</v>
      </c>
    </row>
    <row r="187" spans="2:13" x14ac:dyDescent="0.2">
      <c r="B187">
        <f t="shared" si="40"/>
        <v>6</v>
      </c>
      <c r="C187">
        <f t="shared" si="41"/>
        <v>10</v>
      </c>
      <c r="D187">
        <f t="shared" si="42"/>
        <v>4</v>
      </c>
      <c r="E187">
        <f t="shared" si="43"/>
        <v>1</v>
      </c>
      <c r="F187">
        <f t="shared" si="35"/>
        <v>5</v>
      </c>
      <c r="G187">
        <f t="shared" si="36"/>
        <v>5</v>
      </c>
      <c r="H187">
        <f t="shared" si="32"/>
        <v>2.0854614659203225E-10</v>
      </c>
      <c r="I187">
        <f t="shared" si="33"/>
        <v>3.6488529607681182E-2</v>
      </c>
      <c r="J187">
        <f t="shared" si="34"/>
        <v>0</v>
      </c>
      <c r="K187">
        <f t="shared" si="37"/>
        <v>7.07088786000006E-4</v>
      </c>
      <c r="L187">
        <f t="shared" si="38"/>
        <v>0</v>
      </c>
      <c r="M187" t="e">
        <f t="shared" si="39"/>
        <v>#NUM!</v>
      </c>
    </row>
    <row r="188" spans="2:13" x14ac:dyDescent="0.2">
      <c r="B188">
        <f t="shared" si="40"/>
        <v>6</v>
      </c>
      <c r="C188">
        <f t="shared" si="41"/>
        <v>10</v>
      </c>
      <c r="D188">
        <f t="shared" si="42"/>
        <v>4</v>
      </c>
      <c r="E188">
        <f t="shared" si="43"/>
        <v>0</v>
      </c>
      <c r="F188">
        <f t="shared" si="35"/>
        <v>4</v>
      </c>
      <c r="G188">
        <f t="shared" si="36"/>
        <v>6</v>
      </c>
      <c r="H188">
        <f t="shared" si="32"/>
        <v>2.0854614659203225E-10</v>
      </c>
      <c r="I188">
        <f t="shared" si="33"/>
        <v>3.6488529607681182E-2</v>
      </c>
      <c r="J188">
        <f t="shared" si="34"/>
        <v>0</v>
      </c>
      <c r="K188">
        <f t="shared" si="37"/>
        <v>2.4137569000000294E-5</v>
      </c>
      <c r="L188">
        <f t="shared" si="38"/>
        <v>0</v>
      </c>
      <c r="M188" t="e">
        <f t="shared" si="39"/>
        <v>#NUM!</v>
      </c>
    </row>
    <row r="189" spans="2:13" x14ac:dyDescent="0.2">
      <c r="B189">
        <f t="shared" si="40"/>
        <v>6</v>
      </c>
      <c r="C189">
        <f t="shared" si="41"/>
        <v>9</v>
      </c>
      <c r="D189">
        <f t="shared" si="42"/>
        <v>3</v>
      </c>
      <c r="E189">
        <f t="shared" si="43"/>
        <v>6</v>
      </c>
      <c r="F189">
        <f t="shared" si="35"/>
        <v>9</v>
      </c>
      <c r="G189">
        <f t="shared" si="36"/>
        <v>0</v>
      </c>
      <c r="H189">
        <f t="shared" si="32"/>
        <v>1.448195164879543E-9</v>
      </c>
      <c r="I189">
        <f t="shared" si="33"/>
        <v>0.10045077562585152</v>
      </c>
      <c r="J189">
        <f t="shared" si="34"/>
        <v>0</v>
      </c>
      <c r="K189">
        <f t="shared" si="37"/>
        <v>0.32694037336899917</v>
      </c>
      <c r="L189">
        <f t="shared" si="38"/>
        <v>0</v>
      </c>
      <c r="M189" t="e">
        <f t="shared" si="39"/>
        <v>#NUM!</v>
      </c>
    </row>
    <row r="190" spans="2:13" x14ac:dyDescent="0.2">
      <c r="B190">
        <f t="shared" si="40"/>
        <v>6</v>
      </c>
      <c r="C190">
        <f t="shared" si="41"/>
        <v>9</v>
      </c>
      <c r="D190">
        <f t="shared" si="42"/>
        <v>3</v>
      </c>
      <c r="E190">
        <f t="shared" si="43"/>
        <v>5</v>
      </c>
      <c r="F190">
        <f t="shared" si="35"/>
        <v>8</v>
      </c>
      <c r="G190">
        <f t="shared" si="36"/>
        <v>1</v>
      </c>
      <c r="H190">
        <f t="shared" si="32"/>
        <v>1.448195164879543E-9</v>
      </c>
      <c r="I190">
        <f t="shared" si="33"/>
        <v>0.10045077562585152</v>
      </c>
      <c r="J190">
        <f t="shared" si="34"/>
        <v>0</v>
      </c>
      <c r="K190">
        <f t="shared" si="37"/>
        <v>0.40178214558600001</v>
      </c>
      <c r="L190">
        <f t="shared" si="38"/>
        <v>0</v>
      </c>
      <c r="M190" t="e">
        <f t="shared" si="39"/>
        <v>#NUM!</v>
      </c>
    </row>
    <row r="191" spans="2:13" x14ac:dyDescent="0.2">
      <c r="B191">
        <f t="shared" si="40"/>
        <v>6</v>
      </c>
      <c r="C191">
        <f t="shared" si="41"/>
        <v>9</v>
      </c>
      <c r="D191">
        <f t="shared" si="42"/>
        <v>3</v>
      </c>
      <c r="E191">
        <f t="shared" si="43"/>
        <v>4</v>
      </c>
      <c r="F191">
        <f t="shared" si="35"/>
        <v>7</v>
      </c>
      <c r="G191">
        <f t="shared" si="36"/>
        <v>2</v>
      </c>
      <c r="H191">
        <f t="shared" si="32"/>
        <v>1.448195164879543E-9</v>
      </c>
      <c r="I191">
        <f t="shared" si="33"/>
        <v>0.10045077562585152</v>
      </c>
      <c r="J191">
        <f t="shared" si="34"/>
        <v>0</v>
      </c>
      <c r="K191">
        <f t="shared" si="37"/>
        <v>0.2057318215350005</v>
      </c>
      <c r="L191">
        <f t="shared" si="38"/>
        <v>0</v>
      </c>
      <c r="M191" t="e">
        <f t="shared" si="39"/>
        <v>#NUM!</v>
      </c>
    </row>
    <row r="192" spans="2:13" x14ac:dyDescent="0.2">
      <c r="B192">
        <f t="shared" si="40"/>
        <v>6</v>
      </c>
      <c r="C192">
        <f t="shared" si="41"/>
        <v>9</v>
      </c>
      <c r="D192">
        <f t="shared" si="42"/>
        <v>3</v>
      </c>
      <c r="E192">
        <f t="shared" si="43"/>
        <v>3</v>
      </c>
      <c r="F192">
        <f t="shared" si="35"/>
        <v>6</v>
      </c>
      <c r="G192">
        <f t="shared" si="36"/>
        <v>3</v>
      </c>
      <c r="H192">
        <f t="shared" si="32"/>
        <v>1.448195164879543E-9</v>
      </c>
      <c r="I192">
        <f t="shared" si="33"/>
        <v>0.10045077562585152</v>
      </c>
      <c r="J192">
        <f t="shared" si="34"/>
        <v>0</v>
      </c>
      <c r="K192">
        <f t="shared" si="37"/>
        <v>5.6183790620000257E-2</v>
      </c>
      <c r="L192">
        <f t="shared" si="38"/>
        <v>0</v>
      </c>
      <c r="M192" t="e">
        <f t="shared" si="39"/>
        <v>#NUM!</v>
      </c>
    </row>
    <row r="193" spans="2:13" x14ac:dyDescent="0.2">
      <c r="B193">
        <f t="shared" si="40"/>
        <v>6</v>
      </c>
      <c r="C193">
        <f t="shared" si="41"/>
        <v>9</v>
      </c>
      <c r="D193">
        <f t="shared" si="42"/>
        <v>3</v>
      </c>
      <c r="E193">
        <f t="shared" si="43"/>
        <v>2</v>
      </c>
      <c r="F193">
        <f t="shared" si="35"/>
        <v>5</v>
      </c>
      <c r="G193">
        <f t="shared" si="36"/>
        <v>4</v>
      </c>
      <c r="H193">
        <f t="shared" si="32"/>
        <v>1.448195164879543E-9</v>
      </c>
      <c r="I193">
        <f t="shared" si="33"/>
        <v>0.10045077562585152</v>
      </c>
      <c r="J193">
        <f t="shared" si="34"/>
        <v>0</v>
      </c>
      <c r="K193">
        <f t="shared" si="37"/>
        <v>8.6306425350000573E-3</v>
      </c>
      <c r="L193">
        <f t="shared" si="38"/>
        <v>0</v>
      </c>
      <c r="M193" t="e">
        <f t="shared" si="39"/>
        <v>#NUM!</v>
      </c>
    </row>
    <row r="194" spans="2:13" x14ac:dyDescent="0.2">
      <c r="B194">
        <f t="shared" si="40"/>
        <v>6</v>
      </c>
      <c r="C194">
        <f t="shared" si="41"/>
        <v>9</v>
      </c>
      <c r="D194">
        <f t="shared" si="42"/>
        <v>3</v>
      </c>
      <c r="E194">
        <f t="shared" si="43"/>
        <v>1</v>
      </c>
      <c r="F194">
        <f t="shared" si="35"/>
        <v>4</v>
      </c>
      <c r="G194">
        <f t="shared" si="36"/>
        <v>5</v>
      </c>
      <c r="H194">
        <f t="shared" si="32"/>
        <v>1.448195164879543E-9</v>
      </c>
      <c r="I194">
        <f t="shared" si="33"/>
        <v>0.10045077562585152</v>
      </c>
      <c r="J194">
        <f t="shared" si="34"/>
        <v>0</v>
      </c>
      <c r="K194">
        <f t="shared" si="37"/>
        <v>7.07088786000006E-4</v>
      </c>
      <c r="L194">
        <f t="shared" si="38"/>
        <v>0</v>
      </c>
      <c r="M194" t="e">
        <f t="shared" si="39"/>
        <v>#NUM!</v>
      </c>
    </row>
    <row r="195" spans="2:13" x14ac:dyDescent="0.2">
      <c r="B195">
        <f t="shared" si="40"/>
        <v>6</v>
      </c>
      <c r="C195">
        <f t="shared" si="41"/>
        <v>9</v>
      </c>
      <c r="D195">
        <f t="shared" si="42"/>
        <v>3</v>
      </c>
      <c r="E195">
        <f t="shared" si="43"/>
        <v>0</v>
      </c>
      <c r="F195">
        <f t="shared" si="35"/>
        <v>3</v>
      </c>
      <c r="G195">
        <f t="shared" si="36"/>
        <v>6</v>
      </c>
      <c r="H195">
        <f t="shared" si="32"/>
        <v>1.448195164879543E-9</v>
      </c>
      <c r="I195">
        <f t="shared" si="33"/>
        <v>0.10045077562585152</v>
      </c>
      <c r="J195">
        <f t="shared" si="34"/>
        <v>0</v>
      </c>
      <c r="K195">
        <f t="shared" si="37"/>
        <v>2.4137569000000294E-5</v>
      </c>
      <c r="L195">
        <f t="shared" si="38"/>
        <v>0</v>
      </c>
      <c r="M195" t="e">
        <f t="shared" si="39"/>
        <v>#NUM!</v>
      </c>
    </row>
    <row r="196" spans="2:13" x14ac:dyDescent="0.2">
      <c r="B196">
        <f t="shared" si="40"/>
        <v>6</v>
      </c>
      <c r="C196">
        <f t="shared" si="41"/>
        <v>8</v>
      </c>
      <c r="D196">
        <f t="shared" si="42"/>
        <v>2</v>
      </c>
      <c r="E196">
        <f t="shared" si="43"/>
        <v>6</v>
      </c>
      <c r="F196">
        <f t="shared" si="35"/>
        <v>8</v>
      </c>
      <c r="G196">
        <f t="shared" si="36"/>
        <v>0</v>
      </c>
      <c r="H196">
        <f t="shared" si="32"/>
        <v>9.8171854000453021E-9</v>
      </c>
      <c r="I196">
        <f t="shared" si="33"/>
        <v>0.23044589702401203</v>
      </c>
      <c r="J196">
        <f t="shared" si="34"/>
        <v>0</v>
      </c>
      <c r="K196">
        <f t="shared" si="37"/>
        <v>0.32694037336899917</v>
      </c>
      <c r="L196">
        <f t="shared" si="38"/>
        <v>0</v>
      </c>
      <c r="M196" t="e">
        <f t="shared" si="39"/>
        <v>#NUM!</v>
      </c>
    </row>
    <row r="197" spans="2:13" x14ac:dyDescent="0.2">
      <c r="B197">
        <f t="shared" si="40"/>
        <v>6</v>
      </c>
      <c r="C197">
        <f t="shared" si="41"/>
        <v>8</v>
      </c>
      <c r="D197">
        <f t="shared" si="42"/>
        <v>2</v>
      </c>
      <c r="E197">
        <f t="shared" si="43"/>
        <v>5</v>
      </c>
      <c r="F197">
        <f t="shared" si="35"/>
        <v>7</v>
      </c>
      <c r="G197">
        <f t="shared" si="36"/>
        <v>1</v>
      </c>
      <c r="H197">
        <f t="shared" si="32"/>
        <v>9.8171854000453021E-9</v>
      </c>
      <c r="I197">
        <f t="shared" si="33"/>
        <v>0.23044589702401203</v>
      </c>
      <c r="J197">
        <f t="shared" si="34"/>
        <v>0</v>
      </c>
      <c r="K197">
        <f t="shared" si="37"/>
        <v>0.40178214558600001</v>
      </c>
      <c r="L197">
        <f t="shared" si="38"/>
        <v>0</v>
      </c>
      <c r="M197" t="e">
        <f t="shared" si="39"/>
        <v>#NUM!</v>
      </c>
    </row>
    <row r="198" spans="2:13" x14ac:dyDescent="0.2">
      <c r="B198">
        <f t="shared" si="40"/>
        <v>6</v>
      </c>
      <c r="C198">
        <f t="shared" si="41"/>
        <v>8</v>
      </c>
      <c r="D198">
        <f t="shared" si="42"/>
        <v>2</v>
      </c>
      <c r="E198">
        <f t="shared" si="43"/>
        <v>4</v>
      </c>
      <c r="F198">
        <f t="shared" si="35"/>
        <v>6</v>
      </c>
      <c r="G198">
        <f t="shared" si="36"/>
        <v>2</v>
      </c>
      <c r="H198">
        <f t="shared" si="32"/>
        <v>9.8171854000453021E-9</v>
      </c>
      <c r="I198">
        <f t="shared" si="33"/>
        <v>0.23044589702401203</v>
      </c>
      <c r="J198">
        <f t="shared" si="34"/>
        <v>0</v>
      </c>
      <c r="K198">
        <f t="shared" si="37"/>
        <v>0.2057318215350005</v>
      </c>
      <c r="L198">
        <f t="shared" si="38"/>
        <v>0</v>
      </c>
      <c r="M198" t="e">
        <f t="shared" si="39"/>
        <v>#NUM!</v>
      </c>
    </row>
    <row r="199" spans="2:13" x14ac:dyDescent="0.2">
      <c r="B199">
        <f t="shared" si="40"/>
        <v>6</v>
      </c>
      <c r="C199">
        <f t="shared" si="41"/>
        <v>8</v>
      </c>
      <c r="D199">
        <f t="shared" si="42"/>
        <v>2</v>
      </c>
      <c r="E199">
        <f t="shared" si="43"/>
        <v>3</v>
      </c>
      <c r="F199">
        <f t="shared" si="35"/>
        <v>5</v>
      </c>
      <c r="G199">
        <f t="shared" si="36"/>
        <v>3</v>
      </c>
      <c r="H199">
        <f t="shared" si="32"/>
        <v>9.8171854000453021E-9</v>
      </c>
      <c r="I199">
        <f t="shared" si="33"/>
        <v>0.23044589702401203</v>
      </c>
      <c r="J199">
        <f t="shared" si="34"/>
        <v>0</v>
      </c>
      <c r="K199">
        <f t="shared" si="37"/>
        <v>5.6183790620000257E-2</v>
      </c>
      <c r="L199">
        <f t="shared" si="38"/>
        <v>0</v>
      </c>
      <c r="M199" t="e">
        <f t="shared" si="39"/>
        <v>#NUM!</v>
      </c>
    </row>
    <row r="200" spans="2:13" x14ac:dyDescent="0.2">
      <c r="B200">
        <f t="shared" si="40"/>
        <v>6</v>
      </c>
      <c r="C200">
        <f t="shared" si="41"/>
        <v>8</v>
      </c>
      <c r="D200">
        <f t="shared" si="42"/>
        <v>2</v>
      </c>
      <c r="E200">
        <f t="shared" si="43"/>
        <v>2</v>
      </c>
      <c r="F200">
        <f t="shared" si="35"/>
        <v>4</v>
      </c>
      <c r="G200">
        <f t="shared" si="36"/>
        <v>4</v>
      </c>
      <c r="H200">
        <f t="shared" si="32"/>
        <v>9.8171854000453021E-9</v>
      </c>
      <c r="I200">
        <f t="shared" si="33"/>
        <v>0.23044589702401203</v>
      </c>
      <c r="J200">
        <f t="shared" si="34"/>
        <v>0</v>
      </c>
      <c r="K200">
        <f t="shared" si="37"/>
        <v>8.6306425350000573E-3</v>
      </c>
      <c r="L200">
        <f t="shared" si="38"/>
        <v>0</v>
      </c>
      <c r="M200" t="e">
        <f t="shared" si="39"/>
        <v>#NUM!</v>
      </c>
    </row>
    <row r="201" spans="2:13" x14ac:dyDescent="0.2">
      <c r="B201">
        <f t="shared" si="40"/>
        <v>6</v>
      </c>
      <c r="C201">
        <f t="shared" si="41"/>
        <v>8</v>
      </c>
      <c r="D201">
        <f t="shared" si="42"/>
        <v>2</v>
      </c>
      <c r="E201">
        <f t="shared" si="43"/>
        <v>1</v>
      </c>
      <c r="F201">
        <f t="shared" si="35"/>
        <v>3</v>
      </c>
      <c r="G201">
        <f t="shared" si="36"/>
        <v>5</v>
      </c>
      <c r="H201">
        <f t="shared" si="32"/>
        <v>9.8171854000453021E-9</v>
      </c>
      <c r="I201">
        <f t="shared" si="33"/>
        <v>0.23044589702401203</v>
      </c>
      <c r="J201">
        <f t="shared" si="34"/>
        <v>0</v>
      </c>
      <c r="K201">
        <f t="shared" si="37"/>
        <v>7.07088786000006E-4</v>
      </c>
      <c r="L201">
        <f t="shared" si="38"/>
        <v>0</v>
      </c>
      <c r="M201" t="e">
        <f t="shared" si="39"/>
        <v>#NUM!</v>
      </c>
    </row>
    <row r="202" spans="2:13" x14ac:dyDescent="0.2">
      <c r="B202">
        <f t="shared" si="40"/>
        <v>6</v>
      </c>
      <c r="C202">
        <f t="shared" si="41"/>
        <v>8</v>
      </c>
      <c r="D202">
        <f t="shared" si="42"/>
        <v>2</v>
      </c>
      <c r="E202">
        <f t="shared" si="43"/>
        <v>0</v>
      </c>
      <c r="F202">
        <f t="shared" si="35"/>
        <v>2</v>
      </c>
      <c r="G202">
        <f t="shared" si="36"/>
        <v>6</v>
      </c>
      <c r="H202">
        <f t="shared" si="32"/>
        <v>9.8171854000453021E-9</v>
      </c>
      <c r="I202">
        <f t="shared" si="33"/>
        <v>0.23044589702401203</v>
      </c>
      <c r="J202">
        <f t="shared" si="34"/>
        <v>0.72899999999999954</v>
      </c>
      <c r="K202">
        <f t="shared" si="37"/>
        <v>2.4137569000000294E-5</v>
      </c>
      <c r="L202">
        <f t="shared" si="38"/>
        <v>3.9808611465936037E-14</v>
      </c>
      <c r="M202">
        <f t="shared" si="39"/>
        <v>-30.854693137533722</v>
      </c>
    </row>
    <row r="203" spans="2:13" x14ac:dyDescent="0.2">
      <c r="B203">
        <f t="shared" si="40"/>
        <v>6</v>
      </c>
      <c r="C203">
        <f t="shared" si="41"/>
        <v>7</v>
      </c>
      <c r="D203">
        <f t="shared" si="42"/>
        <v>1</v>
      </c>
      <c r="E203">
        <f t="shared" si="43"/>
        <v>6</v>
      </c>
      <c r="F203">
        <f t="shared" si="35"/>
        <v>7</v>
      </c>
      <c r="G203">
        <f t="shared" si="36"/>
        <v>0</v>
      </c>
      <c r="H203">
        <f t="shared" si="32"/>
        <v>6.462179713240901E-8</v>
      </c>
      <c r="I203">
        <f t="shared" si="33"/>
        <v>0.39650249929131404</v>
      </c>
      <c r="J203">
        <f t="shared" si="34"/>
        <v>0</v>
      </c>
      <c r="K203">
        <f t="shared" si="37"/>
        <v>0.32694037336899917</v>
      </c>
      <c r="L203">
        <f t="shared" si="38"/>
        <v>0</v>
      </c>
      <c r="M203" t="e">
        <f t="shared" si="39"/>
        <v>#NUM!</v>
      </c>
    </row>
    <row r="204" spans="2:13" x14ac:dyDescent="0.2">
      <c r="B204">
        <f t="shared" si="40"/>
        <v>6</v>
      </c>
      <c r="C204">
        <f t="shared" si="41"/>
        <v>7</v>
      </c>
      <c r="D204">
        <f t="shared" si="42"/>
        <v>1</v>
      </c>
      <c r="E204">
        <f t="shared" si="43"/>
        <v>5</v>
      </c>
      <c r="F204">
        <f t="shared" si="35"/>
        <v>6</v>
      </c>
      <c r="G204">
        <f t="shared" si="36"/>
        <v>1</v>
      </c>
      <c r="H204">
        <f t="shared" si="32"/>
        <v>6.462179713240901E-8</v>
      </c>
      <c r="I204">
        <f t="shared" si="33"/>
        <v>0.39650249929131404</v>
      </c>
      <c r="J204">
        <f t="shared" si="34"/>
        <v>0</v>
      </c>
      <c r="K204">
        <f t="shared" si="37"/>
        <v>0.40178214558600001</v>
      </c>
      <c r="L204">
        <f t="shared" si="38"/>
        <v>0</v>
      </c>
      <c r="M204" t="e">
        <f t="shared" si="39"/>
        <v>#NUM!</v>
      </c>
    </row>
    <row r="205" spans="2:13" x14ac:dyDescent="0.2">
      <c r="B205">
        <f t="shared" si="40"/>
        <v>6</v>
      </c>
      <c r="C205">
        <f t="shared" si="41"/>
        <v>7</v>
      </c>
      <c r="D205">
        <f t="shared" si="42"/>
        <v>1</v>
      </c>
      <c r="E205">
        <f t="shared" si="43"/>
        <v>4</v>
      </c>
      <c r="F205">
        <f t="shared" si="35"/>
        <v>5</v>
      </c>
      <c r="G205">
        <f t="shared" si="36"/>
        <v>2</v>
      </c>
      <c r="H205">
        <f t="shared" si="32"/>
        <v>6.462179713240901E-8</v>
      </c>
      <c r="I205">
        <f t="shared" si="33"/>
        <v>0.39650249929131404</v>
      </c>
      <c r="J205">
        <f t="shared" si="34"/>
        <v>0</v>
      </c>
      <c r="K205">
        <f t="shared" si="37"/>
        <v>0.2057318215350005</v>
      </c>
      <c r="L205">
        <f t="shared" si="38"/>
        <v>0</v>
      </c>
      <c r="M205" t="e">
        <f t="shared" si="39"/>
        <v>#NUM!</v>
      </c>
    </row>
    <row r="206" spans="2:13" x14ac:dyDescent="0.2">
      <c r="B206">
        <f t="shared" si="40"/>
        <v>6</v>
      </c>
      <c r="C206">
        <f t="shared" si="41"/>
        <v>7</v>
      </c>
      <c r="D206">
        <f t="shared" si="42"/>
        <v>1</v>
      </c>
      <c r="E206">
        <f t="shared" si="43"/>
        <v>3</v>
      </c>
      <c r="F206">
        <f t="shared" si="35"/>
        <v>4</v>
      </c>
      <c r="G206">
        <f t="shared" si="36"/>
        <v>3</v>
      </c>
      <c r="H206">
        <f t="shared" si="32"/>
        <v>6.462179713240901E-8</v>
      </c>
      <c r="I206">
        <f t="shared" si="33"/>
        <v>0.39650249929131404</v>
      </c>
      <c r="J206">
        <f t="shared" si="34"/>
        <v>0</v>
      </c>
      <c r="K206">
        <f t="shared" si="37"/>
        <v>5.6183790620000257E-2</v>
      </c>
      <c r="L206">
        <f t="shared" si="38"/>
        <v>0</v>
      </c>
      <c r="M206" t="e">
        <f t="shared" si="39"/>
        <v>#NUM!</v>
      </c>
    </row>
    <row r="207" spans="2:13" x14ac:dyDescent="0.2">
      <c r="B207">
        <f t="shared" si="40"/>
        <v>6</v>
      </c>
      <c r="C207">
        <f t="shared" si="41"/>
        <v>7</v>
      </c>
      <c r="D207">
        <f t="shared" si="42"/>
        <v>1</v>
      </c>
      <c r="E207">
        <f t="shared" si="43"/>
        <v>2</v>
      </c>
      <c r="F207">
        <f t="shared" si="35"/>
        <v>3</v>
      </c>
      <c r="G207">
        <f t="shared" si="36"/>
        <v>4</v>
      </c>
      <c r="H207">
        <f t="shared" si="32"/>
        <v>6.462179713240901E-8</v>
      </c>
      <c r="I207">
        <f t="shared" si="33"/>
        <v>0.39650249929131404</v>
      </c>
      <c r="J207">
        <f t="shared" si="34"/>
        <v>0</v>
      </c>
      <c r="K207">
        <f t="shared" si="37"/>
        <v>8.6306425350000573E-3</v>
      </c>
      <c r="L207">
        <f t="shared" si="38"/>
        <v>0</v>
      </c>
      <c r="M207" t="e">
        <f t="shared" si="39"/>
        <v>#NUM!</v>
      </c>
    </row>
    <row r="208" spans="2:13" x14ac:dyDescent="0.2">
      <c r="B208">
        <f t="shared" si="40"/>
        <v>6</v>
      </c>
      <c r="C208">
        <f t="shared" si="41"/>
        <v>7</v>
      </c>
      <c r="D208">
        <f t="shared" si="42"/>
        <v>1</v>
      </c>
      <c r="E208">
        <f t="shared" si="43"/>
        <v>1</v>
      </c>
      <c r="F208">
        <f t="shared" si="35"/>
        <v>2</v>
      </c>
      <c r="G208">
        <f t="shared" si="36"/>
        <v>5</v>
      </c>
      <c r="H208">
        <f t="shared" si="32"/>
        <v>6.462179713240901E-8</v>
      </c>
      <c r="I208">
        <f t="shared" si="33"/>
        <v>0.39650249929131404</v>
      </c>
      <c r="J208">
        <f t="shared" si="34"/>
        <v>0.72899999999999954</v>
      </c>
      <c r="K208">
        <f t="shared" si="37"/>
        <v>7.07088786000006E-4</v>
      </c>
      <c r="L208">
        <f t="shared" si="38"/>
        <v>1.320767697603197E-11</v>
      </c>
      <c r="M208">
        <f t="shared" si="39"/>
        <v>-25.050222866300285</v>
      </c>
    </row>
    <row r="209" spans="2:13" x14ac:dyDescent="0.2">
      <c r="B209">
        <f t="shared" si="40"/>
        <v>6</v>
      </c>
      <c r="C209">
        <f t="shared" si="41"/>
        <v>7</v>
      </c>
      <c r="D209">
        <f t="shared" si="42"/>
        <v>1</v>
      </c>
      <c r="E209">
        <f t="shared" si="43"/>
        <v>0</v>
      </c>
      <c r="F209">
        <f t="shared" si="35"/>
        <v>1</v>
      </c>
      <c r="G209">
        <f t="shared" si="36"/>
        <v>6</v>
      </c>
      <c r="H209">
        <f t="shared" si="32"/>
        <v>6.462179713240901E-8</v>
      </c>
      <c r="I209">
        <f t="shared" si="33"/>
        <v>0.39650249929131404</v>
      </c>
      <c r="J209">
        <f t="shared" si="34"/>
        <v>0.16200000000000025</v>
      </c>
      <c r="K209">
        <f t="shared" si="37"/>
        <v>2.4137569000000294E-5</v>
      </c>
      <c r="L209">
        <f t="shared" si="38"/>
        <v>1.0019210557454032E-13</v>
      </c>
      <c r="M209">
        <f t="shared" si="39"/>
        <v>-29.931686996044988</v>
      </c>
    </row>
    <row r="210" spans="2:13" x14ac:dyDescent="0.2">
      <c r="B210">
        <f t="shared" si="40"/>
        <v>6</v>
      </c>
      <c r="C210">
        <f t="shared" si="41"/>
        <v>6</v>
      </c>
      <c r="D210">
        <f t="shared" si="42"/>
        <v>0</v>
      </c>
      <c r="E210">
        <f t="shared" si="43"/>
        <v>6</v>
      </c>
      <c r="F210">
        <f t="shared" si="35"/>
        <v>6</v>
      </c>
      <c r="G210">
        <f t="shared" si="36"/>
        <v>0</v>
      </c>
      <c r="H210">
        <f t="shared" si="32"/>
        <v>4.1002467746687952E-7</v>
      </c>
      <c r="I210">
        <f t="shared" si="33"/>
        <v>0.3898385917401988</v>
      </c>
      <c r="J210">
        <f t="shared" si="34"/>
        <v>0</v>
      </c>
      <c r="K210">
        <f t="shared" si="37"/>
        <v>0.32694037336899917</v>
      </c>
      <c r="L210">
        <f t="shared" si="38"/>
        <v>0</v>
      </c>
      <c r="M210" t="e">
        <f t="shared" si="39"/>
        <v>#NUM!</v>
      </c>
    </row>
    <row r="211" spans="2:13" x14ac:dyDescent="0.2">
      <c r="B211">
        <f t="shared" si="40"/>
        <v>6</v>
      </c>
      <c r="C211">
        <f t="shared" si="41"/>
        <v>6</v>
      </c>
      <c r="D211">
        <f t="shared" si="42"/>
        <v>0</v>
      </c>
      <c r="E211">
        <f t="shared" si="43"/>
        <v>5</v>
      </c>
      <c r="F211">
        <f t="shared" si="35"/>
        <v>5</v>
      </c>
      <c r="G211">
        <f t="shared" si="36"/>
        <v>1</v>
      </c>
      <c r="H211">
        <f t="shared" si="32"/>
        <v>4.1002467746687952E-7</v>
      </c>
      <c r="I211">
        <f t="shared" si="33"/>
        <v>0.3898385917401988</v>
      </c>
      <c r="J211">
        <f t="shared" si="34"/>
        <v>0</v>
      </c>
      <c r="K211">
        <f t="shared" si="37"/>
        <v>0.40178214558600001</v>
      </c>
      <c r="L211">
        <f t="shared" si="38"/>
        <v>0</v>
      </c>
      <c r="M211" t="e">
        <f t="shared" si="39"/>
        <v>#NUM!</v>
      </c>
    </row>
    <row r="212" spans="2:13" x14ac:dyDescent="0.2">
      <c r="B212">
        <f t="shared" si="40"/>
        <v>6</v>
      </c>
      <c r="C212">
        <f t="shared" si="41"/>
        <v>6</v>
      </c>
      <c r="D212">
        <f t="shared" si="42"/>
        <v>0</v>
      </c>
      <c r="E212">
        <f t="shared" si="43"/>
        <v>4</v>
      </c>
      <c r="F212">
        <f t="shared" si="35"/>
        <v>4</v>
      </c>
      <c r="G212">
        <f t="shared" si="36"/>
        <v>2</v>
      </c>
      <c r="H212">
        <f t="shared" si="32"/>
        <v>4.1002467746687952E-7</v>
      </c>
      <c r="I212">
        <f t="shared" si="33"/>
        <v>0.3898385917401988</v>
      </c>
      <c r="J212">
        <f t="shared" si="34"/>
        <v>0</v>
      </c>
      <c r="K212">
        <f t="shared" si="37"/>
        <v>0.2057318215350005</v>
      </c>
      <c r="L212">
        <f t="shared" si="38"/>
        <v>0</v>
      </c>
      <c r="M212" t="e">
        <f t="shared" si="39"/>
        <v>#NUM!</v>
      </c>
    </row>
    <row r="213" spans="2:13" x14ac:dyDescent="0.2">
      <c r="B213">
        <f t="shared" si="40"/>
        <v>6</v>
      </c>
      <c r="C213">
        <f t="shared" si="41"/>
        <v>6</v>
      </c>
      <c r="D213">
        <f t="shared" si="42"/>
        <v>0</v>
      </c>
      <c r="E213">
        <f t="shared" si="43"/>
        <v>3</v>
      </c>
      <c r="F213">
        <f t="shared" si="35"/>
        <v>3</v>
      </c>
      <c r="G213">
        <f t="shared" si="36"/>
        <v>3</v>
      </c>
      <c r="H213">
        <f t="shared" ref="H213:H276" si="44">VLOOKUP(C213,K$6:M$16,2)</f>
        <v>4.1002467746687952E-7</v>
      </c>
      <c r="I213">
        <f t="shared" ref="I213:I276" si="45">_xlfn.BINOM.DIST(B213,C213,$H$2,FALSE)</f>
        <v>0.3898385917401988</v>
      </c>
      <c r="J213">
        <f t="shared" ref="J213:J276" si="46">VLOOKUP(F213,K$6:M$16,3)</f>
        <v>0</v>
      </c>
      <c r="K213">
        <f t="shared" si="37"/>
        <v>5.6183790620000257E-2</v>
      </c>
      <c r="L213">
        <f t="shared" si="38"/>
        <v>0</v>
      </c>
      <c r="M213" t="e">
        <f t="shared" si="39"/>
        <v>#NUM!</v>
      </c>
    </row>
    <row r="214" spans="2:13" x14ac:dyDescent="0.2">
      <c r="B214">
        <f t="shared" si="40"/>
        <v>6</v>
      </c>
      <c r="C214">
        <f t="shared" si="41"/>
        <v>6</v>
      </c>
      <c r="D214">
        <f t="shared" si="42"/>
        <v>0</v>
      </c>
      <c r="E214">
        <f t="shared" si="43"/>
        <v>2</v>
      </c>
      <c r="F214">
        <f t="shared" ref="F214:F277" si="47">D214+E214</f>
        <v>2</v>
      </c>
      <c r="G214">
        <f t="shared" ref="G214:G277" si="48">B214-E214</f>
        <v>4</v>
      </c>
      <c r="H214">
        <f t="shared" si="44"/>
        <v>4.1002467746687952E-7</v>
      </c>
      <c r="I214">
        <f t="shared" si="45"/>
        <v>0.3898385917401988</v>
      </c>
      <c r="J214">
        <f t="shared" si="46"/>
        <v>0.72899999999999954</v>
      </c>
      <c r="K214">
        <f t="shared" ref="K214:K277" si="49">_xlfn.BINOM.DIST(G214,B214,$F$2,FALSE)</f>
        <v>8.6306425350000573E-3</v>
      </c>
      <c r="L214">
        <f t="shared" ref="L214:L277" si="50">H214*I214*J214*K214</f>
        <v>1.0056931286009948E-9</v>
      </c>
      <c r="M214">
        <f t="shared" ref="M214:M277" si="51">LN(L214)</f>
        <v>-20.717588852955473</v>
      </c>
    </row>
    <row r="215" spans="2:13" x14ac:dyDescent="0.2">
      <c r="B215">
        <f t="shared" ref="B215:B278" si="52">IF(E214=0,IF(C214=B214,B214+1,B214), B214)</f>
        <v>6</v>
      </c>
      <c r="C215">
        <f t="shared" ref="C215:C278" si="53">IF(E214=0,IF(C214=B214,10,C214-1),C214)</f>
        <v>6</v>
      </c>
      <c r="D215">
        <f t="shared" ref="D215:D278" si="54">C215-B215</f>
        <v>0</v>
      </c>
      <c r="E215">
        <f t="shared" ref="E215:E278" si="55">IF(E214=0,B215,E214-1)</f>
        <v>1</v>
      </c>
      <c r="F215">
        <f t="shared" si="47"/>
        <v>1</v>
      </c>
      <c r="G215">
        <f t="shared" si="48"/>
        <v>5</v>
      </c>
      <c r="H215">
        <f t="shared" si="44"/>
        <v>4.1002467746687952E-7</v>
      </c>
      <c r="I215">
        <f t="shared" si="45"/>
        <v>0.3898385917401988</v>
      </c>
      <c r="J215">
        <f t="shared" si="46"/>
        <v>0.16200000000000025</v>
      </c>
      <c r="K215">
        <f t="shared" si="49"/>
        <v>7.07088786000006E-4</v>
      </c>
      <c r="L215">
        <f t="shared" si="50"/>
        <v>1.8309807963820062E-11</v>
      </c>
      <c r="M215">
        <f t="shared" si="51"/>
        <v>-24.723584245346277</v>
      </c>
    </row>
    <row r="216" spans="2:13" x14ac:dyDescent="0.2">
      <c r="B216">
        <f t="shared" si="52"/>
        <v>6</v>
      </c>
      <c r="C216">
        <f t="shared" si="53"/>
        <v>6</v>
      </c>
      <c r="D216">
        <f t="shared" si="54"/>
        <v>0</v>
      </c>
      <c r="E216">
        <f t="shared" si="55"/>
        <v>0</v>
      </c>
      <c r="F216">
        <f t="shared" si="47"/>
        <v>0</v>
      </c>
      <c r="G216">
        <f t="shared" si="48"/>
        <v>6</v>
      </c>
      <c r="H216">
        <f t="shared" si="44"/>
        <v>4.1002467746687952E-7</v>
      </c>
      <c r="I216">
        <f t="shared" si="45"/>
        <v>0.3898385917401988</v>
      </c>
      <c r="J216">
        <f t="shared" si="46"/>
        <v>9.0000000000000323E-3</v>
      </c>
      <c r="K216">
        <f t="shared" si="49"/>
        <v>2.4137569000000294E-5</v>
      </c>
      <c r="L216">
        <f t="shared" si="50"/>
        <v>3.472408917725823E-14</v>
      </c>
      <c r="M216">
        <f t="shared" si="51"/>
        <v>-30.991342736210875</v>
      </c>
    </row>
    <row r="217" spans="2:13" x14ac:dyDescent="0.2">
      <c r="B217">
        <f t="shared" si="52"/>
        <v>7</v>
      </c>
      <c r="C217">
        <f t="shared" si="53"/>
        <v>10</v>
      </c>
      <c r="D217">
        <f t="shared" si="54"/>
        <v>3</v>
      </c>
      <c r="E217">
        <f t="shared" si="55"/>
        <v>7</v>
      </c>
      <c r="F217">
        <f t="shared" si="47"/>
        <v>10</v>
      </c>
      <c r="G217">
        <f t="shared" si="48"/>
        <v>0</v>
      </c>
      <c r="H217">
        <f t="shared" si="44"/>
        <v>2.0854614659203225E-10</v>
      </c>
      <c r="I217">
        <f t="shared" si="45"/>
        <v>0.12265051968968438</v>
      </c>
      <c r="J217">
        <f t="shared" si="46"/>
        <v>0</v>
      </c>
      <c r="K217">
        <f t="shared" si="49"/>
        <v>0.2713605098962692</v>
      </c>
      <c r="L217">
        <f t="shared" si="50"/>
        <v>0</v>
      </c>
      <c r="M217" t="e">
        <f t="shared" si="51"/>
        <v>#NUM!</v>
      </c>
    </row>
    <row r="218" spans="2:13" x14ac:dyDescent="0.2">
      <c r="B218">
        <f t="shared" si="52"/>
        <v>7</v>
      </c>
      <c r="C218">
        <f t="shared" si="53"/>
        <v>10</v>
      </c>
      <c r="D218">
        <f t="shared" si="54"/>
        <v>3</v>
      </c>
      <c r="E218">
        <f t="shared" si="55"/>
        <v>6</v>
      </c>
      <c r="F218">
        <f t="shared" si="47"/>
        <v>9</v>
      </c>
      <c r="G218">
        <f t="shared" si="48"/>
        <v>1</v>
      </c>
      <c r="H218">
        <f t="shared" si="44"/>
        <v>2.0854614659203225E-10</v>
      </c>
      <c r="I218">
        <f t="shared" si="45"/>
        <v>0.12265051968968438</v>
      </c>
      <c r="J218">
        <f t="shared" si="46"/>
        <v>0</v>
      </c>
      <c r="K218">
        <f t="shared" si="49"/>
        <v>0.38905904430910981</v>
      </c>
      <c r="L218">
        <f t="shared" si="50"/>
        <v>0</v>
      </c>
      <c r="M218" t="e">
        <f t="shared" si="51"/>
        <v>#NUM!</v>
      </c>
    </row>
    <row r="219" spans="2:13" x14ac:dyDescent="0.2">
      <c r="B219">
        <f t="shared" si="52"/>
        <v>7</v>
      </c>
      <c r="C219">
        <f t="shared" si="53"/>
        <v>10</v>
      </c>
      <c r="D219">
        <f t="shared" si="54"/>
        <v>3</v>
      </c>
      <c r="E219">
        <f t="shared" si="55"/>
        <v>5</v>
      </c>
      <c r="F219">
        <f t="shared" si="47"/>
        <v>8</v>
      </c>
      <c r="G219">
        <f t="shared" si="48"/>
        <v>2</v>
      </c>
      <c r="H219">
        <f t="shared" si="44"/>
        <v>2.0854614659203225E-10</v>
      </c>
      <c r="I219">
        <f t="shared" si="45"/>
        <v>0.12265051968968438</v>
      </c>
      <c r="J219">
        <f t="shared" si="46"/>
        <v>0</v>
      </c>
      <c r="K219">
        <f t="shared" si="49"/>
        <v>0.23906037662367047</v>
      </c>
      <c r="L219">
        <f t="shared" si="50"/>
        <v>0</v>
      </c>
      <c r="M219" t="e">
        <f t="shared" si="51"/>
        <v>#NUM!</v>
      </c>
    </row>
    <row r="220" spans="2:13" x14ac:dyDescent="0.2">
      <c r="B220">
        <f t="shared" si="52"/>
        <v>7</v>
      </c>
      <c r="C220">
        <f t="shared" si="53"/>
        <v>10</v>
      </c>
      <c r="D220">
        <f t="shared" si="54"/>
        <v>3</v>
      </c>
      <c r="E220">
        <f t="shared" si="55"/>
        <v>4</v>
      </c>
      <c r="F220">
        <f t="shared" si="47"/>
        <v>7</v>
      </c>
      <c r="G220">
        <f t="shared" si="48"/>
        <v>3</v>
      </c>
      <c r="H220">
        <f t="shared" si="44"/>
        <v>2.0854614659203225E-10</v>
      </c>
      <c r="I220">
        <f t="shared" si="45"/>
        <v>0.12265051968968438</v>
      </c>
      <c r="J220">
        <f t="shared" si="46"/>
        <v>0</v>
      </c>
      <c r="K220">
        <f t="shared" si="49"/>
        <v>8.1606955875550335E-2</v>
      </c>
      <c r="L220">
        <f t="shared" si="50"/>
        <v>0</v>
      </c>
      <c r="M220" t="e">
        <f t="shared" si="51"/>
        <v>#NUM!</v>
      </c>
    </row>
    <row r="221" spans="2:13" x14ac:dyDescent="0.2">
      <c r="B221">
        <f t="shared" si="52"/>
        <v>7</v>
      </c>
      <c r="C221">
        <f t="shared" si="53"/>
        <v>10</v>
      </c>
      <c r="D221">
        <f t="shared" si="54"/>
        <v>3</v>
      </c>
      <c r="E221">
        <f t="shared" si="55"/>
        <v>3</v>
      </c>
      <c r="F221">
        <f t="shared" si="47"/>
        <v>6</v>
      </c>
      <c r="G221">
        <f t="shared" si="48"/>
        <v>4</v>
      </c>
      <c r="H221">
        <f t="shared" si="44"/>
        <v>2.0854614659203225E-10</v>
      </c>
      <c r="I221">
        <f t="shared" si="45"/>
        <v>0.12265051968968438</v>
      </c>
      <c r="J221">
        <f t="shared" si="46"/>
        <v>0</v>
      </c>
      <c r="K221">
        <f t="shared" si="49"/>
        <v>1.6714677709450124E-2</v>
      </c>
      <c r="L221">
        <f t="shared" si="50"/>
        <v>0</v>
      </c>
      <c r="M221" t="e">
        <f t="shared" si="51"/>
        <v>#NUM!</v>
      </c>
    </row>
    <row r="222" spans="2:13" x14ac:dyDescent="0.2">
      <c r="B222">
        <f t="shared" si="52"/>
        <v>7</v>
      </c>
      <c r="C222">
        <f t="shared" si="53"/>
        <v>10</v>
      </c>
      <c r="D222">
        <f t="shared" si="54"/>
        <v>3</v>
      </c>
      <c r="E222">
        <f t="shared" si="55"/>
        <v>2</v>
      </c>
      <c r="F222">
        <f t="shared" si="47"/>
        <v>5</v>
      </c>
      <c r="G222">
        <f t="shared" si="48"/>
        <v>5</v>
      </c>
      <c r="H222">
        <f t="shared" si="44"/>
        <v>2.0854614659203225E-10</v>
      </c>
      <c r="I222">
        <f t="shared" si="45"/>
        <v>0.12265051968968438</v>
      </c>
      <c r="J222">
        <f t="shared" si="46"/>
        <v>0</v>
      </c>
      <c r="K222">
        <f t="shared" si="49"/>
        <v>2.0540929233300205E-3</v>
      </c>
      <c r="L222">
        <f t="shared" si="50"/>
        <v>0</v>
      </c>
      <c r="M222" t="e">
        <f t="shared" si="51"/>
        <v>#NUM!</v>
      </c>
    </row>
    <row r="223" spans="2:13" x14ac:dyDescent="0.2">
      <c r="B223">
        <f t="shared" si="52"/>
        <v>7</v>
      </c>
      <c r="C223">
        <f t="shared" si="53"/>
        <v>10</v>
      </c>
      <c r="D223">
        <f t="shared" si="54"/>
        <v>3</v>
      </c>
      <c r="E223">
        <f t="shared" si="55"/>
        <v>1</v>
      </c>
      <c r="F223">
        <f t="shared" si="47"/>
        <v>4</v>
      </c>
      <c r="G223">
        <f t="shared" si="48"/>
        <v>6</v>
      </c>
      <c r="H223">
        <f t="shared" si="44"/>
        <v>2.0854614659203225E-10</v>
      </c>
      <c r="I223">
        <f t="shared" si="45"/>
        <v>0.12265051968968438</v>
      </c>
      <c r="J223">
        <f t="shared" si="46"/>
        <v>0</v>
      </c>
      <c r="K223">
        <f t="shared" si="49"/>
        <v>1.4023927589000172E-4</v>
      </c>
      <c r="L223">
        <f t="shared" si="50"/>
        <v>0</v>
      </c>
      <c r="M223" t="e">
        <f t="shared" si="51"/>
        <v>#NUM!</v>
      </c>
    </row>
    <row r="224" spans="2:13" x14ac:dyDescent="0.2">
      <c r="B224">
        <f t="shared" si="52"/>
        <v>7</v>
      </c>
      <c r="C224">
        <f t="shared" si="53"/>
        <v>10</v>
      </c>
      <c r="D224">
        <f t="shared" si="54"/>
        <v>3</v>
      </c>
      <c r="E224">
        <f t="shared" si="55"/>
        <v>0</v>
      </c>
      <c r="F224">
        <f t="shared" si="47"/>
        <v>3</v>
      </c>
      <c r="G224">
        <f t="shared" si="48"/>
        <v>7</v>
      </c>
      <c r="H224">
        <f t="shared" si="44"/>
        <v>2.0854614659203225E-10</v>
      </c>
      <c r="I224">
        <f t="shared" si="45"/>
        <v>0.12265051968968438</v>
      </c>
      <c r="J224">
        <f t="shared" si="46"/>
        <v>0</v>
      </c>
      <c r="K224">
        <f t="shared" si="49"/>
        <v>4.1033867300000596E-6</v>
      </c>
      <c r="L224">
        <f t="shared" si="50"/>
        <v>0</v>
      </c>
      <c r="M224" t="e">
        <f t="shared" si="51"/>
        <v>#NUM!</v>
      </c>
    </row>
    <row r="225" spans="2:13" x14ac:dyDescent="0.2">
      <c r="B225">
        <f t="shared" si="52"/>
        <v>7</v>
      </c>
      <c r="C225">
        <f t="shared" si="53"/>
        <v>9</v>
      </c>
      <c r="D225">
        <f t="shared" si="54"/>
        <v>2</v>
      </c>
      <c r="E225">
        <f t="shared" si="55"/>
        <v>7</v>
      </c>
      <c r="F225">
        <f t="shared" si="47"/>
        <v>9</v>
      </c>
      <c r="G225">
        <f t="shared" si="48"/>
        <v>0</v>
      </c>
      <c r="H225">
        <f t="shared" si="44"/>
        <v>1.448195164879543E-9</v>
      </c>
      <c r="I225">
        <f t="shared" si="45"/>
        <v>0.25323724947693615</v>
      </c>
      <c r="J225">
        <f t="shared" si="46"/>
        <v>0</v>
      </c>
      <c r="K225">
        <f t="shared" si="49"/>
        <v>0.2713605098962692</v>
      </c>
      <c r="L225">
        <f t="shared" si="50"/>
        <v>0</v>
      </c>
      <c r="M225" t="e">
        <f t="shared" si="51"/>
        <v>#NUM!</v>
      </c>
    </row>
    <row r="226" spans="2:13" x14ac:dyDescent="0.2">
      <c r="B226">
        <f t="shared" si="52"/>
        <v>7</v>
      </c>
      <c r="C226">
        <f t="shared" si="53"/>
        <v>9</v>
      </c>
      <c r="D226">
        <f t="shared" si="54"/>
        <v>2</v>
      </c>
      <c r="E226">
        <f t="shared" si="55"/>
        <v>6</v>
      </c>
      <c r="F226">
        <f t="shared" si="47"/>
        <v>8</v>
      </c>
      <c r="G226">
        <f t="shared" si="48"/>
        <v>1</v>
      </c>
      <c r="H226">
        <f t="shared" si="44"/>
        <v>1.448195164879543E-9</v>
      </c>
      <c r="I226">
        <f t="shared" si="45"/>
        <v>0.25323724947693615</v>
      </c>
      <c r="J226">
        <f t="shared" si="46"/>
        <v>0</v>
      </c>
      <c r="K226">
        <f t="shared" si="49"/>
        <v>0.38905904430910981</v>
      </c>
      <c r="L226">
        <f t="shared" si="50"/>
        <v>0</v>
      </c>
      <c r="M226" t="e">
        <f t="shared" si="51"/>
        <v>#NUM!</v>
      </c>
    </row>
    <row r="227" spans="2:13" x14ac:dyDescent="0.2">
      <c r="B227">
        <f t="shared" si="52"/>
        <v>7</v>
      </c>
      <c r="C227">
        <f t="shared" si="53"/>
        <v>9</v>
      </c>
      <c r="D227">
        <f t="shared" si="54"/>
        <v>2</v>
      </c>
      <c r="E227">
        <f t="shared" si="55"/>
        <v>5</v>
      </c>
      <c r="F227">
        <f t="shared" si="47"/>
        <v>7</v>
      </c>
      <c r="G227">
        <f t="shared" si="48"/>
        <v>2</v>
      </c>
      <c r="H227">
        <f t="shared" si="44"/>
        <v>1.448195164879543E-9</v>
      </c>
      <c r="I227">
        <f t="shared" si="45"/>
        <v>0.25323724947693615</v>
      </c>
      <c r="J227">
        <f t="shared" si="46"/>
        <v>0</v>
      </c>
      <c r="K227">
        <f t="shared" si="49"/>
        <v>0.23906037662367047</v>
      </c>
      <c r="L227">
        <f t="shared" si="50"/>
        <v>0</v>
      </c>
      <c r="M227" t="e">
        <f t="shared" si="51"/>
        <v>#NUM!</v>
      </c>
    </row>
    <row r="228" spans="2:13" x14ac:dyDescent="0.2">
      <c r="B228">
        <f t="shared" si="52"/>
        <v>7</v>
      </c>
      <c r="C228">
        <f t="shared" si="53"/>
        <v>9</v>
      </c>
      <c r="D228">
        <f t="shared" si="54"/>
        <v>2</v>
      </c>
      <c r="E228">
        <f t="shared" si="55"/>
        <v>4</v>
      </c>
      <c r="F228">
        <f t="shared" si="47"/>
        <v>6</v>
      </c>
      <c r="G228">
        <f t="shared" si="48"/>
        <v>3</v>
      </c>
      <c r="H228">
        <f t="shared" si="44"/>
        <v>1.448195164879543E-9</v>
      </c>
      <c r="I228">
        <f t="shared" si="45"/>
        <v>0.25323724947693615</v>
      </c>
      <c r="J228">
        <f t="shared" si="46"/>
        <v>0</v>
      </c>
      <c r="K228">
        <f t="shared" si="49"/>
        <v>8.1606955875550335E-2</v>
      </c>
      <c r="L228">
        <f t="shared" si="50"/>
        <v>0</v>
      </c>
      <c r="M228" t="e">
        <f t="shared" si="51"/>
        <v>#NUM!</v>
      </c>
    </row>
    <row r="229" spans="2:13" x14ac:dyDescent="0.2">
      <c r="B229">
        <f t="shared" si="52"/>
        <v>7</v>
      </c>
      <c r="C229">
        <f t="shared" si="53"/>
        <v>9</v>
      </c>
      <c r="D229">
        <f t="shared" si="54"/>
        <v>2</v>
      </c>
      <c r="E229">
        <f t="shared" si="55"/>
        <v>3</v>
      </c>
      <c r="F229">
        <f t="shared" si="47"/>
        <v>5</v>
      </c>
      <c r="G229">
        <f t="shared" si="48"/>
        <v>4</v>
      </c>
      <c r="H229">
        <f t="shared" si="44"/>
        <v>1.448195164879543E-9</v>
      </c>
      <c r="I229">
        <f t="shared" si="45"/>
        <v>0.25323724947693615</v>
      </c>
      <c r="J229">
        <f t="shared" si="46"/>
        <v>0</v>
      </c>
      <c r="K229">
        <f t="shared" si="49"/>
        <v>1.6714677709450124E-2</v>
      </c>
      <c r="L229">
        <f t="shared" si="50"/>
        <v>0</v>
      </c>
      <c r="M229" t="e">
        <f t="shared" si="51"/>
        <v>#NUM!</v>
      </c>
    </row>
    <row r="230" spans="2:13" x14ac:dyDescent="0.2">
      <c r="B230">
        <f t="shared" si="52"/>
        <v>7</v>
      </c>
      <c r="C230">
        <f t="shared" si="53"/>
        <v>9</v>
      </c>
      <c r="D230">
        <f t="shared" si="54"/>
        <v>2</v>
      </c>
      <c r="E230">
        <f t="shared" si="55"/>
        <v>2</v>
      </c>
      <c r="F230">
        <f t="shared" si="47"/>
        <v>4</v>
      </c>
      <c r="G230">
        <f t="shared" si="48"/>
        <v>5</v>
      </c>
      <c r="H230">
        <f t="shared" si="44"/>
        <v>1.448195164879543E-9</v>
      </c>
      <c r="I230">
        <f t="shared" si="45"/>
        <v>0.25323724947693615</v>
      </c>
      <c r="J230">
        <f t="shared" si="46"/>
        <v>0</v>
      </c>
      <c r="K230">
        <f t="shared" si="49"/>
        <v>2.0540929233300205E-3</v>
      </c>
      <c r="L230">
        <f t="shared" si="50"/>
        <v>0</v>
      </c>
      <c r="M230" t="e">
        <f t="shared" si="51"/>
        <v>#NUM!</v>
      </c>
    </row>
    <row r="231" spans="2:13" x14ac:dyDescent="0.2">
      <c r="B231">
        <f t="shared" si="52"/>
        <v>7</v>
      </c>
      <c r="C231">
        <f t="shared" si="53"/>
        <v>9</v>
      </c>
      <c r="D231">
        <f t="shared" si="54"/>
        <v>2</v>
      </c>
      <c r="E231">
        <f t="shared" si="55"/>
        <v>1</v>
      </c>
      <c r="F231">
        <f t="shared" si="47"/>
        <v>3</v>
      </c>
      <c r="G231">
        <f t="shared" si="48"/>
        <v>6</v>
      </c>
      <c r="H231">
        <f t="shared" si="44"/>
        <v>1.448195164879543E-9</v>
      </c>
      <c r="I231">
        <f t="shared" si="45"/>
        <v>0.25323724947693615</v>
      </c>
      <c r="J231">
        <f t="shared" si="46"/>
        <v>0</v>
      </c>
      <c r="K231">
        <f t="shared" si="49"/>
        <v>1.4023927589000172E-4</v>
      </c>
      <c r="L231">
        <f t="shared" si="50"/>
        <v>0</v>
      </c>
      <c r="M231" t="e">
        <f t="shared" si="51"/>
        <v>#NUM!</v>
      </c>
    </row>
    <row r="232" spans="2:13" x14ac:dyDescent="0.2">
      <c r="B232">
        <f t="shared" si="52"/>
        <v>7</v>
      </c>
      <c r="C232">
        <f t="shared" si="53"/>
        <v>9</v>
      </c>
      <c r="D232">
        <f t="shared" si="54"/>
        <v>2</v>
      </c>
      <c r="E232">
        <f t="shared" si="55"/>
        <v>0</v>
      </c>
      <c r="F232">
        <f t="shared" si="47"/>
        <v>2</v>
      </c>
      <c r="G232">
        <f t="shared" si="48"/>
        <v>7</v>
      </c>
      <c r="H232">
        <f t="shared" si="44"/>
        <v>1.448195164879543E-9</v>
      </c>
      <c r="I232">
        <f t="shared" si="45"/>
        <v>0.25323724947693615</v>
      </c>
      <c r="J232">
        <f t="shared" si="46"/>
        <v>0.72899999999999954</v>
      </c>
      <c r="K232">
        <f t="shared" si="49"/>
        <v>4.1033867300000596E-6</v>
      </c>
      <c r="L232">
        <f t="shared" si="50"/>
        <v>1.0970455469995028E-15</v>
      </c>
      <c r="M232">
        <f t="shared" si="51"/>
        <v>-34.446155694881057</v>
      </c>
    </row>
    <row r="233" spans="2:13" x14ac:dyDescent="0.2">
      <c r="B233">
        <f t="shared" si="52"/>
        <v>7</v>
      </c>
      <c r="C233">
        <f t="shared" si="53"/>
        <v>8</v>
      </c>
      <c r="D233">
        <f t="shared" si="54"/>
        <v>1</v>
      </c>
      <c r="E233">
        <f t="shared" si="55"/>
        <v>7</v>
      </c>
      <c r="F233">
        <f t="shared" si="47"/>
        <v>8</v>
      </c>
      <c r="G233">
        <f t="shared" si="48"/>
        <v>0</v>
      </c>
      <c r="H233">
        <f t="shared" si="44"/>
        <v>9.8171854000453021E-9</v>
      </c>
      <c r="I233">
        <f t="shared" si="45"/>
        <v>0.38730402861178403</v>
      </c>
      <c r="J233">
        <f t="shared" si="46"/>
        <v>0</v>
      </c>
      <c r="K233">
        <f t="shared" si="49"/>
        <v>0.2713605098962692</v>
      </c>
      <c r="L233">
        <f t="shared" si="50"/>
        <v>0</v>
      </c>
      <c r="M233" t="e">
        <f t="shared" si="51"/>
        <v>#NUM!</v>
      </c>
    </row>
    <row r="234" spans="2:13" x14ac:dyDescent="0.2">
      <c r="B234">
        <f t="shared" si="52"/>
        <v>7</v>
      </c>
      <c r="C234">
        <f t="shared" si="53"/>
        <v>8</v>
      </c>
      <c r="D234">
        <f t="shared" si="54"/>
        <v>1</v>
      </c>
      <c r="E234">
        <f t="shared" si="55"/>
        <v>6</v>
      </c>
      <c r="F234">
        <f t="shared" si="47"/>
        <v>7</v>
      </c>
      <c r="G234">
        <f t="shared" si="48"/>
        <v>1</v>
      </c>
      <c r="H234">
        <f t="shared" si="44"/>
        <v>9.8171854000453021E-9</v>
      </c>
      <c r="I234">
        <f t="shared" si="45"/>
        <v>0.38730402861178403</v>
      </c>
      <c r="J234">
        <f t="shared" si="46"/>
        <v>0</v>
      </c>
      <c r="K234">
        <f t="shared" si="49"/>
        <v>0.38905904430910981</v>
      </c>
      <c r="L234">
        <f t="shared" si="50"/>
        <v>0</v>
      </c>
      <c r="M234" t="e">
        <f t="shared" si="51"/>
        <v>#NUM!</v>
      </c>
    </row>
    <row r="235" spans="2:13" x14ac:dyDescent="0.2">
      <c r="B235">
        <f t="shared" si="52"/>
        <v>7</v>
      </c>
      <c r="C235">
        <f t="shared" si="53"/>
        <v>8</v>
      </c>
      <c r="D235">
        <f t="shared" si="54"/>
        <v>1</v>
      </c>
      <c r="E235">
        <f t="shared" si="55"/>
        <v>5</v>
      </c>
      <c r="F235">
        <f t="shared" si="47"/>
        <v>6</v>
      </c>
      <c r="G235">
        <f t="shared" si="48"/>
        <v>2</v>
      </c>
      <c r="H235">
        <f t="shared" si="44"/>
        <v>9.8171854000453021E-9</v>
      </c>
      <c r="I235">
        <f t="shared" si="45"/>
        <v>0.38730402861178403</v>
      </c>
      <c r="J235">
        <f t="shared" si="46"/>
        <v>0</v>
      </c>
      <c r="K235">
        <f t="shared" si="49"/>
        <v>0.23906037662367047</v>
      </c>
      <c r="L235">
        <f t="shared" si="50"/>
        <v>0</v>
      </c>
      <c r="M235" t="e">
        <f t="shared" si="51"/>
        <v>#NUM!</v>
      </c>
    </row>
    <row r="236" spans="2:13" x14ac:dyDescent="0.2">
      <c r="B236">
        <f t="shared" si="52"/>
        <v>7</v>
      </c>
      <c r="C236">
        <f t="shared" si="53"/>
        <v>8</v>
      </c>
      <c r="D236">
        <f t="shared" si="54"/>
        <v>1</v>
      </c>
      <c r="E236">
        <f t="shared" si="55"/>
        <v>4</v>
      </c>
      <c r="F236">
        <f t="shared" si="47"/>
        <v>5</v>
      </c>
      <c r="G236">
        <f t="shared" si="48"/>
        <v>3</v>
      </c>
      <c r="H236">
        <f t="shared" si="44"/>
        <v>9.8171854000453021E-9</v>
      </c>
      <c r="I236">
        <f t="shared" si="45"/>
        <v>0.38730402861178403</v>
      </c>
      <c r="J236">
        <f t="shared" si="46"/>
        <v>0</v>
      </c>
      <c r="K236">
        <f t="shared" si="49"/>
        <v>8.1606955875550335E-2</v>
      </c>
      <c r="L236">
        <f t="shared" si="50"/>
        <v>0</v>
      </c>
      <c r="M236" t="e">
        <f t="shared" si="51"/>
        <v>#NUM!</v>
      </c>
    </row>
    <row r="237" spans="2:13" x14ac:dyDescent="0.2">
      <c r="B237">
        <f t="shared" si="52"/>
        <v>7</v>
      </c>
      <c r="C237">
        <f t="shared" si="53"/>
        <v>8</v>
      </c>
      <c r="D237">
        <f t="shared" si="54"/>
        <v>1</v>
      </c>
      <c r="E237">
        <f t="shared" si="55"/>
        <v>3</v>
      </c>
      <c r="F237">
        <f t="shared" si="47"/>
        <v>4</v>
      </c>
      <c r="G237">
        <f t="shared" si="48"/>
        <v>4</v>
      </c>
      <c r="H237">
        <f t="shared" si="44"/>
        <v>9.8171854000453021E-9</v>
      </c>
      <c r="I237">
        <f t="shared" si="45"/>
        <v>0.38730402861178403</v>
      </c>
      <c r="J237">
        <f t="shared" si="46"/>
        <v>0</v>
      </c>
      <c r="K237">
        <f t="shared" si="49"/>
        <v>1.6714677709450124E-2</v>
      </c>
      <c r="L237">
        <f t="shared" si="50"/>
        <v>0</v>
      </c>
      <c r="M237" t="e">
        <f t="shared" si="51"/>
        <v>#NUM!</v>
      </c>
    </row>
    <row r="238" spans="2:13" x14ac:dyDescent="0.2">
      <c r="B238">
        <f t="shared" si="52"/>
        <v>7</v>
      </c>
      <c r="C238">
        <f t="shared" si="53"/>
        <v>8</v>
      </c>
      <c r="D238">
        <f t="shared" si="54"/>
        <v>1</v>
      </c>
      <c r="E238">
        <f t="shared" si="55"/>
        <v>2</v>
      </c>
      <c r="F238">
        <f t="shared" si="47"/>
        <v>3</v>
      </c>
      <c r="G238">
        <f t="shared" si="48"/>
        <v>5</v>
      </c>
      <c r="H238">
        <f t="shared" si="44"/>
        <v>9.8171854000453021E-9</v>
      </c>
      <c r="I238">
        <f t="shared" si="45"/>
        <v>0.38730402861178403</v>
      </c>
      <c r="J238">
        <f t="shared" si="46"/>
        <v>0</v>
      </c>
      <c r="K238">
        <f t="shared" si="49"/>
        <v>2.0540929233300205E-3</v>
      </c>
      <c r="L238">
        <f t="shared" si="50"/>
        <v>0</v>
      </c>
      <c r="M238" t="e">
        <f t="shared" si="51"/>
        <v>#NUM!</v>
      </c>
    </row>
    <row r="239" spans="2:13" x14ac:dyDescent="0.2">
      <c r="B239">
        <f t="shared" si="52"/>
        <v>7</v>
      </c>
      <c r="C239">
        <f t="shared" si="53"/>
        <v>8</v>
      </c>
      <c r="D239">
        <f t="shared" si="54"/>
        <v>1</v>
      </c>
      <c r="E239">
        <f t="shared" si="55"/>
        <v>1</v>
      </c>
      <c r="F239">
        <f t="shared" si="47"/>
        <v>2</v>
      </c>
      <c r="G239">
        <f t="shared" si="48"/>
        <v>6</v>
      </c>
      <c r="H239">
        <f t="shared" si="44"/>
        <v>9.8171854000453021E-9</v>
      </c>
      <c r="I239">
        <f t="shared" si="45"/>
        <v>0.38730402861178403</v>
      </c>
      <c r="J239">
        <f t="shared" si="46"/>
        <v>0.72899999999999954</v>
      </c>
      <c r="K239">
        <f t="shared" si="49"/>
        <v>1.4023927589000172E-4</v>
      </c>
      <c r="L239">
        <f t="shared" si="50"/>
        <v>3.8871938254972756E-13</v>
      </c>
      <c r="M239">
        <f t="shared" si="51"/>
        <v>-28.575918693233398</v>
      </c>
    </row>
    <row r="240" spans="2:13" x14ac:dyDescent="0.2">
      <c r="B240">
        <f t="shared" si="52"/>
        <v>7</v>
      </c>
      <c r="C240">
        <f t="shared" si="53"/>
        <v>8</v>
      </c>
      <c r="D240">
        <f t="shared" si="54"/>
        <v>1</v>
      </c>
      <c r="E240">
        <f t="shared" si="55"/>
        <v>0</v>
      </c>
      <c r="F240">
        <f t="shared" si="47"/>
        <v>1</v>
      </c>
      <c r="G240">
        <f t="shared" si="48"/>
        <v>7</v>
      </c>
      <c r="H240">
        <f t="shared" si="44"/>
        <v>9.8171854000453021E-9</v>
      </c>
      <c r="I240">
        <f t="shared" si="45"/>
        <v>0.38730402861178403</v>
      </c>
      <c r="J240">
        <f t="shared" si="46"/>
        <v>0.16200000000000025</v>
      </c>
      <c r="K240">
        <f t="shared" si="49"/>
        <v>4.1033867300000596E-6</v>
      </c>
      <c r="L240">
        <f t="shared" si="50"/>
        <v>2.5275308867261035E-15</v>
      </c>
      <c r="M240">
        <f t="shared" si="51"/>
        <v>-33.611533502805365</v>
      </c>
    </row>
    <row r="241" spans="2:13" x14ac:dyDescent="0.2">
      <c r="B241">
        <f t="shared" si="52"/>
        <v>7</v>
      </c>
      <c r="C241">
        <f t="shared" si="53"/>
        <v>7</v>
      </c>
      <c r="D241">
        <f t="shared" si="54"/>
        <v>0</v>
      </c>
      <c r="E241">
        <f t="shared" si="55"/>
        <v>7</v>
      </c>
      <c r="F241">
        <f t="shared" si="47"/>
        <v>7</v>
      </c>
      <c r="G241">
        <f t="shared" si="48"/>
        <v>0</v>
      </c>
      <c r="H241">
        <f t="shared" si="44"/>
        <v>6.462179713240901E-8</v>
      </c>
      <c r="I241">
        <f t="shared" si="45"/>
        <v>0.33319537755572537</v>
      </c>
      <c r="J241">
        <f t="shared" si="46"/>
        <v>0</v>
      </c>
      <c r="K241">
        <f t="shared" si="49"/>
        <v>0.2713605098962692</v>
      </c>
      <c r="L241">
        <f t="shared" si="50"/>
        <v>0</v>
      </c>
      <c r="M241" t="e">
        <f t="shared" si="51"/>
        <v>#NUM!</v>
      </c>
    </row>
    <row r="242" spans="2:13" x14ac:dyDescent="0.2">
      <c r="B242">
        <f t="shared" si="52"/>
        <v>7</v>
      </c>
      <c r="C242">
        <f t="shared" si="53"/>
        <v>7</v>
      </c>
      <c r="D242">
        <f t="shared" si="54"/>
        <v>0</v>
      </c>
      <c r="E242">
        <f t="shared" si="55"/>
        <v>6</v>
      </c>
      <c r="F242">
        <f t="shared" si="47"/>
        <v>6</v>
      </c>
      <c r="G242">
        <f t="shared" si="48"/>
        <v>1</v>
      </c>
      <c r="H242">
        <f t="shared" si="44"/>
        <v>6.462179713240901E-8</v>
      </c>
      <c r="I242">
        <f t="shared" si="45"/>
        <v>0.33319537755572537</v>
      </c>
      <c r="J242">
        <f t="shared" si="46"/>
        <v>0</v>
      </c>
      <c r="K242">
        <f t="shared" si="49"/>
        <v>0.38905904430910981</v>
      </c>
      <c r="L242">
        <f t="shared" si="50"/>
        <v>0</v>
      </c>
      <c r="M242" t="e">
        <f t="shared" si="51"/>
        <v>#NUM!</v>
      </c>
    </row>
    <row r="243" spans="2:13" x14ac:dyDescent="0.2">
      <c r="B243">
        <f t="shared" si="52"/>
        <v>7</v>
      </c>
      <c r="C243">
        <f t="shared" si="53"/>
        <v>7</v>
      </c>
      <c r="D243">
        <f t="shared" si="54"/>
        <v>0</v>
      </c>
      <c r="E243">
        <f t="shared" si="55"/>
        <v>5</v>
      </c>
      <c r="F243">
        <f t="shared" si="47"/>
        <v>5</v>
      </c>
      <c r="G243">
        <f t="shared" si="48"/>
        <v>2</v>
      </c>
      <c r="H243">
        <f t="shared" si="44"/>
        <v>6.462179713240901E-8</v>
      </c>
      <c r="I243">
        <f t="shared" si="45"/>
        <v>0.33319537755572537</v>
      </c>
      <c r="J243">
        <f t="shared" si="46"/>
        <v>0</v>
      </c>
      <c r="K243">
        <f t="shared" si="49"/>
        <v>0.23906037662367047</v>
      </c>
      <c r="L243">
        <f t="shared" si="50"/>
        <v>0</v>
      </c>
      <c r="M243" t="e">
        <f t="shared" si="51"/>
        <v>#NUM!</v>
      </c>
    </row>
    <row r="244" spans="2:13" x14ac:dyDescent="0.2">
      <c r="B244">
        <f t="shared" si="52"/>
        <v>7</v>
      </c>
      <c r="C244">
        <f t="shared" si="53"/>
        <v>7</v>
      </c>
      <c r="D244">
        <f t="shared" si="54"/>
        <v>0</v>
      </c>
      <c r="E244">
        <f t="shared" si="55"/>
        <v>4</v>
      </c>
      <c r="F244">
        <f t="shared" si="47"/>
        <v>4</v>
      </c>
      <c r="G244">
        <f t="shared" si="48"/>
        <v>3</v>
      </c>
      <c r="H244">
        <f t="shared" si="44"/>
        <v>6.462179713240901E-8</v>
      </c>
      <c r="I244">
        <f t="shared" si="45"/>
        <v>0.33319537755572537</v>
      </c>
      <c r="J244">
        <f t="shared" si="46"/>
        <v>0</v>
      </c>
      <c r="K244">
        <f t="shared" si="49"/>
        <v>8.1606955875550335E-2</v>
      </c>
      <c r="L244">
        <f t="shared" si="50"/>
        <v>0</v>
      </c>
      <c r="M244" t="e">
        <f t="shared" si="51"/>
        <v>#NUM!</v>
      </c>
    </row>
    <row r="245" spans="2:13" x14ac:dyDescent="0.2">
      <c r="B245">
        <f t="shared" si="52"/>
        <v>7</v>
      </c>
      <c r="C245">
        <f t="shared" si="53"/>
        <v>7</v>
      </c>
      <c r="D245">
        <f t="shared" si="54"/>
        <v>0</v>
      </c>
      <c r="E245">
        <f t="shared" si="55"/>
        <v>3</v>
      </c>
      <c r="F245">
        <f t="shared" si="47"/>
        <v>3</v>
      </c>
      <c r="G245">
        <f t="shared" si="48"/>
        <v>4</v>
      </c>
      <c r="H245">
        <f t="shared" si="44"/>
        <v>6.462179713240901E-8</v>
      </c>
      <c r="I245">
        <f t="shared" si="45"/>
        <v>0.33319537755572537</v>
      </c>
      <c r="J245">
        <f t="shared" si="46"/>
        <v>0</v>
      </c>
      <c r="K245">
        <f t="shared" si="49"/>
        <v>1.6714677709450124E-2</v>
      </c>
      <c r="L245">
        <f t="shared" si="50"/>
        <v>0</v>
      </c>
      <c r="M245" t="e">
        <f t="shared" si="51"/>
        <v>#NUM!</v>
      </c>
    </row>
    <row r="246" spans="2:13" x14ac:dyDescent="0.2">
      <c r="B246">
        <f t="shared" si="52"/>
        <v>7</v>
      </c>
      <c r="C246">
        <f t="shared" si="53"/>
        <v>7</v>
      </c>
      <c r="D246">
        <f t="shared" si="54"/>
        <v>0</v>
      </c>
      <c r="E246">
        <f t="shared" si="55"/>
        <v>2</v>
      </c>
      <c r="F246">
        <f t="shared" si="47"/>
        <v>2</v>
      </c>
      <c r="G246">
        <f t="shared" si="48"/>
        <v>5</v>
      </c>
      <c r="H246">
        <f t="shared" si="44"/>
        <v>6.462179713240901E-8</v>
      </c>
      <c r="I246">
        <f t="shared" si="45"/>
        <v>0.33319537755572537</v>
      </c>
      <c r="J246">
        <f t="shared" si="46"/>
        <v>0.72899999999999954</v>
      </c>
      <c r="K246">
        <f t="shared" si="49"/>
        <v>2.0540929233300205E-3</v>
      </c>
      <c r="L246">
        <f t="shared" si="50"/>
        <v>3.2242270265019203E-11</v>
      </c>
      <c r="M246">
        <f t="shared" si="51"/>
        <v>-24.157742783119847</v>
      </c>
    </row>
    <row r="247" spans="2:13" x14ac:dyDescent="0.2">
      <c r="B247">
        <f t="shared" si="52"/>
        <v>7</v>
      </c>
      <c r="C247">
        <f t="shared" si="53"/>
        <v>7</v>
      </c>
      <c r="D247">
        <f t="shared" si="54"/>
        <v>0</v>
      </c>
      <c r="E247">
        <f t="shared" si="55"/>
        <v>1</v>
      </c>
      <c r="F247">
        <f t="shared" si="47"/>
        <v>1</v>
      </c>
      <c r="G247">
        <f t="shared" si="48"/>
        <v>6</v>
      </c>
      <c r="H247">
        <f t="shared" si="44"/>
        <v>6.462179713240901E-8</v>
      </c>
      <c r="I247">
        <f t="shared" si="45"/>
        <v>0.33319537755572537</v>
      </c>
      <c r="J247">
        <f t="shared" si="46"/>
        <v>0.16200000000000025</v>
      </c>
      <c r="K247">
        <f t="shared" si="49"/>
        <v>1.4023927589000172E-4</v>
      </c>
      <c r="L247">
        <f t="shared" si="50"/>
        <v>4.8917322133451933E-13</v>
      </c>
      <c r="M247">
        <f t="shared" si="51"/>
        <v>-28.34605973230461</v>
      </c>
    </row>
    <row r="248" spans="2:13" x14ac:dyDescent="0.2">
      <c r="B248">
        <f t="shared" si="52"/>
        <v>7</v>
      </c>
      <c r="C248">
        <f t="shared" si="53"/>
        <v>7</v>
      </c>
      <c r="D248">
        <f t="shared" si="54"/>
        <v>0</v>
      </c>
      <c r="E248">
        <f t="shared" si="55"/>
        <v>0</v>
      </c>
      <c r="F248">
        <f t="shared" si="47"/>
        <v>0</v>
      </c>
      <c r="G248">
        <f t="shared" si="48"/>
        <v>7</v>
      </c>
      <c r="H248">
        <f t="shared" si="44"/>
        <v>6.462179713240901E-8</v>
      </c>
      <c r="I248">
        <f t="shared" si="45"/>
        <v>0.33319537755572537</v>
      </c>
      <c r="J248">
        <f t="shared" si="46"/>
        <v>9.0000000000000323E-3</v>
      </c>
      <c r="K248">
        <f t="shared" si="49"/>
        <v>4.1033867300000596E-6</v>
      </c>
      <c r="L248">
        <f t="shared" si="50"/>
        <v>7.9517544106778197E-16</v>
      </c>
      <c r="M248">
        <f t="shared" si="51"/>
        <v>-34.767968902996465</v>
      </c>
    </row>
    <row r="249" spans="2:13" x14ac:dyDescent="0.2">
      <c r="B249">
        <f t="shared" si="52"/>
        <v>8</v>
      </c>
      <c r="C249">
        <f t="shared" si="53"/>
        <v>10</v>
      </c>
      <c r="D249">
        <f t="shared" si="54"/>
        <v>2</v>
      </c>
      <c r="E249">
        <f t="shared" si="55"/>
        <v>8</v>
      </c>
      <c r="F249">
        <f t="shared" si="47"/>
        <v>10</v>
      </c>
      <c r="G249">
        <f t="shared" si="48"/>
        <v>0</v>
      </c>
      <c r="H249">
        <f t="shared" si="44"/>
        <v>2.0854614659203225E-10</v>
      </c>
      <c r="I249">
        <f t="shared" si="45"/>
        <v>0.27055261696253857</v>
      </c>
      <c r="J249">
        <f t="shared" si="46"/>
        <v>0</v>
      </c>
      <c r="K249">
        <f t="shared" si="49"/>
        <v>0.22522922321390332</v>
      </c>
      <c r="L249">
        <f t="shared" si="50"/>
        <v>0</v>
      </c>
      <c r="M249" t="e">
        <f t="shared" si="51"/>
        <v>#NUM!</v>
      </c>
    </row>
    <row r="250" spans="2:13" x14ac:dyDescent="0.2">
      <c r="B250">
        <f t="shared" si="52"/>
        <v>8</v>
      </c>
      <c r="C250">
        <f t="shared" si="53"/>
        <v>10</v>
      </c>
      <c r="D250">
        <f t="shared" si="54"/>
        <v>2</v>
      </c>
      <c r="E250">
        <f t="shared" si="55"/>
        <v>7</v>
      </c>
      <c r="F250">
        <f t="shared" si="47"/>
        <v>9</v>
      </c>
      <c r="G250">
        <f t="shared" si="48"/>
        <v>1</v>
      </c>
      <c r="H250">
        <f t="shared" si="44"/>
        <v>2.0854614659203225E-10</v>
      </c>
      <c r="I250">
        <f t="shared" si="45"/>
        <v>0.27055261696253857</v>
      </c>
      <c r="J250">
        <f t="shared" si="46"/>
        <v>0</v>
      </c>
      <c r="K250">
        <f t="shared" si="49"/>
        <v>0.36905029345892687</v>
      </c>
      <c r="L250">
        <f t="shared" si="50"/>
        <v>0</v>
      </c>
      <c r="M250" t="e">
        <f t="shared" si="51"/>
        <v>#NUM!</v>
      </c>
    </row>
    <row r="251" spans="2:13" x14ac:dyDescent="0.2">
      <c r="B251">
        <f t="shared" si="52"/>
        <v>8</v>
      </c>
      <c r="C251">
        <f t="shared" si="53"/>
        <v>10</v>
      </c>
      <c r="D251">
        <f t="shared" si="54"/>
        <v>2</v>
      </c>
      <c r="E251">
        <f t="shared" si="55"/>
        <v>6</v>
      </c>
      <c r="F251">
        <f t="shared" si="47"/>
        <v>8</v>
      </c>
      <c r="G251">
        <f t="shared" si="48"/>
        <v>2</v>
      </c>
      <c r="H251">
        <f t="shared" si="44"/>
        <v>2.0854614659203225E-10</v>
      </c>
      <c r="I251">
        <f t="shared" si="45"/>
        <v>0.27055261696253857</v>
      </c>
      <c r="J251">
        <f t="shared" si="46"/>
        <v>0</v>
      </c>
      <c r="K251">
        <f t="shared" si="49"/>
        <v>0.26456015013019518</v>
      </c>
      <c r="L251">
        <f t="shared" si="50"/>
        <v>0</v>
      </c>
      <c r="M251" t="e">
        <f t="shared" si="51"/>
        <v>#NUM!</v>
      </c>
    </row>
    <row r="252" spans="2:13" x14ac:dyDescent="0.2">
      <c r="B252">
        <f t="shared" si="52"/>
        <v>8</v>
      </c>
      <c r="C252">
        <f t="shared" si="53"/>
        <v>10</v>
      </c>
      <c r="D252">
        <f t="shared" si="54"/>
        <v>2</v>
      </c>
      <c r="E252">
        <f t="shared" si="55"/>
        <v>5</v>
      </c>
      <c r="F252">
        <f t="shared" si="47"/>
        <v>7</v>
      </c>
      <c r="G252">
        <f t="shared" si="48"/>
        <v>3</v>
      </c>
      <c r="H252">
        <f t="shared" si="44"/>
        <v>2.0854614659203225E-10</v>
      </c>
      <c r="I252">
        <f t="shared" si="45"/>
        <v>0.27055261696253857</v>
      </c>
      <c r="J252">
        <f t="shared" si="46"/>
        <v>0</v>
      </c>
      <c r="K252">
        <f t="shared" si="49"/>
        <v>0.10837403740273083</v>
      </c>
      <c r="L252">
        <f t="shared" si="50"/>
        <v>0</v>
      </c>
      <c r="M252" t="e">
        <f t="shared" si="51"/>
        <v>#NUM!</v>
      </c>
    </row>
    <row r="253" spans="2:13" x14ac:dyDescent="0.2">
      <c r="B253">
        <f t="shared" si="52"/>
        <v>8</v>
      </c>
      <c r="C253">
        <f t="shared" si="53"/>
        <v>10</v>
      </c>
      <c r="D253">
        <f t="shared" si="54"/>
        <v>2</v>
      </c>
      <c r="E253">
        <f t="shared" si="55"/>
        <v>4</v>
      </c>
      <c r="F253">
        <f t="shared" si="47"/>
        <v>6</v>
      </c>
      <c r="G253">
        <f t="shared" si="48"/>
        <v>4</v>
      </c>
      <c r="H253">
        <f t="shared" si="44"/>
        <v>2.0854614659203225E-10</v>
      </c>
      <c r="I253">
        <f t="shared" si="45"/>
        <v>0.27055261696253857</v>
      </c>
      <c r="J253">
        <f t="shared" si="46"/>
        <v>0</v>
      </c>
      <c r="K253">
        <f t="shared" si="49"/>
        <v>2.7746364997687168E-2</v>
      </c>
      <c r="L253">
        <f t="shared" si="50"/>
        <v>0</v>
      </c>
      <c r="M253" t="e">
        <f t="shared" si="51"/>
        <v>#NUM!</v>
      </c>
    </row>
    <row r="254" spans="2:13" x14ac:dyDescent="0.2">
      <c r="B254">
        <f t="shared" si="52"/>
        <v>8</v>
      </c>
      <c r="C254">
        <f t="shared" si="53"/>
        <v>10</v>
      </c>
      <c r="D254">
        <f t="shared" si="54"/>
        <v>2</v>
      </c>
      <c r="E254">
        <f t="shared" si="55"/>
        <v>3</v>
      </c>
      <c r="F254">
        <f t="shared" si="47"/>
        <v>5</v>
      </c>
      <c r="G254">
        <f t="shared" si="48"/>
        <v>5</v>
      </c>
      <c r="H254">
        <f t="shared" si="44"/>
        <v>2.0854614659203225E-10</v>
      </c>
      <c r="I254">
        <f t="shared" si="45"/>
        <v>0.27055261696253857</v>
      </c>
      <c r="J254">
        <f t="shared" si="46"/>
        <v>0</v>
      </c>
      <c r="K254">
        <f t="shared" si="49"/>
        <v>4.5463923369704392E-3</v>
      </c>
      <c r="L254">
        <f t="shared" si="50"/>
        <v>0</v>
      </c>
      <c r="M254" t="e">
        <f t="shared" si="51"/>
        <v>#NUM!</v>
      </c>
    </row>
    <row r="255" spans="2:13" x14ac:dyDescent="0.2">
      <c r="B255">
        <f t="shared" si="52"/>
        <v>8</v>
      </c>
      <c r="C255">
        <f t="shared" si="53"/>
        <v>10</v>
      </c>
      <c r="D255">
        <f t="shared" si="54"/>
        <v>2</v>
      </c>
      <c r="E255">
        <f t="shared" si="55"/>
        <v>2</v>
      </c>
      <c r="F255">
        <f t="shared" si="47"/>
        <v>4</v>
      </c>
      <c r="G255">
        <f t="shared" si="48"/>
        <v>6</v>
      </c>
      <c r="H255">
        <f t="shared" si="44"/>
        <v>2.0854614659203225E-10</v>
      </c>
      <c r="I255">
        <f t="shared" si="45"/>
        <v>0.27055261696253857</v>
      </c>
      <c r="J255">
        <f t="shared" si="46"/>
        <v>0</v>
      </c>
      <c r="K255">
        <f t="shared" si="49"/>
        <v>4.6559439595480529E-4</v>
      </c>
      <c r="L255">
        <f t="shared" si="50"/>
        <v>0</v>
      </c>
      <c r="M255" t="e">
        <f t="shared" si="51"/>
        <v>#NUM!</v>
      </c>
    </row>
    <row r="256" spans="2:13" x14ac:dyDescent="0.2">
      <c r="B256">
        <f t="shared" si="52"/>
        <v>8</v>
      </c>
      <c r="C256">
        <f t="shared" si="53"/>
        <v>10</v>
      </c>
      <c r="D256">
        <f t="shared" si="54"/>
        <v>2</v>
      </c>
      <c r="E256">
        <f t="shared" si="55"/>
        <v>1</v>
      </c>
      <c r="F256">
        <f t="shared" si="47"/>
        <v>3</v>
      </c>
      <c r="G256">
        <f t="shared" si="48"/>
        <v>7</v>
      </c>
      <c r="H256">
        <f t="shared" si="44"/>
        <v>2.0854614659203225E-10</v>
      </c>
      <c r="I256">
        <f t="shared" si="45"/>
        <v>0.27055261696253857</v>
      </c>
      <c r="J256">
        <f t="shared" si="46"/>
        <v>0</v>
      </c>
      <c r="K256">
        <f t="shared" si="49"/>
        <v>2.7246487887200332E-5</v>
      </c>
      <c r="L256">
        <f t="shared" si="50"/>
        <v>0</v>
      </c>
      <c r="M256" t="e">
        <f t="shared" si="51"/>
        <v>#NUM!</v>
      </c>
    </row>
    <row r="257" spans="2:13" x14ac:dyDescent="0.2">
      <c r="B257">
        <f t="shared" si="52"/>
        <v>8</v>
      </c>
      <c r="C257">
        <f t="shared" si="53"/>
        <v>10</v>
      </c>
      <c r="D257">
        <f t="shared" si="54"/>
        <v>2</v>
      </c>
      <c r="E257">
        <f t="shared" si="55"/>
        <v>0</v>
      </c>
      <c r="F257">
        <f t="shared" si="47"/>
        <v>2</v>
      </c>
      <c r="G257">
        <f t="shared" si="48"/>
        <v>8</v>
      </c>
      <c r="H257">
        <f t="shared" si="44"/>
        <v>2.0854614659203225E-10</v>
      </c>
      <c r="I257">
        <f t="shared" si="45"/>
        <v>0.27055261696253857</v>
      </c>
      <c r="J257">
        <f t="shared" si="46"/>
        <v>0.72899999999999954</v>
      </c>
      <c r="K257">
        <f t="shared" si="49"/>
        <v>6.9757574410001172E-7</v>
      </c>
      <c r="L257">
        <f t="shared" si="50"/>
        <v>2.8692791864557731E-17</v>
      </c>
      <c r="M257">
        <f t="shared" si="51"/>
        <v>-38.089885737216861</v>
      </c>
    </row>
    <row r="258" spans="2:13" x14ac:dyDescent="0.2">
      <c r="B258">
        <f t="shared" si="52"/>
        <v>8</v>
      </c>
      <c r="C258">
        <f t="shared" si="53"/>
        <v>9</v>
      </c>
      <c r="D258">
        <f t="shared" si="54"/>
        <v>1</v>
      </c>
      <c r="E258">
        <f t="shared" si="55"/>
        <v>8</v>
      </c>
      <c r="F258">
        <f t="shared" si="47"/>
        <v>9</v>
      </c>
      <c r="G258">
        <f t="shared" si="48"/>
        <v>0</v>
      </c>
      <c r="H258">
        <f t="shared" si="44"/>
        <v>1.448195164879543E-9</v>
      </c>
      <c r="I258">
        <f t="shared" si="45"/>
        <v>0.3724077198190231</v>
      </c>
      <c r="J258">
        <f t="shared" si="46"/>
        <v>0</v>
      </c>
      <c r="K258">
        <f t="shared" si="49"/>
        <v>0.22522922321390332</v>
      </c>
      <c r="L258">
        <f t="shared" si="50"/>
        <v>0</v>
      </c>
      <c r="M258" t="e">
        <f t="shared" si="51"/>
        <v>#NUM!</v>
      </c>
    </row>
    <row r="259" spans="2:13" x14ac:dyDescent="0.2">
      <c r="B259">
        <f t="shared" si="52"/>
        <v>8</v>
      </c>
      <c r="C259">
        <f t="shared" si="53"/>
        <v>9</v>
      </c>
      <c r="D259">
        <f t="shared" si="54"/>
        <v>1</v>
      </c>
      <c r="E259">
        <f t="shared" si="55"/>
        <v>7</v>
      </c>
      <c r="F259">
        <f t="shared" si="47"/>
        <v>8</v>
      </c>
      <c r="G259">
        <f t="shared" si="48"/>
        <v>1</v>
      </c>
      <c r="H259">
        <f t="shared" si="44"/>
        <v>1.448195164879543E-9</v>
      </c>
      <c r="I259">
        <f t="shared" si="45"/>
        <v>0.3724077198190231</v>
      </c>
      <c r="J259">
        <f t="shared" si="46"/>
        <v>0</v>
      </c>
      <c r="K259">
        <f t="shared" si="49"/>
        <v>0.36905029345892687</v>
      </c>
      <c r="L259">
        <f t="shared" si="50"/>
        <v>0</v>
      </c>
      <c r="M259" t="e">
        <f t="shared" si="51"/>
        <v>#NUM!</v>
      </c>
    </row>
    <row r="260" spans="2:13" x14ac:dyDescent="0.2">
      <c r="B260">
        <f t="shared" si="52"/>
        <v>8</v>
      </c>
      <c r="C260">
        <f t="shared" si="53"/>
        <v>9</v>
      </c>
      <c r="D260">
        <f t="shared" si="54"/>
        <v>1</v>
      </c>
      <c r="E260">
        <f t="shared" si="55"/>
        <v>6</v>
      </c>
      <c r="F260">
        <f t="shared" si="47"/>
        <v>7</v>
      </c>
      <c r="G260">
        <f t="shared" si="48"/>
        <v>2</v>
      </c>
      <c r="H260">
        <f t="shared" si="44"/>
        <v>1.448195164879543E-9</v>
      </c>
      <c r="I260">
        <f t="shared" si="45"/>
        <v>0.3724077198190231</v>
      </c>
      <c r="J260">
        <f t="shared" si="46"/>
        <v>0</v>
      </c>
      <c r="K260">
        <f t="shared" si="49"/>
        <v>0.26456015013019518</v>
      </c>
      <c r="L260">
        <f t="shared" si="50"/>
        <v>0</v>
      </c>
      <c r="M260" t="e">
        <f t="shared" si="51"/>
        <v>#NUM!</v>
      </c>
    </row>
    <row r="261" spans="2:13" x14ac:dyDescent="0.2">
      <c r="B261">
        <f t="shared" si="52"/>
        <v>8</v>
      </c>
      <c r="C261">
        <f t="shared" si="53"/>
        <v>9</v>
      </c>
      <c r="D261">
        <f t="shared" si="54"/>
        <v>1</v>
      </c>
      <c r="E261">
        <f t="shared" si="55"/>
        <v>5</v>
      </c>
      <c r="F261">
        <f t="shared" si="47"/>
        <v>6</v>
      </c>
      <c r="G261">
        <f t="shared" si="48"/>
        <v>3</v>
      </c>
      <c r="H261">
        <f t="shared" si="44"/>
        <v>1.448195164879543E-9</v>
      </c>
      <c r="I261">
        <f t="shared" si="45"/>
        <v>0.3724077198190231</v>
      </c>
      <c r="J261">
        <f t="shared" si="46"/>
        <v>0</v>
      </c>
      <c r="K261">
        <f t="shared" si="49"/>
        <v>0.10837403740273083</v>
      </c>
      <c r="L261">
        <f t="shared" si="50"/>
        <v>0</v>
      </c>
      <c r="M261" t="e">
        <f t="shared" si="51"/>
        <v>#NUM!</v>
      </c>
    </row>
    <row r="262" spans="2:13" x14ac:dyDescent="0.2">
      <c r="B262">
        <f t="shared" si="52"/>
        <v>8</v>
      </c>
      <c r="C262">
        <f t="shared" si="53"/>
        <v>9</v>
      </c>
      <c r="D262">
        <f t="shared" si="54"/>
        <v>1</v>
      </c>
      <c r="E262">
        <f t="shared" si="55"/>
        <v>4</v>
      </c>
      <c r="F262">
        <f t="shared" si="47"/>
        <v>5</v>
      </c>
      <c r="G262">
        <f t="shared" si="48"/>
        <v>4</v>
      </c>
      <c r="H262">
        <f t="shared" si="44"/>
        <v>1.448195164879543E-9</v>
      </c>
      <c r="I262">
        <f t="shared" si="45"/>
        <v>0.3724077198190231</v>
      </c>
      <c r="J262">
        <f t="shared" si="46"/>
        <v>0</v>
      </c>
      <c r="K262">
        <f t="shared" si="49"/>
        <v>2.7746364997687168E-2</v>
      </c>
      <c r="L262">
        <f t="shared" si="50"/>
        <v>0</v>
      </c>
      <c r="M262" t="e">
        <f t="shared" si="51"/>
        <v>#NUM!</v>
      </c>
    </row>
    <row r="263" spans="2:13" x14ac:dyDescent="0.2">
      <c r="B263">
        <f t="shared" si="52"/>
        <v>8</v>
      </c>
      <c r="C263">
        <f t="shared" si="53"/>
        <v>9</v>
      </c>
      <c r="D263">
        <f t="shared" si="54"/>
        <v>1</v>
      </c>
      <c r="E263">
        <f t="shared" si="55"/>
        <v>3</v>
      </c>
      <c r="F263">
        <f t="shared" si="47"/>
        <v>4</v>
      </c>
      <c r="G263">
        <f t="shared" si="48"/>
        <v>5</v>
      </c>
      <c r="H263">
        <f t="shared" si="44"/>
        <v>1.448195164879543E-9</v>
      </c>
      <c r="I263">
        <f t="shared" si="45"/>
        <v>0.3724077198190231</v>
      </c>
      <c r="J263">
        <f t="shared" si="46"/>
        <v>0</v>
      </c>
      <c r="K263">
        <f t="shared" si="49"/>
        <v>4.5463923369704392E-3</v>
      </c>
      <c r="L263">
        <f t="shared" si="50"/>
        <v>0</v>
      </c>
      <c r="M263" t="e">
        <f t="shared" si="51"/>
        <v>#NUM!</v>
      </c>
    </row>
    <row r="264" spans="2:13" x14ac:dyDescent="0.2">
      <c r="B264">
        <f t="shared" si="52"/>
        <v>8</v>
      </c>
      <c r="C264">
        <f t="shared" si="53"/>
        <v>9</v>
      </c>
      <c r="D264">
        <f t="shared" si="54"/>
        <v>1</v>
      </c>
      <c r="E264">
        <f t="shared" si="55"/>
        <v>2</v>
      </c>
      <c r="F264">
        <f t="shared" si="47"/>
        <v>3</v>
      </c>
      <c r="G264">
        <f t="shared" si="48"/>
        <v>6</v>
      </c>
      <c r="H264">
        <f t="shared" si="44"/>
        <v>1.448195164879543E-9</v>
      </c>
      <c r="I264">
        <f t="shared" si="45"/>
        <v>0.3724077198190231</v>
      </c>
      <c r="J264">
        <f t="shared" si="46"/>
        <v>0</v>
      </c>
      <c r="K264">
        <f t="shared" si="49"/>
        <v>4.6559439595480529E-4</v>
      </c>
      <c r="L264">
        <f t="shared" si="50"/>
        <v>0</v>
      </c>
      <c r="M264" t="e">
        <f t="shared" si="51"/>
        <v>#NUM!</v>
      </c>
    </row>
    <row r="265" spans="2:13" x14ac:dyDescent="0.2">
      <c r="B265">
        <f t="shared" si="52"/>
        <v>8</v>
      </c>
      <c r="C265">
        <f t="shared" si="53"/>
        <v>9</v>
      </c>
      <c r="D265">
        <f t="shared" si="54"/>
        <v>1</v>
      </c>
      <c r="E265">
        <f t="shared" si="55"/>
        <v>1</v>
      </c>
      <c r="F265">
        <f t="shared" si="47"/>
        <v>2</v>
      </c>
      <c r="G265">
        <f t="shared" si="48"/>
        <v>7</v>
      </c>
      <c r="H265">
        <f t="shared" si="44"/>
        <v>1.448195164879543E-9</v>
      </c>
      <c r="I265">
        <f t="shared" si="45"/>
        <v>0.3724077198190231</v>
      </c>
      <c r="J265">
        <f t="shared" si="46"/>
        <v>0.72899999999999954</v>
      </c>
      <c r="K265">
        <f t="shared" si="49"/>
        <v>2.7246487887200332E-5</v>
      </c>
      <c r="L265">
        <f t="shared" si="50"/>
        <v>1.07123271059951E-14</v>
      </c>
      <c r="M265">
        <f t="shared" si="51"/>
        <v>-32.167381250580732</v>
      </c>
    </row>
    <row r="266" spans="2:13" x14ac:dyDescent="0.2">
      <c r="B266">
        <f t="shared" si="52"/>
        <v>8</v>
      </c>
      <c r="C266">
        <f t="shared" si="53"/>
        <v>9</v>
      </c>
      <c r="D266">
        <f t="shared" si="54"/>
        <v>1</v>
      </c>
      <c r="E266">
        <f t="shared" si="55"/>
        <v>0</v>
      </c>
      <c r="F266">
        <f t="shared" si="47"/>
        <v>1</v>
      </c>
      <c r="G266">
        <f t="shared" si="48"/>
        <v>8</v>
      </c>
      <c r="H266">
        <f t="shared" si="44"/>
        <v>1.448195164879543E-9</v>
      </c>
      <c r="I266">
        <f t="shared" si="45"/>
        <v>0.3724077198190231</v>
      </c>
      <c r="J266">
        <f t="shared" si="46"/>
        <v>0.16200000000000025</v>
      </c>
      <c r="K266">
        <f t="shared" si="49"/>
        <v>6.9757574410001172E-7</v>
      </c>
      <c r="L266">
        <f t="shared" si="50"/>
        <v>6.0946974833305875E-17</v>
      </c>
      <c r="M266">
        <f t="shared" si="51"/>
        <v>-37.336527452777219</v>
      </c>
    </row>
    <row r="267" spans="2:13" x14ac:dyDescent="0.2">
      <c r="B267">
        <f t="shared" si="52"/>
        <v>8</v>
      </c>
      <c r="C267">
        <f t="shared" si="53"/>
        <v>8</v>
      </c>
      <c r="D267">
        <f t="shared" si="54"/>
        <v>0</v>
      </c>
      <c r="E267">
        <f t="shared" si="55"/>
        <v>8</v>
      </c>
      <c r="F267">
        <f t="shared" si="47"/>
        <v>8</v>
      </c>
      <c r="G267">
        <f t="shared" si="48"/>
        <v>0</v>
      </c>
      <c r="H267">
        <f t="shared" si="44"/>
        <v>9.8171854000453021E-9</v>
      </c>
      <c r="I267">
        <f t="shared" si="45"/>
        <v>0.28478237397925238</v>
      </c>
      <c r="J267">
        <f t="shared" si="46"/>
        <v>0</v>
      </c>
      <c r="K267">
        <f t="shared" si="49"/>
        <v>0.22522922321390332</v>
      </c>
      <c r="L267">
        <f t="shared" si="50"/>
        <v>0</v>
      </c>
      <c r="M267" t="e">
        <f t="shared" si="51"/>
        <v>#NUM!</v>
      </c>
    </row>
    <row r="268" spans="2:13" x14ac:dyDescent="0.2">
      <c r="B268">
        <f t="shared" si="52"/>
        <v>8</v>
      </c>
      <c r="C268">
        <f t="shared" si="53"/>
        <v>8</v>
      </c>
      <c r="D268">
        <f t="shared" si="54"/>
        <v>0</v>
      </c>
      <c r="E268">
        <f t="shared" si="55"/>
        <v>7</v>
      </c>
      <c r="F268">
        <f t="shared" si="47"/>
        <v>7</v>
      </c>
      <c r="G268">
        <f t="shared" si="48"/>
        <v>1</v>
      </c>
      <c r="H268">
        <f t="shared" si="44"/>
        <v>9.8171854000453021E-9</v>
      </c>
      <c r="I268">
        <f t="shared" si="45"/>
        <v>0.28478237397925238</v>
      </c>
      <c r="J268">
        <f t="shared" si="46"/>
        <v>0</v>
      </c>
      <c r="K268">
        <f t="shared" si="49"/>
        <v>0.36905029345892687</v>
      </c>
      <c r="L268">
        <f t="shared" si="50"/>
        <v>0</v>
      </c>
      <c r="M268" t="e">
        <f t="shared" si="51"/>
        <v>#NUM!</v>
      </c>
    </row>
    <row r="269" spans="2:13" x14ac:dyDescent="0.2">
      <c r="B269">
        <f t="shared" si="52"/>
        <v>8</v>
      </c>
      <c r="C269">
        <f t="shared" si="53"/>
        <v>8</v>
      </c>
      <c r="D269">
        <f t="shared" si="54"/>
        <v>0</v>
      </c>
      <c r="E269">
        <f t="shared" si="55"/>
        <v>6</v>
      </c>
      <c r="F269">
        <f t="shared" si="47"/>
        <v>6</v>
      </c>
      <c r="G269">
        <f t="shared" si="48"/>
        <v>2</v>
      </c>
      <c r="H269">
        <f t="shared" si="44"/>
        <v>9.8171854000453021E-9</v>
      </c>
      <c r="I269">
        <f t="shared" si="45"/>
        <v>0.28478237397925238</v>
      </c>
      <c r="J269">
        <f t="shared" si="46"/>
        <v>0</v>
      </c>
      <c r="K269">
        <f t="shared" si="49"/>
        <v>0.26456015013019518</v>
      </c>
      <c r="L269">
        <f t="shared" si="50"/>
        <v>0</v>
      </c>
      <c r="M269" t="e">
        <f t="shared" si="51"/>
        <v>#NUM!</v>
      </c>
    </row>
    <row r="270" spans="2:13" x14ac:dyDescent="0.2">
      <c r="B270">
        <f t="shared" si="52"/>
        <v>8</v>
      </c>
      <c r="C270">
        <f t="shared" si="53"/>
        <v>8</v>
      </c>
      <c r="D270">
        <f t="shared" si="54"/>
        <v>0</v>
      </c>
      <c r="E270">
        <f t="shared" si="55"/>
        <v>5</v>
      </c>
      <c r="F270">
        <f t="shared" si="47"/>
        <v>5</v>
      </c>
      <c r="G270">
        <f t="shared" si="48"/>
        <v>3</v>
      </c>
      <c r="H270">
        <f t="shared" si="44"/>
        <v>9.8171854000453021E-9</v>
      </c>
      <c r="I270">
        <f t="shared" si="45"/>
        <v>0.28478237397925238</v>
      </c>
      <c r="J270">
        <f t="shared" si="46"/>
        <v>0</v>
      </c>
      <c r="K270">
        <f t="shared" si="49"/>
        <v>0.10837403740273083</v>
      </c>
      <c r="L270">
        <f t="shared" si="50"/>
        <v>0</v>
      </c>
      <c r="M270" t="e">
        <f t="shared" si="51"/>
        <v>#NUM!</v>
      </c>
    </row>
    <row r="271" spans="2:13" x14ac:dyDescent="0.2">
      <c r="B271">
        <f t="shared" si="52"/>
        <v>8</v>
      </c>
      <c r="C271">
        <f t="shared" si="53"/>
        <v>8</v>
      </c>
      <c r="D271">
        <f t="shared" si="54"/>
        <v>0</v>
      </c>
      <c r="E271">
        <f t="shared" si="55"/>
        <v>4</v>
      </c>
      <c r="F271">
        <f t="shared" si="47"/>
        <v>4</v>
      </c>
      <c r="G271">
        <f t="shared" si="48"/>
        <v>4</v>
      </c>
      <c r="H271">
        <f t="shared" si="44"/>
        <v>9.8171854000453021E-9</v>
      </c>
      <c r="I271">
        <f t="shared" si="45"/>
        <v>0.28478237397925238</v>
      </c>
      <c r="J271">
        <f t="shared" si="46"/>
        <v>0</v>
      </c>
      <c r="K271">
        <f t="shared" si="49"/>
        <v>2.7746364997687168E-2</v>
      </c>
      <c r="L271">
        <f t="shared" si="50"/>
        <v>0</v>
      </c>
      <c r="M271" t="e">
        <f t="shared" si="51"/>
        <v>#NUM!</v>
      </c>
    </row>
    <row r="272" spans="2:13" x14ac:dyDescent="0.2">
      <c r="B272">
        <f t="shared" si="52"/>
        <v>8</v>
      </c>
      <c r="C272">
        <f t="shared" si="53"/>
        <v>8</v>
      </c>
      <c r="D272">
        <f t="shared" si="54"/>
        <v>0</v>
      </c>
      <c r="E272">
        <f t="shared" si="55"/>
        <v>3</v>
      </c>
      <c r="F272">
        <f t="shared" si="47"/>
        <v>3</v>
      </c>
      <c r="G272">
        <f t="shared" si="48"/>
        <v>5</v>
      </c>
      <c r="H272">
        <f t="shared" si="44"/>
        <v>9.8171854000453021E-9</v>
      </c>
      <c r="I272">
        <f t="shared" si="45"/>
        <v>0.28478237397925238</v>
      </c>
      <c r="J272">
        <f t="shared" si="46"/>
        <v>0</v>
      </c>
      <c r="K272">
        <f t="shared" si="49"/>
        <v>4.5463923369704392E-3</v>
      </c>
      <c r="L272">
        <f t="shared" si="50"/>
        <v>0</v>
      </c>
      <c r="M272" t="e">
        <f t="shared" si="51"/>
        <v>#NUM!</v>
      </c>
    </row>
    <row r="273" spans="2:13" x14ac:dyDescent="0.2">
      <c r="B273">
        <f t="shared" si="52"/>
        <v>8</v>
      </c>
      <c r="C273">
        <f t="shared" si="53"/>
        <v>8</v>
      </c>
      <c r="D273">
        <f t="shared" si="54"/>
        <v>0</v>
      </c>
      <c r="E273">
        <f t="shared" si="55"/>
        <v>2</v>
      </c>
      <c r="F273">
        <f t="shared" si="47"/>
        <v>2</v>
      </c>
      <c r="G273">
        <f t="shared" si="48"/>
        <v>6</v>
      </c>
      <c r="H273">
        <f t="shared" si="44"/>
        <v>9.8171854000453021E-9</v>
      </c>
      <c r="I273">
        <f t="shared" si="45"/>
        <v>0.28478237397925238</v>
      </c>
      <c r="J273">
        <f t="shared" si="46"/>
        <v>0.72899999999999954</v>
      </c>
      <c r="K273">
        <f t="shared" si="49"/>
        <v>4.6559439595480529E-4</v>
      </c>
      <c r="L273">
        <f t="shared" si="50"/>
        <v>9.4893261034197885E-13</v>
      </c>
      <c r="M273">
        <f t="shared" si="51"/>
        <v>-27.683438610052967</v>
      </c>
    </row>
    <row r="274" spans="2:13" x14ac:dyDescent="0.2">
      <c r="B274">
        <f t="shared" si="52"/>
        <v>8</v>
      </c>
      <c r="C274">
        <f t="shared" si="53"/>
        <v>8</v>
      </c>
      <c r="D274">
        <f t="shared" si="54"/>
        <v>0</v>
      </c>
      <c r="E274">
        <f t="shared" si="55"/>
        <v>1</v>
      </c>
      <c r="F274">
        <f t="shared" si="47"/>
        <v>1</v>
      </c>
      <c r="G274">
        <f t="shared" si="48"/>
        <v>7</v>
      </c>
      <c r="H274">
        <f t="shared" si="44"/>
        <v>9.8171854000453021E-9</v>
      </c>
      <c r="I274">
        <f t="shared" si="45"/>
        <v>0.28478237397925238</v>
      </c>
      <c r="J274">
        <f t="shared" si="46"/>
        <v>0.16200000000000025</v>
      </c>
      <c r="K274">
        <f t="shared" si="49"/>
        <v>2.7246487887200332E-5</v>
      </c>
      <c r="L274">
        <f t="shared" si="50"/>
        <v>1.2340297858721508E-14</v>
      </c>
      <c r="M274">
        <f t="shared" si="51"/>
        <v>-32.025906239064987</v>
      </c>
    </row>
    <row r="275" spans="2:13" x14ac:dyDescent="0.2">
      <c r="B275">
        <f t="shared" si="52"/>
        <v>8</v>
      </c>
      <c r="C275">
        <f t="shared" si="53"/>
        <v>8</v>
      </c>
      <c r="D275">
        <f t="shared" si="54"/>
        <v>0</v>
      </c>
      <c r="E275">
        <f t="shared" si="55"/>
        <v>0</v>
      </c>
      <c r="F275">
        <f t="shared" si="47"/>
        <v>0</v>
      </c>
      <c r="G275">
        <f t="shared" si="48"/>
        <v>8</v>
      </c>
      <c r="H275">
        <f t="shared" si="44"/>
        <v>9.8171854000453021E-9</v>
      </c>
      <c r="I275">
        <f t="shared" si="45"/>
        <v>0.28478237397925238</v>
      </c>
      <c r="J275">
        <f t="shared" si="46"/>
        <v>9.0000000000000323E-3</v>
      </c>
      <c r="K275">
        <f t="shared" si="49"/>
        <v>6.9757574410001172E-7</v>
      </c>
      <c r="L275">
        <f t="shared" si="50"/>
        <v>1.7552297824486867E-17</v>
      </c>
      <c r="M275">
        <f t="shared" si="51"/>
        <v>-38.581346802381361</v>
      </c>
    </row>
    <row r="276" spans="2:13" x14ac:dyDescent="0.2">
      <c r="B276">
        <f t="shared" si="52"/>
        <v>9</v>
      </c>
      <c r="C276">
        <f t="shared" si="53"/>
        <v>10</v>
      </c>
      <c r="D276">
        <f t="shared" si="54"/>
        <v>1</v>
      </c>
      <c r="E276">
        <f t="shared" si="55"/>
        <v>9</v>
      </c>
      <c r="F276">
        <f t="shared" si="47"/>
        <v>10</v>
      </c>
      <c r="G276">
        <f t="shared" si="48"/>
        <v>0</v>
      </c>
      <c r="H276">
        <f t="shared" si="44"/>
        <v>2.0854614659203225E-10</v>
      </c>
      <c r="I276">
        <f t="shared" si="45"/>
        <v>0.353663551585017</v>
      </c>
      <c r="J276">
        <f t="shared" si="46"/>
        <v>0</v>
      </c>
      <c r="K276">
        <f t="shared" si="49"/>
        <v>0.18694025526753966</v>
      </c>
      <c r="L276">
        <f t="shared" si="50"/>
        <v>0</v>
      </c>
      <c r="M276" t="e">
        <f t="shared" si="51"/>
        <v>#NUM!</v>
      </c>
    </row>
    <row r="277" spans="2:13" x14ac:dyDescent="0.2">
      <c r="B277">
        <f t="shared" si="52"/>
        <v>9</v>
      </c>
      <c r="C277">
        <f t="shared" si="53"/>
        <v>10</v>
      </c>
      <c r="D277">
        <f t="shared" si="54"/>
        <v>1</v>
      </c>
      <c r="E277">
        <f t="shared" si="55"/>
        <v>8</v>
      </c>
      <c r="F277">
        <f t="shared" si="47"/>
        <v>9</v>
      </c>
      <c r="G277">
        <f t="shared" si="48"/>
        <v>1</v>
      </c>
      <c r="H277">
        <f t="shared" ref="H277:H306" si="56">VLOOKUP(C277,K$6:M$16,2)</f>
        <v>2.0854614659203225E-10</v>
      </c>
      <c r="I277">
        <f t="shared" ref="I277:I306" si="57">_xlfn.BINOM.DIST(B277,C277,$H$2,FALSE)</f>
        <v>0.353663551585017</v>
      </c>
      <c r="J277">
        <f t="shared" ref="J277:J306" si="58">VLOOKUP(F277,K$6:M$16,3)</f>
        <v>0</v>
      </c>
      <c r="K277">
        <f t="shared" si="49"/>
        <v>0.34460071151727284</v>
      </c>
      <c r="L277">
        <f t="shared" si="50"/>
        <v>0</v>
      </c>
      <c r="M277" t="e">
        <f t="shared" si="51"/>
        <v>#NUM!</v>
      </c>
    </row>
    <row r="278" spans="2:13" x14ac:dyDescent="0.2">
      <c r="B278">
        <f t="shared" si="52"/>
        <v>9</v>
      </c>
      <c r="C278">
        <f t="shared" si="53"/>
        <v>10</v>
      </c>
      <c r="D278">
        <f t="shared" si="54"/>
        <v>1</v>
      </c>
      <c r="E278">
        <f t="shared" si="55"/>
        <v>7</v>
      </c>
      <c r="F278">
        <f t="shared" ref="F278:F306" si="59">D278+E278</f>
        <v>8</v>
      </c>
      <c r="G278">
        <f t="shared" ref="G278:G306" si="60">B278-E278</f>
        <v>2</v>
      </c>
      <c r="H278">
        <f t="shared" si="56"/>
        <v>2.0854614659203225E-10</v>
      </c>
      <c r="I278">
        <f t="shared" si="57"/>
        <v>0.353663551585017</v>
      </c>
      <c r="J278">
        <f t="shared" si="58"/>
        <v>0</v>
      </c>
      <c r="K278">
        <f t="shared" ref="K278:K306" si="61">_xlfn.BINOM.DIST(G278,B278,$F$2,FALSE)</f>
        <v>0.2823234744960797</v>
      </c>
      <c r="L278">
        <f t="shared" ref="L278:L306" si="62">H278*I278*J278*K278</f>
        <v>0</v>
      </c>
      <c r="M278" t="e">
        <f t="shared" ref="M278:M306" si="63">LN(L278)</f>
        <v>#NUM!</v>
      </c>
    </row>
    <row r="279" spans="2:13" x14ac:dyDescent="0.2">
      <c r="B279">
        <f t="shared" ref="B279:B306" si="64">IF(E278=0,IF(C278=B278,B278+1,B278), B278)</f>
        <v>9</v>
      </c>
      <c r="C279">
        <f t="shared" ref="C279:C306" si="65">IF(E278=0,IF(C278=B278,10,C278-1),C278)</f>
        <v>10</v>
      </c>
      <c r="D279">
        <f t="shared" ref="D279:D306" si="66">C279-B279</f>
        <v>1</v>
      </c>
      <c r="E279">
        <f t="shared" ref="E279:E306" si="67">IF(E278=0,B279,E278-1)</f>
        <v>6</v>
      </c>
      <c r="F279">
        <f t="shared" si="59"/>
        <v>7</v>
      </c>
      <c r="G279">
        <f t="shared" si="60"/>
        <v>3</v>
      </c>
      <c r="H279">
        <f t="shared" si="56"/>
        <v>2.0854614659203225E-10</v>
      </c>
      <c r="I279">
        <f t="shared" si="57"/>
        <v>0.353663551585017</v>
      </c>
      <c r="J279">
        <f t="shared" si="58"/>
        <v>0</v>
      </c>
      <c r="K279">
        <f t="shared" si="61"/>
        <v>0.13492567656639984</v>
      </c>
      <c r="L279">
        <f t="shared" si="62"/>
        <v>0</v>
      </c>
      <c r="M279" t="e">
        <f t="shared" si="63"/>
        <v>#NUM!</v>
      </c>
    </row>
    <row r="280" spans="2:13" x14ac:dyDescent="0.2">
      <c r="B280">
        <f t="shared" si="64"/>
        <v>9</v>
      </c>
      <c r="C280">
        <f t="shared" si="65"/>
        <v>10</v>
      </c>
      <c r="D280">
        <f t="shared" si="66"/>
        <v>1</v>
      </c>
      <c r="E280">
        <f t="shared" si="67"/>
        <v>5</v>
      </c>
      <c r="F280">
        <f t="shared" si="59"/>
        <v>6</v>
      </c>
      <c r="G280">
        <f t="shared" si="60"/>
        <v>4</v>
      </c>
      <c r="H280">
        <f t="shared" si="56"/>
        <v>2.0854614659203225E-10</v>
      </c>
      <c r="I280">
        <f t="shared" si="57"/>
        <v>0.353663551585017</v>
      </c>
      <c r="J280">
        <f t="shared" si="58"/>
        <v>0</v>
      </c>
      <c r="K280">
        <f t="shared" si="61"/>
        <v>4.1453069306544639E-2</v>
      </c>
      <c r="L280">
        <f t="shared" si="62"/>
        <v>0</v>
      </c>
      <c r="M280" t="e">
        <f t="shared" si="63"/>
        <v>#NUM!</v>
      </c>
    </row>
    <row r="281" spans="2:13" x14ac:dyDescent="0.2">
      <c r="B281">
        <f t="shared" si="64"/>
        <v>9</v>
      </c>
      <c r="C281">
        <f t="shared" si="65"/>
        <v>10</v>
      </c>
      <c r="D281">
        <f t="shared" si="66"/>
        <v>1</v>
      </c>
      <c r="E281">
        <f t="shared" si="67"/>
        <v>4</v>
      </c>
      <c r="F281">
        <f t="shared" si="59"/>
        <v>5</v>
      </c>
      <c r="G281">
        <f t="shared" si="60"/>
        <v>5</v>
      </c>
      <c r="H281">
        <f t="shared" si="56"/>
        <v>2.0854614659203225E-10</v>
      </c>
      <c r="I281">
        <f t="shared" si="57"/>
        <v>0.353663551585017</v>
      </c>
      <c r="J281">
        <f t="shared" si="58"/>
        <v>0</v>
      </c>
      <c r="K281">
        <f t="shared" si="61"/>
        <v>8.4903876892923006E-3</v>
      </c>
      <c r="L281">
        <f t="shared" si="62"/>
        <v>0</v>
      </c>
      <c r="M281" t="e">
        <f t="shared" si="63"/>
        <v>#NUM!</v>
      </c>
    </row>
    <row r="282" spans="2:13" x14ac:dyDescent="0.2">
      <c r="B282">
        <f t="shared" si="64"/>
        <v>9</v>
      </c>
      <c r="C282">
        <f t="shared" si="65"/>
        <v>10</v>
      </c>
      <c r="D282">
        <f t="shared" si="66"/>
        <v>1</v>
      </c>
      <c r="E282">
        <f t="shared" si="67"/>
        <v>3</v>
      </c>
      <c r="F282">
        <f t="shared" si="59"/>
        <v>4</v>
      </c>
      <c r="G282">
        <f t="shared" si="60"/>
        <v>6</v>
      </c>
      <c r="H282">
        <f t="shared" si="56"/>
        <v>2.0854614659203225E-10</v>
      </c>
      <c r="I282">
        <f t="shared" si="57"/>
        <v>0.353663551585017</v>
      </c>
      <c r="J282">
        <f t="shared" si="58"/>
        <v>0</v>
      </c>
      <c r="K282">
        <f t="shared" si="61"/>
        <v>1.1593300459274661E-3</v>
      </c>
      <c r="L282">
        <f t="shared" si="62"/>
        <v>0</v>
      </c>
      <c r="M282" t="e">
        <f t="shared" si="63"/>
        <v>#NUM!</v>
      </c>
    </row>
    <row r="283" spans="2:13" x14ac:dyDescent="0.2">
      <c r="B283">
        <f t="shared" si="64"/>
        <v>9</v>
      </c>
      <c r="C283">
        <f t="shared" si="65"/>
        <v>10</v>
      </c>
      <c r="D283">
        <f t="shared" si="66"/>
        <v>1</v>
      </c>
      <c r="E283">
        <f t="shared" si="67"/>
        <v>2</v>
      </c>
      <c r="F283">
        <f t="shared" si="59"/>
        <v>3</v>
      </c>
      <c r="G283">
        <f t="shared" si="60"/>
        <v>7</v>
      </c>
      <c r="H283">
        <f t="shared" si="56"/>
        <v>2.0854614659203225E-10</v>
      </c>
      <c r="I283">
        <f t="shared" si="57"/>
        <v>0.353663551585017</v>
      </c>
      <c r="J283">
        <f t="shared" si="58"/>
        <v>0</v>
      </c>
      <c r="K283">
        <f t="shared" si="61"/>
        <v>1.0176563225869337E-4</v>
      </c>
      <c r="L283">
        <f t="shared" si="62"/>
        <v>0</v>
      </c>
      <c r="M283" t="e">
        <f t="shared" si="63"/>
        <v>#NUM!</v>
      </c>
    </row>
    <row r="284" spans="2:13" x14ac:dyDescent="0.2">
      <c r="B284">
        <f t="shared" si="64"/>
        <v>9</v>
      </c>
      <c r="C284">
        <f t="shared" si="65"/>
        <v>10</v>
      </c>
      <c r="D284">
        <f t="shared" si="66"/>
        <v>1</v>
      </c>
      <c r="E284">
        <f t="shared" si="67"/>
        <v>1</v>
      </c>
      <c r="F284">
        <f t="shared" si="59"/>
        <v>2</v>
      </c>
      <c r="G284">
        <f t="shared" si="60"/>
        <v>8</v>
      </c>
      <c r="H284">
        <f t="shared" si="56"/>
        <v>2.0854614659203225E-10</v>
      </c>
      <c r="I284">
        <f t="shared" si="57"/>
        <v>0.353663551585017</v>
      </c>
      <c r="J284">
        <f t="shared" si="58"/>
        <v>0.72899999999999954</v>
      </c>
      <c r="K284">
        <f t="shared" si="61"/>
        <v>5.2108908084270876E-6</v>
      </c>
      <c r="L284">
        <f t="shared" si="62"/>
        <v>2.8017667350097496E-16</v>
      </c>
      <c r="M284">
        <f t="shared" si="63"/>
        <v>-35.811111292916536</v>
      </c>
    </row>
    <row r="285" spans="2:13" x14ac:dyDescent="0.2">
      <c r="B285">
        <f t="shared" si="64"/>
        <v>9</v>
      </c>
      <c r="C285">
        <f t="shared" si="65"/>
        <v>10</v>
      </c>
      <c r="D285">
        <f t="shared" si="66"/>
        <v>1</v>
      </c>
      <c r="E285">
        <f t="shared" si="67"/>
        <v>0</v>
      </c>
      <c r="F285">
        <f t="shared" si="59"/>
        <v>1</v>
      </c>
      <c r="G285">
        <f t="shared" si="60"/>
        <v>9</v>
      </c>
      <c r="H285">
        <f t="shared" si="56"/>
        <v>2.0854614659203225E-10</v>
      </c>
      <c r="I285">
        <f t="shared" si="57"/>
        <v>0.353663551585017</v>
      </c>
      <c r="J285">
        <f t="shared" si="58"/>
        <v>0.16200000000000025</v>
      </c>
      <c r="K285">
        <f t="shared" si="61"/>
        <v>1.1858787649700226E-7</v>
      </c>
      <c r="L285">
        <f t="shared" si="62"/>
        <v>1.4169279933114964E-18</v>
      </c>
      <c r="M285">
        <f t="shared" si="63"/>
        <v>-41.098040530769403</v>
      </c>
    </row>
    <row r="286" spans="2:13" x14ac:dyDescent="0.2">
      <c r="B286">
        <f t="shared" si="64"/>
        <v>9</v>
      </c>
      <c r="C286">
        <f t="shared" si="65"/>
        <v>9</v>
      </c>
      <c r="D286">
        <f t="shared" si="66"/>
        <v>0</v>
      </c>
      <c r="E286">
        <f t="shared" si="67"/>
        <v>9</v>
      </c>
      <c r="F286">
        <f t="shared" si="59"/>
        <v>9</v>
      </c>
      <c r="G286">
        <f t="shared" si="60"/>
        <v>0</v>
      </c>
      <c r="H286">
        <f t="shared" si="56"/>
        <v>1.448195164879543E-9</v>
      </c>
      <c r="I286">
        <f t="shared" si="57"/>
        <v>0.24340373844380539</v>
      </c>
      <c r="J286">
        <f t="shared" si="58"/>
        <v>0</v>
      </c>
      <c r="K286">
        <f t="shared" si="61"/>
        <v>0.18694025526753966</v>
      </c>
      <c r="L286">
        <f t="shared" si="62"/>
        <v>0</v>
      </c>
      <c r="M286" t="e">
        <f t="shared" si="63"/>
        <v>#NUM!</v>
      </c>
    </row>
    <row r="287" spans="2:13" x14ac:dyDescent="0.2">
      <c r="B287">
        <f t="shared" si="64"/>
        <v>9</v>
      </c>
      <c r="C287">
        <f t="shared" si="65"/>
        <v>9</v>
      </c>
      <c r="D287">
        <f t="shared" si="66"/>
        <v>0</v>
      </c>
      <c r="E287">
        <f t="shared" si="67"/>
        <v>8</v>
      </c>
      <c r="F287">
        <f t="shared" si="59"/>
        <v>8</v>
      </c>
      <c r="G287">
        <f t="shared" si="60"/>
        <v>1</v>
      </c>
      <c r="H287">
        <f t="shared" si="56"/>
        <v>1.448195164879543E-9</v>
      </c>
      <c r="I287">
        <f t="shared" si="57"/>
        <v>0.24340373844380539</v>
      </c>
      <c r="J287">
        <f t="shared" si="58"/>
        <v>0</v>
      </c>
      <c r="K287">
        <f t="shared" si="61"/>
        <v>0.34460071151727284</v>
      </c>
      <c r="L287">
        <f t="shared" si="62"/>
        <v>0</v>
      </c>
      <c r="M287" t="e">
        <f t="shared" si="63"/>
        <v>#NUM!</v>
      </c>
    </row>
    <row r="288" spans="2:13" x14ac:dyDescent="0.2">
      <c r="B288">
        <f t="shared" si="64"/>
        <v>9</v>
      </c>
      <c r="C288">
        <f t="shared" si="65"/>
        <v>9</v>
      </c>
      <c r="D288">
        <f t="shared" si="66"/>
        <v>0</v>
      </c>
      <c r="E288">
        <f t="shared" si="67"/>
        <v>7</v>
      </c>
      <c r="F288">
        <f t="shared" si="59"/>
        <v>7</v>
      </c>
      <c r="G288">
        <f t="shared" si="60"/>
        <v>2</v>
      </c>
      <c r="H288">
        <f t="shared" si="56"/>
        <v>1.448195164879543E-9</v>
      </c>
      <c r="I288">
        <f t="shared" si="57"/>
        <v>0.24340373844380539</v>
      </c>
      <c r="J288">
        <f t="shared" si="58"/>
        <v>0</v>
      </c>
      <c r="K288">
        <f t="shared" si="61"/>
        <v>0.2823234744960797</v>
      </c>
      <c r="L288">
        <f t="shared" si="62"/>
        <v>0</v>
      </c>
      <c r="M288" t="e">
        <f t="shared" si="63"/>
        <v>#NUM!</v>
      </c>
    </row>
    <row r="289" spans="2:13" x14ac:dyDescent="0.2">
      <c r="B289">
        <f t="shared" si="64"/>
        <v>9</v>
      </c>
      <c r="C289">
        <f t="shared" si="65"/>
        <v>9</v>
      </c>
      <c r="D289">
        <f t="shared" si="66"/>
        <v>0</v>
      </c>
      <c r="E289">
        <f t="shared" si="67"/>
        <v>6</v>
      </c>
      <c r="F289">
        <f t="shared" si="59"/>
        <v>6</v>
      </c>
      <c r="G289">
        <f t="shared" si="60"/>
        <v>3</v>
      </c>
      <c r="H289">
        <f t="shared" si="56"/>
        <v>1.448195164879543E-9</v>
      </c>
      <c r="I289">
        <f t="shared" si="57"/>
        <v>0.24340373844380539</v>
      </c>
      <c r="J289">
        <f t="shared" si="58"/>
        <v>0</v>
      </c>
      <c r="K289">
        <f t="shared" si="61"/>
        <v>0.13492567656639984</v>
      </c>
      <c r="L289">
        <f t="shared" si="62"/>
        <v>0</v>
      </c>
      <c r="M289" t="e">
        <f t="shared" si="63"/>
        <v>#NUM!</v>
      </c>
    </row>
    <row r="290" spans="2:13" x14ac:dyDescent="0.2">
      <c r="B290">
        <f t="shared" si="64"/>
        <v>9</v>
      </c>
      <c r="C290">
        <f t="shared" si="65"/>
        <v>9</v>
      </c>
      <c r="D290">
        <f t="shared" si="66"/>
        <v>0</v>
      </c>
      <c r="E290">
        <f t="shared" si="67"/>
        <v>5</v>
      </c>
      <c r="F290">
        <f t="shared" si="59"/>
        <v>5</v>
      </c>
      <c r="G290">
        <f t="shared" si="60"/>
        <v>4</v>
      </c>
      <c r="H290">
        <f t="shared" si="56"/>
        <v>1.448195164879543E-9</v>
      </c>
      <c r="I290">
        <f t="shared" si="57"/>
        <v>0.24340373844380539</v>
      </c>
      <c r="J290">
        <f t="shared" si="58"/>
        <v>0</v>
      </c>
      <c r="K290">
        <f t="shared" si="61"/>
        <v>4.1453069306544639E-2</v>
      </c>
      <c r="L290">
        <f t="shared" si="62"/>
        <v>0</v>
      </c>
      <c r="M290" t="e">
        <f t="shared" si="63"/>
        <v>#NUM!</v>
      </c>
    </row>
    <row r="291" spans="2:13" x14ac:dyDescent="0.2">
      <c r="B291">
        <f t="shared" si="64"/>
        <v>9</v>
      </c>
      <c r="C291">
        <f t="shared" si="65"/>
        <v>9</v>
      </c>
      <c r="D291">
        <f t="shared" si="66"/>
        <v>0</v>
      </c>
      <c r="E291">
        <f t="shared" si="67"/>
        <v>4</v>
      </c>
      <c r="F291">
        <f t="shared" si="59"/>
        <v>4</v>
      </c>
      <c r="G291">
        <f t="shared" si="60"/>
        <v>5</v>
      </c>
      <c r="H291">
        <f t="shared" si="56"/>
        <v>1.448195164879543E-9</v>
      </c>
      <c r="I291">
        <f t="shared" si="57"/>
        <v>0.24340373844380539</v>
      </c>
      <c r="J291">
        <f t="shared" si="58"/>
        <v>0</v>
      </c>
      <c r="K291">
        <f t="shared" si="61"/>
        <v>8.4903876892923006E-3</v>
      </c>
      <c r="L291">
        <f t="shared" si="62"/>
        <v>0</v>
      </c>
      <c r="M291" t="e">
        <f t="shared" si="63"/>
        <v>#NUM!</v>
      </c>
    </row>
    <row r="292" spans="2:13" x14ac:dyDescent="0.2">
      <c r="B292">
        <f t="shared" si="64"/>
        <v>9</v>
      </c>
      <c r="C292">
        <f t="shared" si="65"/>
        <v>9</v>
      </c>
      <c r="D292">
        <f t="shared" si="66"/>
        <v>0</v>
      </c>
      <c r="E292">
        <f t="shared" si="67"/>
        <v>3</v>
      </c>
      <c r="F292">
        <f t="shared" si="59"/>
        <v>3</v>
      </c>
      <c r="G292">
        <f t="shared" si="60"/>
        <v>6</v>
      </c>
      <c r="H292">
        <f t="shared" si="56"/>
        <v>1.448195164879543E-9</v>
      </c>
      <c r="I292">
        <f t="shared" si="57"/>
        <v>0.24340373844380539</v>
      </c>
      <c r="J292">
        <f t="shared" si="58"/>
        <v>0</v>
      </c>
      <c r="K292">
        <f t="shared" si="61"/>
        <v>1.1593300459274661E-3</v>
      </c>
      <c r="L292">
        <f t="shared" si="62"/>
        <v>0</v>
      </c>
      <c r="M292" t="e">
        <f t="shared" si="63"/>
        <v>#NUM!</v>
      </c>
    </row>
    <row r="293" spans="2:13" x14ac:dyDescent="0.2">
      <c r="B293">
        <f t="shared" si="64"/>
        <v>9</v>
      </c>
      <c r="C293">
        <f t="shared" si="65"/>
        <v>9</v>
      </c>
      <c r="D293">
        <f t="shared" si="66"/>
        <v>0</v>
      </c>
      <c r="E293">
        <f t="shared" si="67"/>
        <v>2</v>
      </c>
      <c r="F293">
        <f t="shared" si="59"/>
        <v>2</v>
      </c>
      <c r="G293">
        <f t="shared" si="60"/>
        <v>7</v>
      </c>
      <c r="H293">
        <f t="shared" si="56"/>
        <v>1.448195164879543E-9</v>
      </c>
      <c r="I293">
        <f t="shared" si="57"/>
        <v>0.24340373844380539</v>
      </c>
      <c r="J293">
        <f t="shared" si="58"/>
        <v>0.72899999999999954</v>
      </c>
      <c r="K293">
        <f t="shared" si="61"/>
        <v>1.0176563225869337E-4</v>
      </c>
      <c r="L293">
        <f t="shared" si="62"/>
        <v>2.6150680876399779E-14</v>
      </c>
      <c r="M293">
        <f t="shared" si="63"/>
        <v>-31.274901167400294</v>
      </c>
    </row>
    <row r="294" spans="2:13" x14ac:dyDescent="0.2">
      <c r="B294">
        <f t="shared" si="64"/>
        <v>9</v>
      </c>
      <c r="C294">
        <f t="shared" si="65"/>
        <v>9</v>
      </c>
      <c r="D294">
        <f t="shared" si="66"/>
        <v>0</v>
      </c>
      <c r="E294">
        <f t="shared" si="67"/>
        <v>1</v>
      </c>
      <c r="F294">
        <f t="shared" si="59"/>
        <v>1</v>
      </c>
      <c r="G294">
        <f t="shared" si="60"/>
        <v>8</v>
      </c>
      <c r="H294">
        <f t="shared" si="56"/>
        <v>1.448195164879543E-9</v>
      </c>
      <c r="I294">
        <f t="shared" si="57"/>
        <v>0.24340373844380539</v>
      </c>
      <c r="J294">
        <f t="shared" si="58"/>
        <v>0.16200000000000025</v>
      </c>
      <c r="K294">
        <f t="shared" si="61"/>
        <v>5.2108908084270876E-6</v>
      </c>
      <c r="L294">
        <f t="shared" si="62"/>
        <v>2.9756464183319861E-16</v>
      </c>
      <c r="M294">
        <f t="shared" si="63"/>
        <v>-35.750900189036834</v>
      </c>
    </row>
    <row r="295" spans="2:13" x14ac:dyDescent="0.2">
      <c r="B295">
        <f t="shared" si="64"/>
        <v>9</v>
      </c>
      <c r="C295">
        <f t="shared" si="65"/>
        <v>9</v>
      </c>
      <c r="D295">
        <f t="shared" si="66"/>
        <v>0</v>
      </c>
      <c r="E295">
        <f t="shared" si="67"/>
        <v>0</v>
      </c>
      <c r="F295">
        <f t="shared" si="59"/>
        <v>0</v>
      </c>
      <c r="G295">
        <f t="shared" si="60"/>
        <v>9</v>
      </c>
      <c r="H295">
        <f t="shared" si="56"/>
        <v>1.448195164879543E-9</v>
      </c>
      <c r="I295">
        <f t="shared" si="57"/>
        <v>0.24340373844380539</v>
      </c>
      <c r="J295">
        <f t="shared" si="58"/>
        <v>9.0000000000000323E-3</v>
      </c>
      <c r="K295">
        <f t="shared" si="61"/>
        <v>1.1858787649700226E-7</v>
      </c>
      <c r="L295">
        <f t="shared" si="62"/>
        <v>3.7621589403275314E-19</v>
      </c>
      <c r="M295">
        <f t="shared" si="63"/>
        <v>-42.424123788009595</v>
      </c>
    </row>
    <row r="296" spans="2:13" x14ac:dyDescent="0.2">
      <c r="B296">
        <f t="shared" si="64"/>
        <v>10</v>
      </c>
      <c r="C296">
        <f t="shared" si="65"/>
        <v>10</v>
      </c>
      <c r="D296">
        <f t="shared" si="66"/>
        <v>0</v>
      </c>
      <c r="E296">
        <f t="shared" si="67"/>
        <v>10</v>
      </c>
      <c r="F296">
        <f t="shared" si="59"/>
        <v>10</v>
      </c>
      <c r="G296">
        <f t="shared" si="60"/>
        <v>0</v>
      </c>
      <c r="H296">
        <f t="shared" si="56"/>
        <v>2.0854614659203225E-10</v>
      </c>
      <c r="I296">
        <f t="shared" si="57"/>
        <v>0.20803738328530369</v>
      </c>
      <c r="J296">
        <f t="shared" si="58"/>
        <v>0</v>
      </c>
      <c r="K296">
        <f t="shared" si="61"/>
        <v>0.15516041187205787</v>
      </c>
      <c r="L296">
        <f t="shared" si="62"/>
        <v>0</v>
      </c>
      <c r="M296" t="e">
        <f t="shared" si="63"/>
        <v>#NUM!</v>
      </c>
    </row>
    <row r="297" spans="2:13" x14ac:dyDescent="0.2">
      <c r="B297">
        <f t="shared" si="64"/>
        <v>10</v>
      </c>
      <c r="C297">
        <f t="shared" si="65"/>
        <v>10</v>
      </c>
      <c r="D297">
        <f t="shared" si="66"/>
        <v>0</v>
      </c>
      <c r="E297">
        <f t="shared" si="67"/>
        <v>9</v>
      </c>
      <c r="F297">
        <f t="shared" si="59"/>
        <v>9</v>
      </c>
      <c r="G297">
        <f t="shared" si="60"/>
        <v>1</v>
      </c>
      <c r="H297">
        <f t="shared" si="56"/>
        <v>2.0854614659203225E-10</v>
      </c>
      <c r="I297">
        <f t="shared" si="57"/>
        <v>0.20803738328530369</v>
      </c>
      <c r="J297">
        <f t="shared" si="58"/>
        <v>0</v>
      </c>
      <c r="K297">
        <f t="shared" si="61"/>
        <v>0.3177984339548181</v>
      </c>
      <c r="L297">
        <f t="shared" si="62"/>
        <v>0</v>
      </c>
      <c r="M297" t="e">
        <f t="shared" si="63"/>
        <v>#NUM!</v>
      </c>
    </row>
    <row r="298" spans="2:13" x14ac:dyDescent="0.2">
      <c r="B298">
        <f t="shared" si="64"/>
        <v>10</v>
      </c>
      <c r="C298">
        <f t="shared" si="65"/>
        <v>10</v>
      </c>
      <c r="D298">
        <f t="shared" si="66"/>
        <v>0</v>
      </c>
      <c r="E298">
        <f t="shared" si="67"/>
        <v>8</v>
      </c>
      <c r="F298">
        <f t="shared" si="59"/>
        <v>8</v>
      </c>
      <c r="G298">
        <f t="shared" si="60"/>
        <v>2</v>
      </c>
      <c r="H298">
        <f t="shared" si="56"/>
        <v>2.0854614659203225E-10</v>
      </c>
      <c r="I298">
        <f t="shared" si="57"/>
        <v>0.20803738328530369</v>
      </c>
      <c r="J298">
        <f t="shared" si="58"/>
        <v>0</v>
      </c>
      <c r="K298">
        <f t="shared" si="61"/>
        <v>0.29291060478968256</v>
      </c>
      <c r="L298">
        <f t="shared" si="62"/>
        <v>0</v>
      </c>
      <c r="M298" t="e">
        <f t="shared" si="63"/>
        <v>#NUM!</v>
      </c>
    </row>
    <row r="299" spans="2:13" x14ac:dyDescent="0.2">
      <c r="B299">
        <f t="shared" si="64"/>
        <v>10</v>
      </c>
      <c r="C299">
        <f t="shared" si="65"/>
        <v>10</v>
      </c>
      <c r="D299">
        <f t="shared" si="66"/>
        <v>0</v>
      </c>
      <c r="E299">
        <f t="shared" si="67"/>
        <v>7</v>
      </c>
      <c r="F299">
        <f t="shared" si="59"/>
        <v>7</v>
      </c>
      <c r="G299">
        <f t="shared" si="60"/>
        <v>3</v>
      </c>
      <c r="H299">
        <f t="shared" si="56"/>
        <v>2.0854614659203225E-10</v>
      </c>
      <c r="I299">
        <f t="shared" si="57"/>
        <v>0.20803738328530369</v>
      </c>
      <c r="J299">
        <f t="shared" si="58"/>
        <v>0</v>
      </c>
      <c r="K299">
        <f t="shared" si="61"/>
        <v>0.1599833022144454</v>
      </c>
      <c r="L299">
        <f t="shared" si="62"/>
        <v>0</v>
      </c>
      <c r="M299" t="e">
        <f t="shared" si="63"/>
        <v>#NUM!</v>
      </c>
    </row>
    <row r="300" spans="2:13" x14ac:dyDescent="0.2">
      <c r="B300">
        <f t="shared" si="64"/>
        <v>10</v>
      </c>
      <c r="C300">
        <f t="shared" si="65"/>
        <v>10</v>
      </c>
      <c r="D300">
        <f t="shared" si="66"/>
        <v>0</v>
      </c>
      <c r="E300">
        <f t="shared" si="67"/>
        <v>6</v>
      </c>
      <c r="F300">
        <f t="shared" si="59"/>
        <v>6</v>
      </c>
      <c r="G300">
        <f t="shared" si="60"/>
        <v>4</v>
      </c>
      <c r="H300">
        <f t="shared" si="56"/>
        <v>2.0854614659203225E-10</v>
      </c>
      <c r="I300">
        <f t="shared" si="57"/>
        <v>0.20803738328530369</v>
      </c>
      <c r="J300">
        <f t="shared" si="58"/>
        <v>0</v>
      </c>
      <c r="K300">
        <f t="shared" si="61"/>
        <v>5.7343412540720048E-2</v>
      </c>
      <c r="L300">
        <f t="shared" si="62"/>
        <v>0</v>
      </c>
      <c r="M300" t="e">
        <f t="shared" si="63"/>
        <v>#NUM!</v>
      </c>
    </row>
    <row r="301" spans="2:13" x14ac:dyDescent="0.2">
      <c r="B301">
        <f t="shared" si="64"/>
        <v>10</v>
      </c>
      <c r="C301">
        <f t="shared" si="65"/>
        <v>10</v>
      </c>
      <c r="D301">
        <f t="shared" si="66"/>
        <v>0</v>
      </c>
      <c r="E301">
        <f t="shared" si="67"/>
        <v>5</v>
      </c>
      <c r="F301">
        <f t="shared" si="59"/>
        <v>5</v>
      </c>
      <c r="G301">
        <f t="shared" si="60"/>
        <v>5</v>
      </c>
      <c r="H301">
        <f t="shared" si="56"/>
        <v>2.0854614659203225E-10</v>
      </c>
      <c r="I301">
        <f t="shared" si="57"/>
        <v>0.20803738328530369</v>
      </c>
      <c r="J301">
        <f t="shared" si="58"/>
        <v>0</v>
      </c>
      <c r="K301">
        <f t="shared" si="61"/>
        <v>1.4094043564225209E-2</v>
      </c>
      <c r="L301">
        <f t="shared" si="62"/>
        <v>0</v>
      </c>
      <c r="M301" t="e">
        <f t="shared" si="63"/>
        <v>#NUM!</v>
      </c>
    </row>
    <row r="302" spans="2:13" x14ac:dyDescent="0.2">
      <c r="B302">
        <f t="shared" si="64"/>
        <v>10</v>
      </c>
      <c r="C302">
        <f t="shared" si="65"/>
        <v>10</v>
      </c>
      <c r="D302">
        <f t="shared" si="66"/>
        <v>0</v>
      </c>
      <c r="E302">
        <f t="shared" si="67"/>
        <v>4</v>
      </c>
      <c r="F302">
        <f t="shared" si="59"/>
        <v>4</v>
      </c>
      <c r="G302">
        <f t="shared" si="60"/>
        <v>6</v>
      </c>
      <c r="H302">
        <f t="shared" si="56"/>
        <v>2.0854614659203225E-10</v>
      </c>
      <c r="I302">
        <f t="shared" si="57"/>
        <v>0.20803738328530369</v>
      </c>
      <c r="J302">
        <f t="shared" si="58"/>
        <v>0</v>
      </c>
      <c r="K302">
        <f t="shared" si="61"/>
        <v>2.4056098452994901E-3</v>
      </c>
      <c r="L302">
        <f t="shared" si="62"/>
        <v>0</v>
      </c>
      <c r="M302" t="e">
        <f t="shared" si="63"/>
        <v>#NUM!</v>
      </c>
    </row>
    <row r="303" spans="2:13" x14ac:dyDescent="0.2">
      <c r="B303">
        <f t="shared" si="64"/>
        <v>10</v>
      </c>
      <c r="C303">
        <f t="shared" si="65"/>
        <v>10</v>
      </c>
      <c r="D303">
        <f t="shared" si="66"/>
        <v>0</v>
      </c>
      <c r="E303">
        <f t="shared" si="67"/>
        <v>3</v>
      </c>
      <c r="F303">
        <f t="shared" si="59"/>
        <v>3</v>
      </c>
      <c r="G303">
        <f t="shared" si="60"/>
        <v>7</v>
      </c>
      <c r="H303">
        <f t="shared" si="56"/>
        <v>2.0854614659203225E-10</v>
      </c>
      <c r="I303">
        <f t="shared" si="57"/>
        <v>0.20803738328530369</v>
      </c>
      <c r="J303">
        <f t="shared" si="58"/>
        <v>0</v>
      </c>
      <c r="K303">
        <f t="shared" si="61"/>
        <v>2.8155158258238457E-4</v>
      </c>
      <c r="L303">
        <f t="shared" si="62"/>
        <v>0</v>
      </c>
      <c r="M303" t="e">
        <f t="shared" si="63"/>
        <v>#NUM!</v>
      </c>
    </row>
    <row r="304" spans="2:13" x14ac:dyDescent="0.2">
      <c r="B304">
        <f t="shared" si="64"/>
        <v>10</v>
      </c>
      <c r="C304">
        <f t="shared" si="65"/>
        <v>10</v>
      </c>
      <c r="D304">
        <f t="shared" si="66"/>
        <v>0</v>
      </c>
      <c r="E304">
        <f t="shared" si="67"/>
        <v>2</v>
      </c>
      <c r="F304">
        <f t="shared" si="59"/>
        <v>2</v>
      </c>
      <c r="G304">
        <f t="shared" si="60"/>
        <v>8</v>
      </c>
      <c r="H304">
        <f t="shared" si="56"/>
        <v>2.0854614659203225E-10</v>
      </c>
      <c r="I304">
        <f t="shared" si="57"/>
        <v>0.20803738328530369</v>
      </c>
      <c r="J304">
        <f t="shared" si="58"/>
        <v>0.72899999999999954</v>
      </c>
      <c r="K304">
        <f t="shared" si="61"/>
        <v>2.162519685497239E-5</v>
      </c>
      <c r="L304">
        <f t="shared" si="62"/>
        <v>6.8396070295826029E-16</v>
      </c>
      <c r="M304">
        <f t="shared" si="63"/>
        <v>-34.918631209736098</v>
      </c>
    </row>
    <row r="305" spans="2:13" x14ac:dyDescent="0.2">
      <c r="B305">
        <f t="shared" si="64"/>
        <v>10</v>
      </c>
      <c r="C305">
        <f t="shared" si="65"/>
        <v>10</v>
      </c>
      <c r="D305">
        <f t="shared" si="66"/>
        <v>0</v>
      </c>
      <c r="E305">
        <f t="shared" si="67"/>
        <v>1</v>
      </c>
      <c r="F305">
        <f t="shared" si="59"/>
        <v>1</v>
      </c>
      <c r="G305">
        <f t="shared" si="60"/>
        <v>9</v>
      </c>
      <c r="H305">
        <f t="shared" si="56"/>
        <v>2.0854614659203225E-10</v>
      </c>
      <c r="I305">
        <f t="shared" si="57"/>
        <v>0.20803738328530369</v>
      </c>
      <c r="J305">
        <f t="shared" si="58"/>
        <v>0.16200000000000025</v>
      </c>
      <c r="K305">
        <f t="shared" si="61"/>
        <v>9.8427937492511814E-7</v>
      </c>
      <c r="L305">
        <f t="shared" si="62"/>
        <v>6.9179425555796404E-18</v>
      </c>
      <c r="M305">
        <f t="shared" si="63"/>
        <v>-39.512413267029025</v>
      </c>
    </row>
    <row r="306" spans="2:13" x14ac:dyDescent="0.2">
      <c r="B306">
        <f t="shared" si="64"/>
        <v>10</v>
      </c>
      <c r="C306">
        <f t="shared" si="65"/>
        <v>10</v>
      </c>
      <c r="D306">
        <f t="shared" si="66"/>
        <v>0</v>
      </c>
      <c r="E306">
        <f t="shared" si="67"/>
        <v>0</v>
      </c>
      <c r="F306">
        <f t="shared" si="59"/>
        <v>0</v>
      </c>
      <c r="G306">
        <f t="shared" si="60"/>
        <v>10</v>
      </c>
      <c r="H306">
        <f t="shared" si="56"/>
        <v>2.0854614659203225E-10</v>
      </c>
      <c r="I306">
        <f t="shared" si="57"/>
        <v>0.20803738328530369</v>
      </c>
      <c r="J306">
        <f t="shared" si="58"/>
        <v>9.0000000000000323E-3</v>
      </c>
      <c r="K306">
        <f t="shared" si="61"/>
        <v>2.0159939004490397E-8</v>
      </c>
      <c r="L306">
        <f t="shared" si="62"/>
        <v>7.8718221850638737E-21</v>
      </c>
      <c r="M306">
        <f t="shared" si="63"/>
        <v>-46.290997381659615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DEB2-68C0-4941-9388-98EB41DBA765}">
  <dimension ref="A1:P85"/>
  <sheetViews>
    <sheetView workbookViewId="0">
      <selection activeCell="T21" sqref="T21"/>
    </sheetView>
  </sheetViews>
  <sheetFormatPr baseColWidth="10" defaultRowHeight="16" x14ac:dyDescent="0.2"/>
  <cols>
    <col min="2" max="2" width="12.1640625" bestFit="1" customWidth="1"/>
    <col min="4" max="4" width="11.1640625" bestFit="1" customWidth="1"/>
    <col min="9" max="9" width="12.1640625" bestFit="1" customWidth="1"/>
    <col min="11" max="11" width="12.1640625" bestFit="1" customWidth="1"/>
  </cols>
  <sheetData>
    <row r="1" spans="1:16" x14ac:dyDescent="0.2">
      <c r="B1" s="17" t="s">
        <v>17</v>
      </c>
      <c r="C1" s="23" t="s">
        <v>21</v>
      </c>
      <c r="D1" s="18" t="s">
        <v>20</v>
      </c>
      <c r="E1" s="19" t="s">
        <v>26</v>
      </c>
      <c r="F1" s="19" t="s">
        <v>25</v>
      </c>
      <c r="G1" s="19" t="s">
        <v>27</v>
      </c>
    </row>
    <row r="2" spans="1:16" x14ac:dyDescent="0.2">
      <c r="B2" s="20">
        <f>L!A4</f>
        <v>1</v>
      </c>
      <c r="C2" s="24">
        <f>L!Q4</f>
        <v>1</v>
      </c>
      <c r="D2" s="21">
        <f>L!P4</f>
        <v>0.1000000000000002</v>
      </c>
      <c r="E2" s="48">
        <f>LN(D2)</f>
        <v>-2.3025850929940437</v>
      </c>
      <c r="F2" s="48">
        <f>LN(1-D2)</f>
        <v>-0.10536051565782652</v>
      </c>
      <c r="G2" s="48">
        <f>LN(C2)</f>
        <v>0</v>
      </c>
    </row>
    <row r="3" spans="1:16" x14ac:dyDescent="0.2">
      <c r="N3" s="58"/>
      <c r="O3" s="59" t="s">
        <v>28</v>
      </c>
      <c r="P3" s="58"/>
    </row>
    <row r="4" spans="1:16" x14ac:dyDescent="0.2">
      <c r="F4" s="19">
        <f>SUM(F6:F16)</f>
        <v>4</v>
      </c>
      <c r="N4" s="58"/>
      <c r="O4" s="58">
        <f>C2</f>
        <v>1</v>
      </c>
      <c r="P4" s="58">
        <v>1</v>
      </c>
    </row>
    <row r="5" spans="1:16" x14ac:dyDescent="0.2">
      <c r="A5" s="44" t="s">
        <v>18</v>
      </c>
      <c r="B5" s="45" t="s">
        <v>76</v>
      </c>
      <c r="C5" t="s">
        <v>77</v>
      </c>
      <c r="D5" s="44" t="s">
        <v>78</v>
      </c>
      <c r="E5" s="45" t="s">
        <v>79</v>
      </c>
      <c r="F5" s="66" t="s">
        <v>94</v>
      </c>
      <c r="G5" s="66" t="s">
        <v>95</v>
      </c>
      <c r="J5" s="19" t="s">
        <v>18</v>
      </c>
      <c r="K5" s="19" t="s">
        <v>19</v>
      </c>
      <c r="L5" s="52" t="s">
        <v>22</v>
      </c>
      <c r="M5" s="52" t="s">
        <v>74</v>
      </c>
      <c r="N5" s="58" t="s">
        <v>66</v>
      </c>
      <c r="O5" s="58">
        <v>1</v>
      </c>
      <c r="P5" s="58" t="s">
        <v>67</v>
      </c>
    </row>
    <row r="6" spans="1:16" x14ac:dyDescent="0.2">
      <c r="A6" s="46">
        <v>0</v>
      </c>
      <c r="B6" s="47">
        <f>H20</f>
        <v>4.1251855677199495E-5</v>
      </c>
      <c r="C6">
        <f>LN(B6)</f>
        <v>-10.095814460081503</v>
      </c>
      <c r="D6" s="46">
        <f t="shared" ref="D6:D16" si="0">B6*K6</f>
        <v>0</v>
      </c>
      <c r="E6" s="47">
        <f t="shared" ref="E6:E16" si="1">D6/D$17</f>
        <v>0</v>
      </c>
      <c r="F6">
        <f>E6*A6</f>
        <v>0</v>
      </c>
      <c r="G6" s="19">
        <f t="shared" ref="G6:G15" si="2">G7+E7</f>
        <v>1</v>
      </c>
      <c r="J6" s="19">
        <f>L6</f>
        <v>0</v>
      </c>
      <c r="K6" s="19">
        <f>'C1'!B6</f>
        <v>0</v>
      </c>
      <c r="L6" s="49">
        <v>0</v>
      </c>
      <c r="M6" s="49">
        <f>'J1'!B6</f>
        <v>4.5835395196888334E-5</v>
      </c>
      <c r="N6" s="58">
        <v>0</v>
      </c>
      <c r="O6" s="58">
        <v>1</v>
      </c>
      <c r="P6" s="58">
        <v>1</v>
      </c>
    </row>
    <row r="7" spans="1:16" x14ac:dyDescent="0.2">
      <c r="A7" s="46">
        <f>A6+1</f>
        <v>1</v>
      </c>
      <c r="B7" s="47">
        <f>SUM(H21:H22)</f>
        <v>1.5137506590738565E-4</v>
      </c>
      <c r="C7">
        <f t="shared" ref="C7:C17" si="3">LN(B7)</f>
        <v>-8.795749920699631</v>
      </c>
      <c r="D7" s="46">
        <f t="shared" si="0"/>
        <v>0</v>
      </c>
      <c r="E7" s="47">
        <f t="shared" si="1"/>
        <v>0</v>
      </c>
      <c r="F7">
        <f t="shared" ref="F7:F16" si="4">E7*A7</f>
        <v>0</v>
      </c>
      <c r="G7" s="19">
        <f t="shared" si="2"/>
        <v>1</v>
      </c>
      <c r="J7" s="19">
        <f t="shared" ref="J7:J16" si="5">L7</f>
        <v>1</v>
      </c>
      <c r="K7" s="19">
        <f>'C1'!B7</f>
        <v>0</v>
      </c>
      <c r="L7" s="49">
        <f>L6+1</f>
        <v>1</v>
      </c>
      <c r="M7" s="49">
        <f>'J1'!B7</f>
        <v>1.817899757279824E-4</v>
      </c>
      <c r="N7" s="58">
        <v>1</v>
      </c>
      <c r="O7" s="58">
        <f t="shared" ref="O7:O16" si="6">O6*(O$4+($N7-1))</f>
        <v>1</v>
      </c>
      <c r="P7" s="58">
        <f t="shared" ref="P7:P16" si="7">P6*(P$4+($N7-1))</f>
        <v>1</v>
      </c>
    </row>
    <row r="8" spans="1:16" x14ac:dyDescent="0.2">
      <c r="A8" s="46">
        <f t="shared" ref="A8:A15" si="8">A7+1</f>
        <v>2</v>
      </c>
      <c r="B8" s="47">
        <f>SUM(H23:H25)</f>
        <v>1.2898938512433561E-4</v>
      </c>
      <c r="C8">
        <f t="shared" si="3"/>
        <v>-8.9557804428461321</v>
      </c>
      <c r="D8" s="46">
        <f t="shared" si="0"/>
        <v>0</v>
      </c>
      <c r="E8" s="47">
        <f t="shared" si="1"/>
        <v>0</v>
      </c>
      <c r="F8">
        <f t="shared" si="4"/>
        <v>0</v>
      </c>
      <c r="G8" s="19">
        <f t="shared" si="2"/>
        <v>1</v>
      </c>
      <c r="J8" s="19">
        <f t="shared" si="5"/>
        <v>2</v>
      </c>
      <c r="K8" s="19">
        <f>'C1'!B8</f>
        <v>0</v>
      </c>
      <c r="L8" s="49">
        <f t="shared" ref="L8:L16" si="9">L7+1</f>
        <v>2</v>
      </c>
      <c r="M8" s="49">
        <f>'J1'!B8</f>
        <v>1.3597653017781959E-4</v>
      </c>
      <c r="N8" s="58">
        <v>2</v>
      </c>
      <c r="O8" s="58">
        <f t="shared" si="6"/>
        <v>2</v>
      </c>
      <c r="P8" s="58">
        <f t="shared" si="7"/>
        <v>2</v>
      </c>
    </row>
    <row r="9" spans="1:16" x14ac:dyDescent="0.2">
      <c r="A9" s="46">
        <f t="shared" si="8"/>
        <v>3</v>
      </c>
      <c r="B9" s="47">
        <f>SUM(H26:H29)</f>
        <v>4.2382463488632079E-5</v>
      </c>
      <c r="C9">
        <f t="shared" si="3"/>
        <v>-10.068775878247402</v>
      </c>
      <c r="D9" s="46">
        <f t="shared" si="0"/>
        <v>0</v>
      </c>
      <c r="E9" s="47">
        <f t="shared" si="1"/>
        <v>0</v>
      </c>
      <c r="F9">
        <f t="shared" si="4"/>
        <v>0</v>
      </c>
      <c r="G9" s="19">
        <f t="shared" si="2"/>
        <v>1</v>
      </c>
      <c r="J9" s="19">
        <f t="shared" si="5"/>
        <v>3</v>
      </c>
      <c r="K9" s="19">
        <f>'C1'!B9</f>
        <v>0</v>
      </c>
      <c r="L9" s="49">
        <f t="shared" si="9"/>
        <v>3</v>
      </c>
      <c r="M9" s="49">
        <f>'J1'!B9</f>
        <v>1.2476220199475255E-5</v>
      </c>
      <c r="N9" s="58">
        <v>3</v>
      </c>
      <c r="O9" s="58">
        <f t="shared" si="6"/>
        <v>6</v>
      </c>
      <c r="P9" s="58">
        <f t="shared" si="7"/>
        <v>6</v>
      </c>
    </row>
    <row r="10" spans="1:16" x14ac:dyDescent="0.2">
      <c r="A10" s="46">
        <f t="shared" si="8"/>
        <v>4</v>
      </c>
      <c r="B10" s="47">
        <f>SUM(H30:H34)</f>
        <v>1.0220123967784069E-5</v>
      </c>
      <c r="C10">
        <f t="shared" si="3"/>
        <v>-11.49115184334212</v>
      </c>
      <c r="D10" s="46">
        <f t="shared" si="0"/>
        <v>1.0220123967784069E-5</v>
      </c>
      <c r="E10" s="47">
        <f t="shared" si="1"/>
        <v>1</v>
      </c>
      <c r="F10">
        <f t="shared" si="4"/>
        <v>4</v>
      </c>
      <c r="G10" s="19">
        <f t="shared" si="2"/>
        <v>0</v>
      </c>
      <c r="J10" s="19">
        <f t="shared" si="5"/>
        <v>4</v>
      </c>
      <c r="K10" s="19">
        <f>'C1'!B10</f>
        <v>1</v>
      </c>
      <c r="L10" s="49">
        <f t="shared" si="9"/>
        <v>4</v>
      </c>
      <c r="M10" s="49">
        <f>'J1'!B10</f>
        <v>6.8608545738208191E-7</v>
      </c>
      <c r="N10" s="58">
        <v>4</v>
      </c>
      <c r="O10" s="58">
        <f t="shared" si="6"/>
        <v>24</v>
      </c>
      <c r="P10" s="58">
        <f t="shared" si="7"/>
        <v>24</v>
      </c>
    </row>
    <row r="11" spans="1:16" x14ac:dyDescent="0.2">
      <c r="A11" s="46">
        <f t="shared" si="8"/>
        <v>5</v>
      </c>
      <c r="B11" s="47">
        <f>SUM(H35:H40)</f>
        <v>2.1018335872909273E-6</v>
      </c>
      <c r="C11">
        <f t="shared" si="3"/>
        <v>-13.072700457391894</v>
      </c>
      <c r="D11" s="46">
        <f t="shared" si="0"/>
        <v>0</v>
      </c>
      <c r="E11" s="47">
        <f t="shared" si="1"/>
        <v>0</v>
      </c>
      <c r="F11">
        <f t="shared" si="4"/>
        <v>0</v>
      </c>
      <c r="G11" s="19">
        <f t="shared" si="2"/>
        <v>0</v>
      </c>
      <c r="J11" s="19">
        <f t="shared" si="5"/>
        <v>5</v>
      </c>
      <c r="K11" s="19">
        <f>'C1'!B11</f>
        <v>0</v>
      </c>
      <c r="L11" s="49">
        <f t="shared" si="9"/>
        <v>5</v>
      </c>
      <c r="M11" s="49">
        <f>'J1'!B11</f>
        <v>2.8976152415160387E-8</v>
      </c>
      <c r="N11" s="58">
        <v>5</v>
      </c>
      <c r="O11" s="58">
        <f t="shared" si="6"/>
        <v>120</v>
      </c>
      <c r="P11" s="58">
        <f t="shared" si="7"/>
        <v>120</v>
      </c>
    </row>
    <row r="12" spans="1:16" x14ac:dyDescent="0.2">
      <c r="A12" s="46">
        <f t="shared" si="8"/>
        <v>6</v>
      </c>
      <c r="B12" s="47">
        <f>SUM(H41:H47)</f>
        <v>3.9178417958328695E-7</v>
      </c>
      <c r="C12">
        <f t="shared" si="3"/>
        <v>-14.752554711058549</v>
      </c>
      <c r="D12" s="46">
        <f t="shared" si="0"/>
        <v>0</v>
      </c>
      <c r="E12" s="47">
        <f t="shared" si="1"/>
        <v>0</v>
      </c>
      <c r="F12">
        <f t="shared" si="4"/>
        <v>0</v>
      </c>
      <c r="G12" s="19">
        <f t="shared" si="2"/>
        <v>0</v>
      </c>
      <c r="J12" s="19">
        <f t="shared" si="5"/>
        <v>6</v>
      </c>
      <c r="K12" s="19">
        <f>'C1'!B12</f>
        <v>0</v>
      </c>
      <c r="L12" s="49">
        <f t="shared" si="9"/>
        <v>6</v>
      </c>
      <c r="M12" s="49">
        <f>'J1'!B12</f>
        <v>1.0373853383470646E-9</v>
      </c>
      <c r="N12" s="58">
        <v>6</v>
      </c>
      <c r="O12" s="58">
        <f t="shared" si="6"/>
        <v>720</v>
      </c>
      <c r="P12" s="58">
        <f t="shared" si="7"/>
        <v>720</v>
      </c>
    </row>
    <row r="13" spans="1:16" x14ac:dyDescent="0.2">
      <c r="A13" s="46">
        <f t="shared" si="8"/>
        <v>7</v>
      </c>
      <c r="B13" s="47">
        <f>SUM(H48:H55)</f>
        <v>6.8276118686426051E-8</v>
      </c>
      <c r="C13">
        <f t="shared" si="3"/>
        <v>-16.499705784712805</v>
      </c>
      <c r="D13" s="46">
        <f t="shared" si="0"/>
        <v>0</v>
      </c>
      <c r="E13" s="47">
        <f t="shared" si="1"/>
        <v>0</v>
      </c>
      <c r="F13">
        <f t="shared" si="4"/>
        <v>0</v>
      </c>
      <c r="G13" s="19">
        <f t="shared" si="2"/>
        <v>0</v>
      </c>
      <c r="J13" s="19">
        <f t="shared" si="5"/>
        <v>7</v>
      </c>
      <c r="K13" s="19">
        <f>'C1'!B13</f>
        <v>0</v>
      </c>
      <c r="L13" s="49">
        <f t="shared" si="9"/>
        <v>7</v>
      </c>
      <c r="M13" s="49">
        <f>'J1'!B13</f>
        <v>3.3124582620778241E-11</v>
      </c>
      <c r="N13" s="58">
        <v>7</v>
      </c>
      <c r="O13" s="58">
        <f t="shared" si="6"/>
        <v>5040</v>
      </c>
      <c r="P13" s="58">
        <f t="shared" si="7"/>
        <v>5040</v>
      </c>
    </row>
    <row r="14" spans="1:16" x14ac:dyDescent="0.2">
      <c r="A14" s="46">
        <f t="shared" si="8"/>
        <v>8</v>
      </c>
      <c r="B14" s="47">
        <f>SUM(H56:H64)</f>
        <v>1.132667869246916E-8</v>
      </c>
      <c r="C14">
        <f t="shared" si="3"/>
        <v>-18.296104947646533</v>
      </c>
      <c r="D14" s="46">
        <f t="shared" si="0"/>
        <v>0</v>
      </c>
      <c r="E14" s="47">
        <f t="shared" si="1"/>
        <v>0</v>
      </c>
      <c r="F14">
        <f t="shared" si="4"/>
        <v>0</v>
      </c>
      <c r="G14" s="19">
        <f t="shared" si="2"/>
        <v>0</v>
      </c>
      <c r="J14" s="19">
        <f t="shared" si="5"/>
        <v>8</v>
      </c>
      <c r="K14" s="19">
        <f>'C1'!B14</f>
        <v>0</v>
      </c>
      <c r="L14" s="49">
        <f t="shared" si="9"/>
        <v>8</v>
      </c>
      <c r="M14" s="49">
        <f>'J1'!B14</f>
        <v>9.7209242737121797E-13</v>
      </c>
      <c r="N14" s="58">
        <v>8</v>
      </c>
      <c r="O14" s="58">
        <f t="shared" si="6"/>
        <v>40320</v>
      </c>
      <c r="P14" s="58">
        <f t="shared" si="7"/>
        <v>40320</v>
      </c>
    </row>
    <row r="15" spans="1:16" x14ac:dyDescent="0.2">
      <c r="A15" s="46">
        <f t="shared" si="8"/>
        <v>9</v>
      </c>
      <c r="B15" s="47">
        <f>SUM(H65:H74)</f>
        <v>1.8093938502235419E-9</v>
      </c>
      <c r="C15">
        <f t="shared" si="3"/>
        <v>-20.130273937135907</v>
      </c>
      <c r="D15" s="46">
        <f t="shared" si="0"/>
        <v>0</v>
      </c>
      <c r="E15" s="47">
        <f t="shared" si="1"/>
        <v>0</v>
      </c>
      <c r="F15">
        <f t="shared" si="4"/>
        <v>0</v>
      </c>
      <c r="G15" s="19">
        <f t="shared" si="2"/>
        <v>0</v>
      </c>
      <c r="J15" s="19">
        <f t="shared" si="5"/>
        <v>9</v>
      </c>
      <c r="K15" s="19">
        <f>'C1'!B15</f>
        <v>0</v>
      </c>
      <c r="L15" s="49">
        <f t="shared" si="9"/>
        <v>9</v>
      </c>
      <c r="M15" s="49">
        <f>'J1'!B15</f>
        <v>2.6730215335621297E-14</v>
      </c>
      <c r="N15" s="58">
        <v>9</v>
      </c>
      <c r="O15" s="58">
        <f t="shared" si="6"/>
        <v>362880</v>
      </c>
      <c r="P15" s="58">
        <f t="shared" si="7"/>
        <v>362880</v>
      </c>
    </row>
    <row r="16" spans="1:16" x14ac:dyDescent="0.2">
      <c r="A16" s="20">
        <f>A15+1</f>
        <v>10</v>
      </c>
      <c r="B16" s="21">
        <f>SUM(H75:H85)</f>
        <v>2.805036973116475E-10</v>
      </c>
      <c r="C16">
        <f t="shared" si="3"/>
        <v>-21.994434209905975</v>
      </c>
      <c r="D16" s="20">
        <f t="shared" si="0"/>
        <v>0</v>
      </c>
      <c r="E16" s="21">
        <f t="shared" si="1"/>
        <v>0</v>
      </c>
      <c r="F16">
        <f t="shared" si="4"/>
        <v>0</v>
      </c>
      <c r="G16" s="19">
        <v>0</v>
      </c>
      <c r="J16" s="19">
        <f t="shared" si="5"/>
        <v>10</v>
      </c>
      <c r="K16" s="19">
        <f>'C1'!B16</f>
        <v>0</v>
      </c>
      <c r="L16" s="49">
        <f t="shared" si="9"/>
        <v>10</v>
      </c>
      <c r="M16" s="49">
        <f>'J1'!B16</f>
        <v>6.9088651733602501E-16</v>
      </c>
      <c r="N16" s="58">
        <v>10</v>
      </c>
      <c r="O16" s="58">
        <f t="shared" si="6"/>
        <v>3628800</v>
      </c>
      <c r="P16" s="58">
        <f t="shared" si="7"/>
        <v>3628800</v>
      </c>
    </row>
    <row r="17" spans="1:15" x14ac:dyDescent="0.2">
      <c r="A17" s="19" t="s">
        <v>56</v>
      </c>
      <c r="B17" s="19">
        <f>D17</f>
        <v>1.0220123967784069E-5</v>
      </c>
      <c r="C17">
        <f t="shared" si="3"/>
        <v>-11.49115184334212</v>
      </c>
      <c r="D17">
        <f>SUM(D6:D16)</f>
        <v>1.0220123967784069E-5</v>
      </c>
      <c r="E17">
        <f>SUM(E6:E16)</f>
        <v>1</v>
      </c>
    </row>
    <row r="19" spans="1:15" x14ac:dyDescent="0.2">
      <c r="B19" t="s">
        <v>18</v>
      </c>
      <c r="C19" t="s">
        <v>22</v>
      </c>
      <c r="D19" t="s">
        <v>23</v>
      </c>
      <c r="E19" t="s">
        <v>74</v>
      </c>
      <c r="F19" t="s">
        <v>65</v>
      </c>
      <c r="G19" t="s">
        <v>75</v>
      </c>
      <c r="H19" t="s">
        <v>36</v>
      </c>
      <c r="I19" t="s">
        <v>63</v>
      </c>
      <c r="K19" s="17" t="s">
        <v>96</v>
      </c>
      <c r="L19" s="18"/>
      <c r="M19" s="49" t="s">
        <v>102</v>
      </c>
      <c r="N19" s="49" t="s">
        <v>100</v>
      </c>
      <c r="O19" s="56" t="s">
        <v>101</v>
      </c>
    </row>
    <row r="20" spans="1:15" x14ac:dyDescent="0.2">
      <c r="B20">
        <v>0</v>
      </c>
      <c r="C20">
        <v>0</v>
      </c>
      <c r="D20">
        <f>B20-C20</f>
        <v>0</v>
      </c>
      <c r="E20">
        <f t="shared" ref="E20:E51" si="10">VLOOKUP(C20,L$6:M$16,2)</f>
        <v>4.5835395196888334E-5</v>
      </c>
      <c r="F20">
        <f t="shared" ref="F20:F51" si="11">IF($D$2&gt;0,VLOOKUP(B20,$N$5:$P$16,2)/VLOOKUP(C20,$N$5:$P$16,2)/VLOOKUP(D20,$N$5:$P$16,3),EXP(-$C$2)/VLOOKUP(D20,$N$5:$P$16,3))</f>
        <v>1</v>
      </c>
      <c r="G20">
        <f>IF($D$2&gt;0, EXP(($C$2+C20)*$F$2+D20*$E$2), EXP($E$2*D20))</f>
        <v>0.8999999999999998</v>
      </c>
      <c r="H20">
        <f t="shared" ref="H20:H51" si="12">E20*F20*G20</f>
        <v>4.1251855677199495E-5</v>
      </c>
      <c r="I20">
        <f>LN(H20)</f>
        <v>-10.095814460081503</v>
      </c>
      <c r="K20" s="46" t="s">
        <v>98</v>
      </c>
      <c r="L20" s="47">
        <f>IF(D2=0,0,($F$4-$N$20)/$D$2-($N$20+$C$2/(1-$O$20))/(1-$D$2))</f>
        <v>11.837981601574944</v>
      </c>
      <c r="M20" s="49">
        <f>'J1'!G6</f>
        <v>0.99959636638648186</v>
      </c>
      <c r="N20" s="49">
        <f>'J1'!F4</f>
        <v>2.3412152877115622</v>
      </c>
      <c r="O20" s="56">
        <f>L!$B$13</f>
        <v>0.48284698648247354</v>
      </c>
    </row>
    <row r="21" spans="1:15" x14ac:dyDescent="0.2">
      <c r="B21">
        <f>IF(C20=0,B20+1,B20)</f>
        <v>1</v>
      </c>
      <c r="C21">
        <f>IF(C20=0,B21,C20-1)</f>
        <v>1</v>
      </c>
      <c r="D21">
        <f t="shared" ref="D21:D84" si="13">B21-C21</f>
        <v>0</v>
      </c>
      <c r="E21">
        <f t="shared" si="10"/>
        <v>1.817899757279824E-4</v>
      </c>
      <c r="F21">
        <f t="shared" si="11"/>
        <v>1</v>
      </c>
      <c r="G21">
        <f t="shared" ref="G21:G84" si="14">IF($D$2&gt;0, EXP(($C$2+C21)*$F$2+D21*$E$2), EXP($E$2*D21))</f>
        <v>0.80999999999999961</v>
      </c>
      <c r="H21">
        <f t="shared" si="12"/>
        <v>1.4724988033966568E-4</v>
      </c>
      <c r="I21">
        <f t="shared" ref="I21:I84" si="15">LN(H21)</f>
        <v>-8.8233795480667574</v>
      </c>
      <c r="K21" s="20" t="s">
        <v>99</v>
      </c>
      <c r="L21" s="21">
        <f>IF(D2&gt;0,SUM(L23:L33)+F2/(1-O20), (F4-N20)/C2-1/(1-O20))</f>
        <v>4.805594570080574</v>
      </c>
      <c r="M21" s="49">
        <f>'J1'!G7</f>
        <v>0.94196501835045865</v>
      </c>
    </row>
    <row r="22" spans="1:15" x14ac:dyDescent="0.2">
      <c r="B22">
        <f t="shared" ref="B22:B60" si="16">IF(C21=0,B21+1,B21)</f>
        <v>1</v>
      </c>
      <c r="C22">
        <f t="shared" ref="C22:C60" si="17">IF(C21=0,B22,C21-1)</f>
        <v>0</v>
      </c>
      <c r="D22">
        <f t="shared" si="13"/>
        <v>1</v>
      </c>
      <c r="E22">
        <f t="shared" si="10"/>
        <v>4.5835395196888334E-5</v>
      </c>
      <c r="F22">
        <f t="shared" si="11"/>
        <v>1</v>
      </c>
      <c r="G22">
        <f t="shared" si="14"/>
        <v>9.0000000000000177E-2</v>
      </c>
      <c r="H22">
        <f t="shared" si="12"/>
        <v>4.1251855677199583E-6</v>
      </c>
      <c r="I22">
        <f t="shared" si="15"/>
        <v>-12.398399553075546</v>
      </c>
      <c r="M22" s="49">
        <f>'J1'!G8</f>
        <v>0.36001381612180189</v>
      </c>
    </row>
    <row r="23" spans="1:15" x14ac:dyDescent="0.2">
      <c r="B23">
        <f t="shared" si="16"/>
        <v>2</v>
      </c>
      <c r="C23">
        <f t="shared" si="17"/>
        <v>2</v>
      </c>
      <c r="D23">
        <f t="shared" si="13"/>
        <v>0</v>
      </c>
      <c r="E23">
        <f t="shared" si="10"/>
        <v>1.3597653017781959E-4</v>
      </c>
      <c r="F23">
        <f t="shared" si="11"/>
        <v>1</v>
      </c>
      <c r="G23">
        <f t="shared" si="14"/>
        <v>0.72899999999999954</v>
      </c>
      <c r="H23">
        <f t="shared" si="12"/>
        <v>9.9126890499630414E-5</v>
      </c>
      <c r="I23">
        <f t="shared" si="15"/>
        <v>-9.2191098063159149</v>
      </c>
      <c r="K23">
        <v>0</v>
      </c>
      <c r="L23">
        <f>($F$4-$N$20)/($C$2+K23)</f>
        <v>1.6587847122884378</v>
      </c>
      <c r="M23" s="49">
        <f>'J1'!G9</f>
        <v>3.9640086852819736E-2</v>
      </c>
    </row>
    <row r="24" spans="1:15" x14ac:dyDescent="0.2">
      <c r="B24">
        <f t="shared" si="16"/>
        <v>2</v>
      </c>
      <c r="C24">
        <f t="shared" si="17"/>
        <v>1</v>
      </c>
      <c r="D24">
        <f t="shared" si="13"/>
        <v>1</v>
      </c>
      <c r="E24">
        <f t="shared" si="10"/>
        <v>1.817899757279824E-4</v>
      </c>
      <c r="F24">
        <f t="shared" si="11"/>
        <v>2</v>
      </c>
      <c r="G24">
        <f t="shared" si="14"/>
        <v>8.1000000000000127E-2</v>
      </c>
      <c r="H24">
        <f t="shared" si="12"/>
        <v>2.9449976067933193E-5</v>
      </c>
      <c r="I24">
        <f t="shared" si="15"/>
        <v>-10.432817460500855</v>
      </c>
      <c r="K24">
        <f>K23+1</f>
        <v>1</v>
      </c>
      <c r="L24">
        <f t="shared" ref="L24:L33" si="18">($F$4-$N$20)/($C$2+K24)</f>
        <v>0.82939235614421891</v>
      </c>
      <c r="M24" s="49">
        <f>'J1'!G10</f>
        <v>0</v>
      </c>
    </row>
    <row r="25" spans="1:15" x14ac:dyDescent="0.2">
      <c r="B25">
        <f t="shared" si="16"/>
        <v>2</v>
      </c>
      <c r="C25">
        <f t="shared" si="17"/>
        <v>0</v>
      </c>
      <c r="D25">
        <f t="shared" si="13"/>
        <v>2</v>
      </c>
      <c r="E25">
        <f t="shared" si="10"/>
        <v>4.5835395196888334E-5</v>
      </c>
      <c r="F25">
        <f t="shared" si="11"/>
        <v>1</v>
      </c>
      <c r="G25">
        <f t="shared" si="14"/>
        <v>9.0000000000000323E-3</v>
      </c>
      <c r="H25">
        <f t="shared" si="12"/>
        <v>4.1251855677199646E-7</v>
      </c>
      <c r="I25">
        <f t="shared" si="15"/>
        <v>-14.700984646069589</v>
      </c>
      <c r="K25">
        <f t="shared" ref="K25:K33" si="19">K24+1</f>
        <v>2</v>
      </c>
      <c r="L25">
        <f t="shared" si="18"/>
        <v>0.55292823742947927</v>
      </c>
      <c r="M25" s="49">
        <f>'J1'!G11</f>
        <v>0</v>
      </c>
    </row>
    <row r="26" spans="1:15" x14ac:dyDescent="0.2">
      <c r="B26">
        <f t="shared" si="16"/>
        <v>3</v>
      </c>
      <c r="C26">
        <f t="shared" si="17"/>
        <v>3</v>
      </c>
      <c r="D26">
        <f t="shared" si="13"/>
        <v>0</v>
      </c>
      <c r="E26">
        <f t="shared" si="10"/>
        <v>1.2476220199475255E-5</v>
      </c>
      <c r="F26">
        <f t="shared" si="11"/>
        <v>1</v>
      </c>
      <c r="G26">
        <f t="shared" si="14"/>
        <v>0.65609999999999946</v>
      </c>
      <c r="H26">
        <f t="shared" si="12"/>
        <v>8.1856480728757075E-6</v>
      </c>
      <c r="I26">
        <f t="shared" si="15"/>
        <v>-11.713128172160056</v>
      </c>
      <c r="K26">
        <f t="shared" si="19"/>
        <v>3</v>
      </c>
      <c r="L26">
        <f t="shared" si="18"/>
        <v>0.41469617807210946</v>
      </c>
      <c r="M26" s="49">
        <f>'J1'!G12</f>
        <v>0</v>
      </c>
    </row>
    <row r="27" spans="1:15" x14ac:dyDescent="0.2">
      <c r="B27">
        <f t="shared" si="16"/>
        <v>3</v>
      </c>
      <c r="C27">
        <f t="shared" si="17"/>
        <v>2</v>
      </c>
      <c r="D27">
        <f t="shared" si="13"/>
        <v>1</v>
      </c>
      <c r="E27">
        <f t="shared" si="10"/>
        <v>1.3597653017781959E-4</v>
      </c>
      <c r="F27">
        <f t="shared" si="11"/>
        <v>3</v>
      </c>
      <c r="G27">
        <f t="shared" si="14"/>
        <v>7.2900000000000104E-2</v>
      </c>
      <c r="H27">
        <f t="shared" si="12"/>
        <v>2.9738067149889184E-5</v>
      </c>
      <c r="I27">
        <f t="shared" si="15"/>
        <v>-10.423082610641849</v>
      </c>
      <c r="K27">
        <f t="shared" si="19"/>
        <v>4</v>
      </c>
      <c r="L27">
        <f t="shared" si="18"/>
        <v>0.33175694245768755</v>
      </c>
      <c r="M27" s="49">
        <f>'J1'!G13</f>
        <v>0</v>
      </c>
    </row>
    <row r="28" spans="1:15" x14ac:dyDescent="0.2">
      <c r="B28">
        <f t="shared" si="16"/>
        <v>3</v>
      </c>
      <c r="C28">
        <f t="shared" si="17"/>
        <v>1</v>
      </c>
      <c r="D28">
        <f t="shared" si="13"/>
        <v>2</v>
      </c>
      <c r="E28">
        <f t="shared" si="10"/>
        <v>1.817899757279824E-4</v>
      </c>
      <c r="F28">
        <f t="shared" si="11"/>
        <v>3</v>
      </c>
      <c r="G28">
        <f t="shared" si="14"/>
        <v>8.1000000000000325E-3</v>
      </c>
      <c r="H28">
        <f t="shared" si="12"/>
        <v>4.4174964101899903E-6</v>
      </c>
      <c r="I28">
        <f t="shared" si="15"/>
        <v>-12.329937445386735</v>
      </c>
      <c r="K28">
        <f t="shared" si="19"/>
        <v>5</v>
      </c>
      <c r="L28">
        <f t="shared" si="18"/>
        <v>0.27646411871473964</v>
      </c>
      <c r="M28" s="49">
        <f>'J1'!G14</f>
        <v>0</v>
      </c>
    </row>
    <row r="29" spans="1:15" x14ac:dyDescent="0.2">
      <c r="B29">
        <f t="shared" si="16"/>
        <v>3</v>
      </c>
      <c r="C29">
        <f t="shared" si="17"/>
        <v>0</v>
      </c>
      <c r="D29">
        <f t="shared" si="13"/>
        <v>3</v>
      </c>
      <c r="E29">
        <f t="shared" si="10"/>
        <v>4.5835395196888334E-5</v>
      </c>
      <c r="F29">
        <f t="shared" si="11"/>
        <v>1</v>
      </c>
      <c r="G29">
        <f t="shared" si="14"/>
        <v>9.0000000000000453E-4</v>
      </c>
      <c r="H29">
        <f t="shared" si="12"/>
        <v>4.1251855677199706E-8</v>
      </c>
      <c r="I29">
        <f t="shared" si="15"/>
        <v>-17.003569739063632</v>
      </c>
      <c r="K29">
        <f t="shared" si="19"/>
        <v>6</v>
      </c>
      <c r="L29">
        <f t="shared" si="18"/>
        <v>0.23696924461263397</v>
      </c>
      <c r="M29" s="49">
        <f>'J1'!G15</f>
        <v>0</v>
      </c>
    </row>
    <row r="30" spans="1:15" x14ac:dyDescent="0.2">
      <c r="B30">
        <f t="shared" si="16"/>
        <v>4</v>
      </c>
      <c r="C30">
        <f t="shared" si="17"/>
        <v>4</v>
      </c>
      <c r="D30">
        <f t="shared" si="13"/>
        <v>0</v>
      </c>
      <c r="E30">
        <f t="shared" si="10"/>
        <v>6.8608545738208191E-7</v>
      </c>
      <c r="F30">
        <f t="shared" si="11"/>
        <v>1</v>
      </c>
      <c r="G30">
        <f t="shared" si="14"/>
        <v>0.5904899999999994</v>
      </c>
      <c r="H30">
        <f t="shared" si="12"/>
        <v>4.0512660172954512E-7</v>
      </c>
      <c r="I30">
        <f t="shared" si="15"/>
        <v>-14.719066221825017</v>
      </c>
      <c r="K30">
        <f t="shared" si="19"/>
        <v>7</v>
      </c>
      <c r="L30">
        <f t="shared" si="18"/>
        <v>0.20734808903605473</v>
      </c>
      <c r="M30" s="49">
        <f>'J1'!G16</f>
        <v>0</v>
      </c>
    </row>
    <row r="31" spans="1:15" x14ac:dyDescent="0.2">
      <c r="B31">
        <f t="shared" si="16"/>
        <v>4</v>
      </c>
      <c r="C31">
        <f t="shared" si="17"/>
        <v>3</v>
      </c>
      <c r="D31">
        <f t="shared" si="13"/>
        <v>1</v>
      </c>
      <c r="E31">
        <f t="shared" si="10"/>
        <v>1.2476220199475255E-5</v>
      </c>
      <c r="F31">
        <f t="shared" si="11"/>
        <v>4</v>
      </c>
      <c r="G31">
        <f t="shared" si="14"/>
        <v>6.5610000000000057E-2</v>
      </c>
      <c r="H31">
        <f t="shared" si="12"/>
        <v>3.274259229150289E-6</v>
      </c>
      <c r="I31">
        <f t="shared" si="15"/>
        <v>-12.629418904034209</v>
      </c>
      <c r="K31">
        <f t="shared" si="19"/>
        <v>8</v>
      </c>
      <c r="L31">
        <f t="shared" si="18"/>
        <v>0.1843094124764931</v>
      </c>
    </row>
    <row r="32" spans="1:15" x14ac:dyDescent="0.2">
      <c r="B32">
        <f t="shared" si="16"/>
        <v>4</v>
      </c>
      <c r="C32">
        <f t="shared" si="17"/>
        <v>2</v>
      </c>
      <c r="D32">
        <f t="shared" si="13"/>
        <v>2</v>
      </c>
      <c r="E32">
        <f t="shared" si="10"/>
        <v>1.3597653017781959E-4</v>
      </c>
      <c r="F32">
        <f t="shared" si="11"/>
        <v>6</v>
      </c>
      <c r="G32">
        <f t="shared" si="14"/>
        <v>7.2900000000000248E-3</v>
      </c>
      <c r="H32">
        <f t="shared" si="12"/>
        <v>5.9476134299778486E-6</v>
      </c>
      <c r="I32">
        <f t="shared" si="15"/>
        <v>-12.032520523075949</v>
      </c>
      <c r="K32">
        <f t="shared" si="19"/>
        <v>9</v>
      </c>
      <c r="L32">
        <f t="shared" si="18"/>
        <v>0.16587847122884378</v>
      </c>
    </row>
    <row r="33" spans="2:12" x14ac:dyDescent="0.2">
      <c r="B33">
        <f t="shared" si="16"/>
        <v>4</v>
      </c>
      <c r="C33">
        <f t="shared" si="17"/>
        <v>1</v>
      </c>
      <c r="D33">
        <f t="shared" si="13"/>
        <v>3</v>
      </c>
      <c r="E33">
        <f t="shared" si="10"/>
        <v>1.817899757279824E-4</v>
      </c>
      <c r="F33">
        <f t="shared" si="11"/>
        <v>4</v>
      </c>
      <c r="G33">
        <f t="shared" si="14"/>
        <v>8.100000000000044E-4</v>
      </c>
      <c r="H33">
        <f t="shared" si="12"/>
        <v>5.889995213586662E-7</v>
      </c>
      <c r="I33">
        <f t="shared" si="15"/>
        <v>-14.344840465928998</v>
      </c>
      <c r="K33">
        <f t="shared" si="19"/>
        <v>10</v>
      </c>
      <c r="L33">
        <f t="shared" si="18"/>
        <v>0.15079861020803981</v>
      </c>
    </row>
    <row r="34" spans="2:12" x14ac:dyDescent="0.2">
      <c r="B34">
        <f t="shared" si="16"/>
        <v>4</v>
      </c>
      <c r="C34">
        <f t="shared" si="17"/>
        <v>0</v>
      </c>
      <c r="D34">
        <f t="shared" si="13"/>
        <v>4</v>
      </c>
      <c r="E34">
        <f t="shared" si="10"/>
        <v>4.5835395196888334E-5</v>
      </c>
      <c r="F34">
        <f t="shared" si="11"/>
        <v>1</v>
      </c>
      <c r="G34">
        <f t="shared" si="14"/>
        <v>9.0000000000000683E-5</v>
      </c>
      <c r="H34">
        <f t="shared" si="12"/>
        <v>4.1251855677199815E-9</v>
      </c>
      <c r="I34">
        <f t="shared" si="15"/>
        <v>-19.306154832057675</v>
      </c>
    </row>
    <row r="35" spans="2:12" x14ac:dyDescent="0.2">
      <c r="B35">
        <f t="shared" si="16"/>
        <v>5</v>
      </c>
      <c r="C35">
        <f t="shared" si="17"/>
        <v>5</v>
      </c>
      <c r="D35">
        <f t="shared" si="13"/>
        <v>0</v>
      </c>
      <c r="E35">
        <f t="shared" si="10"/>
        <v>2.8976152415160387E-8</v>
      </c>
      <c r="F35">
        <f t="shared" si="11"/>
        <v>1</v>
      </c>
      <c r="G35">
        <f t="shared" si="14"/>
        <v>0.53144099999999928</v>
      </c>
      <c r="H35">
        <f t="shared" si="12"/>
        <v>1.5399115415665231E-8</v>
      </c>
      <c r="I35">
        <f t="shared" si="15"/>
        <v>-17.988955769717819</v>
      </c>
    </row>
    <row r="36" spans="2:12" x14ac:dyDescent="0.2">
      <c r="B36">
        <f t="shared" si="16"/>
        <v>5</v>
      </c>
      <c r="C36">
        <f t="shared" si="17"/>
        <v>4</v>
      </c>
      <c r="D36">
        <f t="shared" si="13"/>
        <v>1</v>
      </c>
      <c r="E36">
        <f t="shared" si="10"/>
        <v>6.8608545738208191E-7</v>
      </c>
      <c r="F36">
        <f t="shared" si="11"/>
        <v>5</v>
      </c>
      <c r="G36">
        <f t="shared" si="14"/>
        <v>5.9049000000000053E-2</v>
      </c>
      <c r="H36">
        <f t="shared" si="12"/>
        <v>2.0256330086477296E-7</v>
      </c>
      <c r="I36">
        <f t="shared" si="15"/>
        <v>-15.41221340238496</v>
      </c>
    </row>
    <row r="37" spans="2:12" x14ac:dyDescent="0.2">
      <c r="B37">
        <f t="shared" si="16"/>
        <v>5</v>
      </c>
      <c r="C37">
        <f t="shared" si="17"/>
        <v>3</v>
      </c>
      <c r="D37">
        <f t="shared" si="13"/>
        <v>2</v>
      </c>
      <c r="E37">
        <f t="shared" si="10"/>
        <v>1.2476220199475255E-5</v>
      </c>
      <c r="F37">
        <f t="shared" si="11"/>
        <v>10</v>
      </c>
      <c r="G37">
        <f t="shared" si="14"/>
        <v>6.5610000000000199E-3</v>
      </c>
      <c r="H37">
        <f t="shared" si="12"/>
        <v>8.1856480728757395E-7</v>
      </c>
      <c r="I37">
        <f t="shared" si="15"/>
        <v>-14.015713265154098</v>
      </c>
    </row>
    <row r="38" spans="2:12" x14ac:dyDescent="0.2">
      <c r="B38">
        <f t="shared" si="16"/>
        <v>5</v>
      </c>
      <c r="C38">
        <f t="shared" si="17"/>
        <v>2</v>
      </c>
      <c r="D38">
        <f t="shared" si="13"/>
        <v>3</v>
      </c>
      <c r="E38">
        <f t="shared" si="10"/>
        <v>1.3597653017781959E-4</v>
      </c>
      <c r="F38">
        <f t="shared" si="11"/>
        <v>10</v>
      </c>
      <c r="G38">
        <f t="shared" si="14"/>
        <v>7.2900000000000363E-4</v>
      </c>
      <c r="H38">
        <f t="shared" si="12"/>
        <v>9.912689049963098E-7</v>
      </c>
      <c r="I38">
        <f t="shared" si="15"/>
        <v>-13.824279992304001</v>
      </c>
    </row>
    <row r="39" spans="2:12" x14ac:dyDescent="0.2">
      <c r="B39">
        <f t="shared" si="16"/>
        <v>5</v>
      </c>
      <c r="C39">
        <f t="shared" si="17"/>
        <v>1</v>
      </c>
      <c r="D39">
        <f t="shared" si="13"/>
        <v>4</v>
      </c>
      <c r="E39">
        <f t="shared" si="10"/>
        <v>1.817899757279824E-4</v>
      </c>
      <c r="F39">
        <f t="shared" si="11"/>
        <v>5</v>
      </c>
      <c r="G39">
        <f t="shared" si="14"/>
        <v>8.1000000000000573E-5</v>
      </c>
      <c r="H39">
        <f t="shared" si="12"/>
        <v>7.3624940169833395E-8</v>
      </c>
      <c r="I39">
        <f t="shared" si="15"/>
        <v>-16.424282007608831</v>
      </c>
    </row>
    <row r="40" spans="2:12" x14ac:dyDescent="0.2">
      <c r="B40">
        <f t="shared" si="16"/>
        <v>5</v>
      </c>
      <c r="C40">
        <f t="shared" si="17"/>
        <v>0</v>
      </c>
      <c r="D40">
        <f t="shared" si="13"/>
        <v>5</v>
      </c>
      <c r="E40">
        <f t="shared" si="10"/>
        <v>4.5835395196888334E-5</v>
      </c>
      <c r="F40">
        <f t="shared" si="11"/>
        <v>1</v>
      </c>
      <c r="G40">
        <f t="shared" si="14"/>
        <v>9.00000000000009E-6</v>
      </c>
      <c r="H40">
        <f t="shared" si="12"/>
        <v>4.1251855677199914E-10</v>
      </c>
      <c r="I40">
        <f t="shared" si="15"/>
        <v>-21.608739925051719</v>
      </c>
    </row>
    <row r="41" spans="2:12" x14ac:dyDescent="0.2">
      <c r="B41">
        <f t="shared" si="16"/>
        <v>6</v>
      </c>
      <c r="C41">
        <f t="shared" si="17"/>
        <v>6</v>
      </c>
      <c r="D41">
        <f t="shared" si="13"/>
        <v>0</v>
      </c>
      <c r="E41">
        <f t="shared" si="10"/>
        <v>1.0373853383470646E-9</v>
      </c>
      <c r="F41">
        <f t="shared" si="11"/>
        <v>1</v>
      </c>
      <c r="G41">
        <f t="shared" si="14"/>
        <v>0.4782968999999993</v>
      </c>
      <c r="H41">
        <f t="shared" si="12"/>
        <v>4.9617819143685143E-10</v>
      </c>
      <c r="I41">
        <f t="shared" si="15"/>
        <v>-21.424085996791803</v>
      </c>
    </row>
    <row r="42" spans="2:12" x14ac:dyDescent="0.2">
      <c r="B42">
        <f t="shared" si="16"/>
        <v>6</v>
      </c>
      <c r="C42">
        <f t="shared" si="17"/>
        <v>5</v>
      </c>
      <c r="D42">
        <f t="shared" si="13"/>
        <v>1</v>
      </c>
      <c r="E42">
        <f t="shared" si="10"/>
        <v>2.8976152415160387E-8</v>
      </c>
      <c r="F42">
        <f t="shared" si="11"/>
        <v>6</v>
      </c>
      <c r="G42">
        <f t="shared" si="14"/>
        <v>5.3144100000000027E-2</v>
      </c>
      <c r="H42">
        <f t="shared" si="12"/>
        <v>9.2394692493991549E-9</v>
      </c>
      <c r="I42">
        <f t="shared" si="15"/>
        <v>-18.499781393483808</v>
      </c>
    </row>
    <row r="43" spans="2:12" x14ac:dyDescent="0.2">
      <c r="B43">
        <f t="shared" si="16"/>
        <v>6</v>
      </c>
      <c r="C43">
        <f t="shared" si="17"/>
        <v>4</v>
      </c>
      <c r="D43">
        <f t="shared" si="13"/>
        <v>2</v>
      </c>
      <c r="E43">
        <f t="shared" si="10"/>
        <v>6.8608545738208191E-7</v>
      </c>
      <c r="F43">
        <f t="shared" si="11"/>
        <v>15</v>
      </c>
      <c r="G43">
        <f t="shared" si="14"/>
        <v>5.904900000000015E-3</v>
      </c>
      <c r="H43">
        <f t="shared" si="12"/>
        <v>6.0768990259431987E-8</v>
      </c>
      <c r="I43">
        <f t="shared" si="15"/>
        <v>-16.616186206710896</v>
      </c>
    </row>
    <row r="44" spans="2:12" x14ac:dyDescent="0.2">
      <c r="B44">
        <f t="shared" si="16"/>
        <v>6</v>
      </c>
      <c r="C44">
        <f t="shared" si="17"/>
        <v>3</v>
      </c>
      <c r="D44">
        <f t="shared" si="13"/>
        <v>3</v>
      </c>
      <c r="E44">
        <f t="shared" si="10"/>
        <v>1.2476220199475255E-5</v>
      </c>
      <c r="F44">
        <f t="shared" si="11"/>
        <v>20</v>
      </c>
      <c r="G44">
        <f t="shared" si="14"/>
        <v>6.5610000000000299E-4</v>
      </c>
      <c r="H44">
        <f t="shared" si="12"/>
        <v>1.6371296145751505E-7</v>
      </c>
      <c r="I44">
        <f t="shared" si="15"/>
        <v>-15.625151177588197</v>
      </c>
    </row>
    <row r="45" spans="2:12" x14ac:dyDescent="0.2">
      <c r="B45">
        <f t="shared" si="16"/>
        <v>6</v>
      </c>
      <c r="C45">
        <f t="shared" si="17"/>
        <v>2</v>
      </c>
      <c r="D45">
        <f t="shared" si="13"/>
        <v>4</v>
      </c>
      <c r="E45">
        <f t="shared" si="10"/>
        <v>1.3597653017781959E-4</v>
      </c>
      <c r="F45">
        <f t="shared" si="11"/>
        <v>15</v>
      </c>
      <c r="G45">
        <f t="shared" si="14"/>
        <v>7.2900000000000484E-5</v>
      </c>
      <c r="H45">
        <f t="shared" si="12"/>
        <v>1.4869033574944672E-7</v>
      </c>
      <c r="I45">
        <f t="shared" si="15"/>
        <v>-15.721399977189881</v>
      </c>
    </row>
    <row r="46" spans="2:12" x14ac:dyDescent="0.2">
      <c r="B46">
        <f t="shared" si="16"/>
        <v>6</v>
      </c>
      <c r="C46">
        <f t="shared" si="17"/>
        <v>1</v>
      </c>
      <c r="D46">
        <f t="shared" si="13"/>
        <v>5</v>
      </c>
      <c r="E46">
        <f t="shared" si="10"/>
        <v>1.817899757279824E-4</v>
      </c>
      <c r="F46">
        <f t="shared" si="11"/>
        <v>6</v>
      </c>
      <c r="G46">
        <f t="shared" si="14"/>
        <v>8.1000000000000766E-6</v>
      </c>
      <c r="H46">
        <f t="shared" si="12"/>
        <v>8.8349928203800283E-9</v>
      </c>
      <c r="I46">
        <f t="shared" si="15"/>
        <v>-18.544545543808923</v>
      </c>
    </row>
    <row r="47" spans="2:12" x14ac:dyDescent="0.2">
      <c r="B47">
        <f t="shared" si="16"/>
        <v>6</v>
      </c>
      <c r="C47">
        <f t="shared" si="17"/>
        <v>0</v>
      </c>
      <c r="D47">
        <f t="shared" si="13"/>
        <v>6</v>
      </c>
      <c r="E47">
        <f t="shared" si="10"/>
        <v>4.5835395196888334E-5</v>
      </c>
      <c r="F47">
        <f t="shared" si="11"/>
        <v>1</v>
      </c>
      <c r="G47">
        <f t="shared" si="14"/>
        <v>9.0000000000000959E-7</v>
      </c>
      <c r="H47">
        <f t="shared" si="12"/>
        <v>4.1251855677199938E-11</v>
      </c>
      <c r="I47">
        <f t="shared" si="15"/>
        <v>-23.911325018045765</v>
      </c>
    </row>
    <row r="48" spans="2:12" x14ac:dyDescent="0.2">
      <c r="B48">
        <f t="shared" si="16"/>
        <v>7</v>
      </c>
      <c r="C48">
        <f t="shared" si="17"/>
        <v>7</v>
      </c>
      <c r="D48">
        <f t="shared" si="13"/>
        <v>0</v>
      </c>
      <c r="E48">
        <f t="shared" si="10"/>
        <v>3.3124582620778241E-11</v>
      </c>
      <c r="F48">
        <f t="shared" si="11"/>
        <v>1</v>
      </c>
      <c r="G48">
        <f t="shared" si="14"/>
        <v>0.43046720999999927</v>
      </c>
      <c r="H48">
        <f t="shared" si="12"/>
        <v>1.4259046663180873E-11</v>
      </c>
      <c r="I48">
        <f t="shared" si="15"/>
        <v>-24.973629557091606</v>
      </c>
    </row>
    <row r="49" spans="2:9" x14ac:dyDescent="0.2">
      <c r="B49">
        <f t="shared" si="16"/>
        <v>7</v>
      </c>
      <c r="C49">
        <f t="shared" si="17"/>
        <v>6</v>
      </c>
      <c r="D49">
        <f t="shared" si="13"/>
        <v>1</v>
      </c>
      <c r="E49">
        <f t="shared" si="10"/>
        <v>1.0373853383470646E-9</v>
      </c>
      <c r="F49">
        <f t="shared" si="11"/>
        <v>7</v>
      </c>
      <c r="G49">
        <f t="shared" si="14"/>
        <v>4.7829690000000022E-2</v>
      </c>
      <c r="H49">
        <f t="shared" si="12"/>
        <v>3.4732473400579668E-10</v>
      </c>
      <c r="I49">
        <f t="shared" si="15"/>
        <v>-21.780760940730534</v>
      </c>
    </row>
    <row r="50" spans="2:9" x14ac:dyDescent="0.2">
      <c r="B50">
        <f t="shared" si="16"/>
        <v>7</v>
      </c>
      <c r="C50">
        <f t="shared" si="17"/>
        <v>5</v>
      </c>
      <c r="D50">
        <f t="shared" si="13"/>
        <v>2</v>
      </c>
      <c r="E50">
        <f t="shared" si="10"/>
        <v>2.8976152415160387E-8</v>
      </c>
      <c r="F50">
        <f t="shared" si="11"/>
        <v>21</v>
      </c>
      <c r="G50">
        <f t="shared" si="14"/>
        <v>5.3144100000000151E-3</v>
      </c>
      <c r="H50">
        <f t="shared" si="12"/>
        <v>3.233814237289712E-9</v>
      </c>
      <c r="I50">
        <f t="shared" si="15"/>
        <v>-19.549603517982483</v>
      </c>
    </row>
    <row r="51" spans="2:9" x14ac:dyDescent="0.2">
      <c r="B51">
        <f t="shared" si="16"/>
        <v>7</v>
      </c>
      <c r="C51">
        <f t="shared" si="17"/>
        <v>4</v>
      </c>
      <c r="D51">
        <f t="shared" si="13"/>
        <v>3</v>
      </c>
      <c r="E51">
        <f t="shared" si="10"/>
        <v>6.8608545738208191E-7</v>
      </c>
      <c r="F51">
        <f t="shared" si="11"/>
        <v>35</v>
      </c>
      <c r="G51">
        <f t="shared" si="14"/>
        <v>5.9049000000000287E-4</v>
      </c>
      <c r="H51">
        <f t="shared" si="12"/>
        <v>1.4179431060534163E-8</v>
      </c>
      <c r="I51">
        <f t="shared" si="15"/>
        <v>-18.071473439317735</v>
      </c>
    </row>
    <row r="52" spans="2:9" x14ac:dyDescent="0.2">
      <c r="B52">
        <f t="shared" si="16"/>
        <v>7</v>
      </c>
      <c r="C52">
        <f t="shared" si="17"/>
        <v>3</v>
      </c>
      <c r="D52">
        <f t="shared" si="13"/>
        <v>4</v>
      </c>
      <c r="E52">
        <f t="shared" ref="E52:E85" si="20">VLOOKUP(C52,L$6:M$16,2)</f>
        <v>1.2476220199475255E-5</v>
      </c>
      <c r="F52">
        <f t="shared" ref="F52:F85" si="21">IF($D$2&gt;0,VLOOKUP(B52,$N$5:$P$16,2)/VLOOKUP(C52,$N$5:$P$16,2)/VLOOKUP(D52,$N$5:$P$16,3),EXP(-$C$2)/VLOOKUP(D52,$N$5:$P$16,3))</f>
        <v>35</v>
      </c>
      <c r="G52">
        <f t="shared" si="14"/>
        <v>6.5610000000000519E-5</v>
      </c>
      <c r="H52">
        <f t="shared" ref="H52:H83" si="22">E52*F52*G52</f>
        <v>2.8649768255065229E-8</v>
      </c>
      <c r="I52">
        <f t="shared" si="15"/>
        <v>-17.368120482646816</v>
      </c>
    </row>
    <row r="53" spans="2:9" x14ac:dyDescent="0.2">
      <c r="B53">
        <f t="shared" si="16"/>
        <v>7</v>
      </c>
      <c r="C53">
        <f t="shared" si="17"/>
        <v>2</v>
      </c>
      <c r="D53">
        <f t="shared" si="13"/>
        <v>5</v>
      </c>
      <c r="E53">
        <f t="shared" si="20"/>
        <v>1.3597653017781959E-4</v>
      </c>
      <c r="F53">
        <f t="shared" si="21"/>
        <v>21</v>
      </c>
      <c r="G53">
        <f t="shared" si="14"/>
        <v>7.2900000000000657E-6</v>
      </c>
      <c r="H53">
        <f t="shared" si="22"/>
        <v>2.0816647004922589E-8</v>
      </c>
      <c r="I53">
        <f t="shared" si="15"/>
        <v>-17.68751283356271</v>
      </c>
    </row>
    <row r="54" spans="2:9" x14ac:dyDescent="0.2">
      <c r="B54">
        <f t="shared" si="16"/>
        <v>7</v>
      </c>
      <c r="C54">
        <f t="shared" si="17"/>
        <v>1</v>
      </c>
      <c r="D54">
        <f t="shared" si="13"/>
        <v>6</v>
      </c>
      <c r="E54">
        <f t="shared" si="20"/>
        <v>1.817899757279824E-4</v>
      </c>
      <c r="F54">
        <f t="shared" si="21"/>
        <v>7</v>
      </c>
      <c r="G54">
        <f t="shared" si="14"/>
        <v>8.1000000000000823E-7</v>
      </c>
      <c r="H54">
        <f t="shared" si="22"/>
        <v>1.0307491623776707E-9</v>
      </c>
      <c r="I54">
        <f t="shared" si="15"/>
        <v>-20.692979956975709</v>
      </c>
    </row>
    <row r="55" spans="2:9" x14ac:dyDescent="0.2">
      <c r="B55">
        <f t="shared" si="16"/>
        <v>7</v>
      </c>
      <c r="C55">
        <f t="shared" si="17"/>
        <v>0</v>
      </c>
      <c r="D55">
        <f t="shared" si="13"/>
        <v>7</v>
      </c>
      <c r="E55">
        <f t="shared" si="20"/>
        <v>4.5835395196888334E-5</v>
      </c>
      <c r="F55">
        <f t="shared" si="21"/>
        <v>1</v>
      </c>
      <c r="G55">
        <f t="shared" si="14"/>
        <v>9.0000000000001335E-8</v>
      </c>
      <c r="H55">
        <f t="shared" si="22"/>
        <v>4.1251855677200109E-12</v>
      </c>
      <c r="I55">
        <f t="shared" si="15"/>
        <v>-26.213910111039805</v>
      </c>
    </row>
    <row r="56" spans="2:9" x14ac:dyDescent="0.2">
      <c r="B56">
        <f t="shared" si="16"/>
        <v>8</v>
      </c>
      <c r="C56">
        <f t="shared" si="17"/>
        <v>8</v>
      </c>
      <c r="D56">
        <f t="shared" si="13"/>
        <v>0</v>
      </c>
      <c r="E56">
        <f t="shared" si="20"/>
        <v>9.7209242737121797E-13</v>
      </c>
      <c r="F56">
        <f t="shared" si="21"/>
        <v>1</v>
      </c>
      <c r="G56">
        <f t="shared" si="14"/>
        <v>0.38742048899999926</v>
      </c>
      <c r="H56">
        <f t="shared" si="22"/>
        <v>3.7660852356535353E-13</v>
      </c>
      <c r="I56">
        <f t="shared" si="15"/>
        <v>-28.607570146003358</v>
      </c>
    </row>
    <row r="57" spans="2:9" x14ac:dyDescent="0.2">
      <c r="B57">
        <f t="shared" si="16"/>
        <v>8</v>
      </c>
      <c r="C57">
        <f t="shared" si="17"/>
        <v>7</v>
      </c>
      <c r="D57">
        <f t="shared" si="13"/>
        <v>1</v>
      </c>
      <c r="E57">
        <f t="shared" si="20"/>
        <v>3.3124582620778241E-11</v>
      </c>
      <c r="F57">
        <f t="shared" si="21"/>
        <v>8</v>
      </c>
      <c r="G57">
        <f t="shared" si="14"/>
        <v>4.3046721000000017E-2</v>
      </c>
      <c r="H57">
        <f t="shared" si="22"/>
        <v>1.1407237330544722E-11</v>
      </c>
      <c r="I57">
        <f t="shared" si="15"/>
        <v>-25.196773108405814</v>
      </c>
    </row>
    <row r="58" spans="2:9" x14ac:dyDescent="0.2">
      <c r="B58">
        <f t="shared" si="16"/>
        <v>8</v>
      </c>
      <c r="C58">
        <f t="shared" si="17"/>
        <v>6</v>
      </c>
      <c r="D58">
        <f t="shared" si="13"/>
        <v>2</v>
      </c>
      <c r="E58">
        <f t="shared" si="20"/>
        <v>1.0373853383470646E-9</v>
      </c>
      <c r="F58">
        <f t="shared" si="21"/>
        <v>28</v>
      </c>
      <c r="G58">
        <f t="shared" si="14"/>
        <v>4.7829690000000119E-3</v>
      </c>
      <c r="H58">
        <f t="shared" si="22"/>
        <v>1.3892989360231894E-10</v>
      </c>
      <c r="I58">
        <f t="shared" si="15"/>
        <v>-22.697051672604687</v>
      </c>
    </row>
    <row r="59" spans="2:9" x14ac:dyDescent="0.2">
      <c r="B59">
        <f t="shared" si="16"/>
        <v>8</v>
      </c>
      <c r="C59">
        <f t="shared" si="17"/>
        <v>5</v>
      </c>
      <c r="D59">
        <f t="shared" si="13"/>
        <v>3</v>
      </c>
      <c r="E59">
        <f t="shared" si="20"/>
        <v>2.8976152415160387E-8</v>
      </c>
      <c r="F59">
        <f t="shared" si="21"/>
        <v>56</v>
      </c>
      <c r="G59">
        <f t="shared" si="14"/>
        <v>5.3144100000000239E-4</v>
      </c>
      <c r="H59">
        <f t="shared" si="22"/>
        <v>8.6235046327725795E-10</v>
      </c>
      <c r="I59">
        <f t="shared" si="15"/>
        <v>-20.871359357964799</v>
      </c>
    </row>
    <row r="60" spans="2:9" x14ac:dyDescent="0.2">
      <c r="B60">
        <f t="shared" si="16"/>
        <v>8</v>
      </c>
      <c r="C60">
        <f t="shared" si="17"/>
        <v>4</v>
      </c>
      <c r="D60">
        <f t="shared" si="13"/>
        <v>4</v>
      </c>
      <c r="E60">
        <f t="shared" si="20"/>
        <v>6.8608545738208191E-7</v>
      </c>
      <c r="F60">
        <f t="shared" si="21"/>
        <v>70</v>
      </c>
      <c r="G60">
        <f t="shared" si="14"/>
        <v>5.9049000000000437E-5</v>
      </c>
      <c r="H60">
        <f t="shared" si="22"/>
        <v>2.8358862121068399E-9</v>
      </c>
      <c r="I60">
        <f t="shared" si="15"/>
        <v>-19.680911351751831</v>
      </c>
    </row>
    <row r="61" spans="2:9" x14ac:dyDescent="0.2">
      <c r="B61">
        <f>IF(C60=0,B60+1,B60)</f>
        <v>8</v>
      </c>
      <c r="C61">
        <f>IF(C60=0,B61,C60-1)</f>
        <v>3</v>
      </c>
      <c r="D61">
        <f t="shared" si="13"/>
        <v>5</v>
      </c>
      <c r="E61">
        <f t="shared" si="20"/>
        <v>1.2476220199475255E-5</v>
      </c>
      <c r="F61">
        <f t="shared" si="21"/>
        <v>56</v>
      </c>
      <c r="G61">
        <f t="shared" si="14"/>
        <v>6.5610000000000673E-6</v>
      </c>
      <c r="H61">
        <f t="shared" si="22"/>
        <v>4.5839629208104477E-9</v>
      </c>
      <c r="I61">
        <f t="shared" si="15"/>
        <v>-19.200701946395125</v>
      </c>
    </row>
    <row r="62" spans="2:9" x14ac:dyDescent="0.2">
      <c r="B62">
        <f t="shared" ref="B62:B85" si="23">IF(C61=0,B61+1,B61)</f>
        <v>8</v>
      </c>
      <c r="C62">
        <f t="shared" ref="C62:C85" si="24">IF(C61=0,B62,C61-1)</f>
        <v>2</v>
      </c>
      <c r="D62">
        <f t="shared" si="13"/>
        <v>6</v>
      </c>
      <c r="E62">
        <f t="shared" si="20"/>
        <v>1.3597653017781959E-4</v>
      </c>
      <c r="F62">
        <f t="shared" si="21"/>
        <v>28</v>
      </c>
      <c r="G62">
        <f t="shared" si="14"/>
        <v>7.2900000000000702E-7</v>
      </c>
      <c r="H62">
        <f t="shared" si="22"/>
        <v>2.7755529339896799E-9</v>
      </c>
      <c r="I62">
        <f t="shared" si="15"/>
        <v>-19.702415854104977</v>
      </c>
    </row>
    <row r="63" spans="2:9" x14ac:dyDescent="0.2">
      <c r="B63">
        <f t="shared" si="23"/>
        <v>8</v>
      </c>
      <c r="C63">
        <f t="shared" si="24"/>
        <v>1</v>
      </c>
      <c r="D63">
        <f t="shared" si="13"/>
        <v>7</v>
      </c>
      <c r="E63">
        <f t="shared" si="20"/>
        <v>1.817899757279824E-4</v>
      </c>
      <c r="F63">
        <f t="shared" si="21"/>
        <v>8</v>
      </c>
      <c r="G63">
        <f t="shared" si="14"/>
        <v>8.1000000000001016E-8</v>
      </c>
      <c r="H63">
        <f t="shared" si="22"/>
        <v>1.1779990427173407E-10</v>
      </c>
      <c r="I63">
        <f t="shared" si="15"/>
        <v>-22.862033657345229</v>
      </c>
    </row>
    <row r="64" spans="2:9" x14ac:dyDescent="0.2">
      <c r="B64">
        <f t="shared" si="23"/>
        <v>8</v>
      </c>
      <c r="C64">
        <f t="shared" si="24"/>
        <v>0</v>
      </c>
      <c r="D64">
        <f t="shared" si="13"/>
        <v>8</v>
      </c>
      <c r="E64">
        <f t="shared" si="20"/>
        <v>4.5835395196888334E-5</v>
      </c>
      <c r="F64">
        <f t="shared" si="21"/>
        <v>1</v>
      </c>
      <c r="G64">
        <f t="shared" si="14"/>
        <v>9.0000000000001567E-9</v>
      </c>
      <c r="H64">
        <f t="shared" si="22"/>
        <v>4.1251855677200218E-13</v>
      </c>
      <c r="I64">
        <f t="shared" si="15"/>
        <v>-28.516495204033848</v>
      </c>
    </row>
    <row r="65" spans="2:9" x14ac:dyDescent="0.2">
      <c r="B65">
        <f t="shared" si="23"/>
        <v>9</v>
      </c>
      <c r="C65">
        <f t="shared" si="24"/>
        <v>9</v>
      </c>
      <c r="D65">
        <f t="shared" si="13"/>
        <v>0</v>
      </c>
      <c r="E65">
        <f t="shared" si="20"/>
        <v>2.6730215335621297E-14</v>
      </c>
      <c r="F65">
        <f t="shared" si="21"/>
        <v>1</v>
      </c>
      <c r="G65">
        <f t="shared" si="14"/>
        <v>0.34867844009999927</v>
      </c>
      <c r="H65">
        <f t="shared" si="22"/>
        <v>9.3202497867615122E-15</v>
      </c>
      <c r="I65">
        <f t="shared" si="15"/>
        <v>-32.306586965417658</v>
      </c>
    </row>
    <row r="66" spans="2:9" x14ac:dyDescent="0.2">
      <c r="B66">
        <f t="shared" si="23"/>
        <v>9</v>
      </c>
      <c r="C66">
        <f t="shared" si="24"/>
        <v>8</v>
      </c>
      <c r="D66">
        <f t="shared" si="13"/>
        <v>1</v>
      </c>
      <c r="E66">
        <f t="shared" si="20"/>
        <v>9.7209242737121797E-13</v>
      </c>
      <c r="F66">
        <f t="shared" si="21"/>
        <v>9</v>
      </c>
      <c r="G66">
        <f t="shared" si="14"/>
        <v>3.8742048899999999E-2</v>
      </c>
      <c r="H66">
        <f t="shared" si="22"/>
        <v>3.3894767120881881E-13</v>
      </c>
      <c r="I66">
        <f t="shared" si="15"/>
        <v>-28.712930661661183</v>
      </c>
    </row>
    <row r="67" spans="2:9" x14ac:dyDescent="0.2">
      <c r="B67">
        <f t="shared" si="23"/>
        <v>9</v>
      </c>
      <c r="C67">
        <f t="shared" si="24"/>
        <v>7</v>
      </c>
      <c r="D67">
        <f t="shared" si="13"/>
        <v>2</v>
      </c>
      <c r="E67">
        <f t="shared" si="20"/>
        <v>3.3124582620778241E-11</v>
      </c>
      <c r="F67">
        <f t="shared" si="21"/>
        <v>36</v>
      </c>
      <c r="G67">
        <f t="shared" si="14"/>
        <v>4.3046721000000081E-3</v>
      </c>
      <c r="H67">
        <f t="shared" si="22"/>
        <v>5.1332567987451327E-12</v>
      </c>
      <c r="I67">
        <f t="shared" si="15"/>
        <v>-25.995280804623583</v>
      </c>
    </row>
    <row r="68" spans="2:9" x14ac:dyDescent="0.2">
      <c r="B68">
        <f t="shared" si="23"/>
        <v>9</v>
      </c>
      <c r="C68">
        <f t="shared" si="24"/>
        <v>6</v>
      </c>
      <c r="D68">
        <f t="shared" si="13"/>
        <v>3</v>
      </c>
      <c r="E68">
        <f t="shared" si="20"/>
        <v>1.0373853383470646E-9</v>
      </c>
      <c r="F68">
        <f t="shared" si="21"/>
        <v>84</v>
      </c>
      <c r="G68">
        <f t="shared" si="14"/>
        <v>4.782969000000019E-4</v>
      </c>
      <c r="H68">
        <f t="shared" si="22"/>
        <v>4.1678968080695744E-11</v>
      </c>
      <c r="I68">
        <f t="shared" si="15"/>
        <v>-23.901024476930623</v>
      </c>
    </row>
    <row r="69" spans="2:9" x14ac:dyDescent="0.2">
      <c r="B69">
        <f t="shared" si="23"/>
        <v>9</v>
      </c>
      <c r="C69">
        <f t="shared" si="24"/>
        <v>5</v>
      </c>
      <c r="D69">
        <f t="shared" si="13"/>
        <v>4</v>
      </c>
      <c r="E69">
        <f t="shared" si="20"/>
        <v>2.8976152415160387E-8</v>
      </c>
      <c r="F69">
        <f t="shared" si="21"/>
        <v>126</v>
      </c>
      <c r="G69">
        <f t="shared" si="14"/>
        <v>5.3144100000000364E-5</v>
      </c>
      <c r="H69">
        <f t="shared" si="22"/>
        <v>1.9402885423738349E-10</v>
      </c>
      <c r="I69">
        <f t="shared" si="15"/>
        <v>-22.363014234742515</v>
      </c>
    </row>
    <row r="70" spans="2:9" x14ac:dyDescent="0.2">
      <c r="B70">
        <f t="shared" si="23"/>
        <v>9</v>
      </c>
      <c r="C70">
        <f t="shared" si="24"/>
        <v>4</v>
      </c>
      <c r="D70">
        <f t="shared" si="13"/>
        <v>5</v>
      </c>
      <c r="E70">
        <f t="shared" si="20"/>
        <v>6.8608545738208191E-7</v>
      </c>
      <c r="F70">
        <f t="shared" si="21"/>
        <v>126</v>
      </c>
      <c r="G70">
        <f t="shared" si="14"/>
        <v>5.9049000000000584E-6</v>
      </c>
      <c r="H70">
        <f t="shared" si="22"/>
        <v>5.1045951817923242E-10</v>
      </c>
      <c r="I70">
        <f t="shared" si="15"/>
        <v>-21.395709779843756</v>
      </c>
    </row>
    <row r="71" spans="2:9" x14ac:dyDescent="0.2">
      <c r="B71">
        <f t="shared" si="23"/>
        <v>9</v>
      </c>
      <c r="C71">
        <f t="shared" si="24"/>
        <v>3</v>
      </c>
      <c r="D71">
        <f t="shared" si="13"/>
        <v>6</v>
      </c>
      <c r="E71">
        <f t="shared" si="20"/>
        <v>1.2476220199475255E-5</v>
      </c>
      <c r="F71">
        <f t="shared" si="21"/>
        <v>84</v>
      </c>
      <c r="G71">
        <f t="shared" si="14"/>
        <v>6.5610000000000726E-7</v>
      </c>
      <c r="H71">
        <f t="shared" si="22"/>
        <v>6.8759443812156767E-10</v>
      </c>
      <c r="I71">
        <f t="shared" si="15"/>
        <v>-21.097821931281004</v>
      </c>
    </row>
    <row r="72" spans="2:9" x14ac:dyDescent="0.2">
      <c r="B72">
        <f t="shared" si="23"/>
        <v>9</v>
      </c>
      <c r="C72">
        <f t="shared" si="24"/>
        <v>2</v>
      </c>
      <c r="D72">
        <f t="shared" si="13"/>
        <v>7</v>
      </c>
      <c r="E72">
        <f t="shared" si="20"/>
        <v>1.3597653017781959E-4</v>
      </c>
      <c r="F72">
        <f t="shared" si="21"/>
        <v>36</v>
      </c>
      <c r="G72">
        <f t="shared" si="14"/>
        <v>7.2900000000001017E-8</v>
      </c>
      <c r="H72">
        <f t="shared" si="22"/>
        <v>3.5685680579867466E-10</v>
      </c>
      <c r="I72">
        <f t="shared" si="15"/>
        <v>-21.75368651881811</v>
      </c>
    </row>
    <row r="73" spans="2:9" x14ac:dyDescent="0.2">
      <c r="B73">
        <f t="shared" si="23"/>
        <v>9</v>
      </c>
      <c r="C73">
        <f t="shared" si="24"/>
        <v>1</v>
      </c>
      <c r="D73">
        <f t="shared" si="13"/>
        <v>8</v>
      </c>
      <c r="E73">
        <f t="shared" si="20"/>
        <v>1.817899757279824E-4</v>
      </c>
      <c r="F73">
        <f t="shared" si="21"/>
        <v>9</v>
      </c>
      <c r="G73">
        <f t="shared" si="14"/>
        <v>8.1000000000001222E-9</v>
      </c>
      <c r="H73">
        <f t="shared" si="22"/>
        <v>1.3252489230570117E-11</v>
      </c>
      <c r="I73">
        <f t="shared" si="15"/>
        <v>-25.046835714682889</v>
      </c>
    </row>
    <row r="74" spans="2:9" x14ac:dyDescent="0.2">
      <c r="B74">
        <f t="shared" si="23"/>
        <v>9</v>
      </c>
      <c r="C74">
        <f t="shared" si="24"/>
        <v>0</v>
      </c>
      <c r="D74">
        <f t="shared" si="13"/>
        <v>9</v>
      </c>
      <c r="E74">
        <f t="shared" si="20"/>
        <v>4.5835395196888334E-5</v>
      </c>
      <c r="F74">
        <f t="shared" si="21"/>
        <v>1</v>
      </c>
      <c r="G74">
        <f t="shared" si="14"/>
        <v>9.0000000000001778E-10</v>
      </c>
      <c r="H74">
        <f t="shared" si="22"/>
        <v>4.1251855677200315E-14</v>
      </c>
      <c r="I74">
        <f t="shared" si="15"/>
        <v>-30.819080297027892</v>
      </c>
    </row>
    <row r="75" spans="2:9" x14ac:dyDescent="0.2">
      <c r="B75">
        <f t="shared" si="23"/>
        <v>10</v>
      </c>
      <c r="C75">
        <f t="shared" si="24"/>
        <v>10</v>
      </c>
      <c r="D75">
        <f t="shared" si="13"/>
        <v>0</v>
      </c>
      <c r="E75">
        <f t="shared" si="20"/>
        <v>6.9088651733602501E-16</v>
      </c>
      <c r="F75">
        <f t="shared" si="21"/>
        <v>1</v>
      </c>
      <c r="G75">
        <f t="shared" si="14"/>
        <v>0.31381059608999923</v>
      </c>
      <c r="H75">
        <f t="shared" si="22"/>
        <v>2.168075098357616E-16</v>
      </c>
      <c r="I75">
        <f t="shared" si="15"/>
        <v>-36.067521765463418</v>
      </c>
    </row>
    <row r="76" spans="2:9" x14ac:dyDescent="0.2">
      <c r="B76">
        <f t="shared" si="23"/>
        <v>10</v>
      </c>
      <c r="C76">
        <f t="shared" si="24"/>
        <v>9</v>
      </c>
      <c r="D76">
        <f t="shared" si="13"/>
        <v>1</v>
      </c>
      <c r="E76">
        <f t="shared" si="20"/>
        <v>2.6730215335621297E-14</v>
      </c>
      <c r="F76">
        <f t="shared" si="21"/>
        <v>10</v>
      </c>
      <c r="G76">
        <f t="shared" si="14"/>
        <v>3.4867844009999996E-2</v>
      </c>
      <c r="H76">
        <f t="shared" si="22"/>
        <v>9.3202497867615295E-15</v>
      </c>
      <c r="I76">
        <f t="shared" si="15"/>
        <v>-32.306586965417658</v>
      </c>
    </row>
    <row r="77" spans="2:9" x14ac:dyDescent="0.2">
      <c r="B77">
        <f t="shared" si="23"/>
        <v>10</v>
      </c>
      <c r="C77">
        <f t="shared" si="24"/>
        <v>8</v>
      </c>
      <c r="D77">
        <f t="shared" si="13"/>
        <v>2</v>
      </c>
      <c r="E77">
        <f t="shared" si="20"/>
        <v>9.7209242737121797E-13</v>
      </c>
      <c r="F77">
        <f t="shared" si="21"/>
        <v>45</v>
      </c>
      <c r="G77">
        <f t="shared" si="14"/>
        <v>3.874204890000009E-3</v>
      </c>
      <c r="H77">
        <f t="shared" si="22"/>
        <v>1.6947383560440981E-13</v>
      </c>
      <c r="I77">
        <f t="shared" si="15"/>
        <v>-29.406077842221126</v>
      </c>
    </row>
    <row r="78" spans="2:9" x14ac:dyDescent="0.2">
      <c r="B78">
        <f t="shared" si="23"/>
        <v>10</v>
      </c>
      <c r="C78">
        <f t="shared" si="24"/>
        <v>7</v>
      </c>
      <c r="D78">
        <f t="shared" si="13"/>
        <v>3</v>
      </c>
      <c r="E78">
        <f t="shared" si="20"/>
        <v>3.3124582620778241E-11</v>
      </c>
      <c r="F78">
        <f t="shared" si="21"/>
        <v>120</v>
      </c>
      <c r="G78">
        <f t="shared" si="14"/>
        <v>4.3046721000000152E-4</v>
      </c>
      <c r="H78">
        <f t="shared" si="22"/>
        <v>1.7110855995817136E-12</v>
      </c>
      <c r="I78">
        <f t="shared" si="15"/>
        <v>-27.09389309329169</v>
      </c>
    </row>
    <row r="79" spans="2:9" x14ac:dyDescent="0.2">
      <c r="B79">
        <f t="shared" si="23"/>
        <v>10</v>
      </c>
      <c r="C79">
        <f t="shared" si="24"/>
        <v>6</v>
      </c>
      <c r="D79">
        <f t="shared" si="13"/>
        <v>4</v>
      </c>
      <c r="E79">
        <f t="shared" si="20"/>
        <v>1.0373853383470646E-9</v>
      </c>
      <c r="F79">
        <f t="shared" si="21"/>
        <v>210</v>
      </c>
      <c r="G79">
        <f t="shared" si="14"/>
        <v>4.7829690000000305E-5</v>
      </c>
      <c r="H79">
        <f t="shared" si="22"/>
        <v>1.041974202017396E-11</v>
      </c>
      <c r="I79">
        <f t="shared" si="15"/>
        <v>-25.28731883805051</v>
      </c>
    </row>
    <row r="80" spans="2:9" x14ac:dyDescent="0.2">
      <c r="B80">
        <f t="shared" si="23"/>
        <v>10</v>
      </c>
      <c r="C80">
        <f t="shared" si="24"/>
        <v>5</v>
      </c>
      <c r="D80">
        <f t="shared" si="13"/>
        <v>5</v>
      </c>
      <c r="E80">
        <f t="shared" si="20"/>
        <v>2.8976152415160387E-8</v>
      </c>
      <c r="F80">
        <f t="shared" si="21"/>
        <v>252</v>
      </c>
      <c r="G80">
        <f t="shared" si="14"/>
        <v>5.3144100000000501E-6</v>
      </c>
      <c r="H80">
        <f t="shared" si="22"/>
        <v>3.8805770847476801E-11</v>
      </c>
      <c r="I80">
        <f t="shared" si="15"/>
        <v>-23.972452147176611</v>
      </c>
    </row>
    <row r="81" spans="2:9" x14ac:dyDescent="0.2">
      <c r="B81">
        <f t="shared" si="23"/>
        <v>10</v>
      </c>
      <c r="C81">
        <f t="shared" si="24"/>
        <v>4</v>
      </c>
      <c r="D81">
        <f t="shared" si="13"/>
        <v>6</v>
      </c>
      <c r="E81">
        <f t="shared" si="20"/>
        <v>6.8608545738208191E-7</v>
      </c>
      <c r="F81">
        <f t="shared" si="21"/>
        <v>210</v>
      </c>
      <c r="G81">
        <f t="shared" si="14"/>
        <v>5.9049000000000618E-7</v>
      </c>
      <c r="H81">
        <f t="shared" si="22"/>
        <v>8.5076586363205454E-11</v>
      </c>
      <c r="I81">
        <f t="shared" si="15"/>
        <v>-23.18746924907181</v>
      </c>
    </row>
    <row r="82" spans="2:9" x14ac:dyDescent="0.2">
      <c r="B82">
        <f t="shared" si="23"/>
        <v>10</v>
      </c>
      <c r="C82">
        <f t="shared" si="24"/>
        <v>3</v>
      </c>
      <c r="D82">
        <f t="shared" si="13"/>
        <v>7</v>
      </c>
      <c r="E82">
        <f t="shared" si="20"/>
        <v>1.2476220199475255E-5</v>
      </c>
      <c r="F82">
        <f t="shared" si="21"/>
        <v>120</v>
      </c>
      <c r="G82">
        <f t="shared" si="14"/>
        <v>6.5610000000000771E-8</v>
      </c>
      <c r="H82">
        <f t="shared" si="22"/>
        <v>9.8227776874509731E-11</v>
      </c>
      <c r="I82">
        <f t="shared" si="15"/>
        <v>-23.043732080336316</v>
      </c>
    </row>
    <row r="83" spans="2:9" x14ac:dyDescent="0.2">
      <c r="B83">
        <f t="shared" si="23"/>
        <v>10</v>
      </c>
      <c r="C83">
        <f t="shared" si="24"/>
        <v>2</v>
      </c>
      <c r="D83">
        <f t="shared" si="13"/>
        <v>8</v>
      </c>
      <c r="E83">
        <f t="shared" si="20"/>
        <v>1.3597653017781959E-4</v>
      </c>
      <c r="F83">
        <f t="shared" si="21"/>
        <v>45</v>
      </c>
      <c r="G83">
        <f t="shared" si="14"/>
        <v>7.2900000000001194E-9</v>
      </c>
      <c r="H83">
        <f t="shared" si="22"/>
        <v>4.4607100724834442E-11</v>
      </c>
      <c r="I83">
        <f t="shared" si="15"/>
        <v>-23.833128060497945</v>
      </c>
    </row>
    <row r="84" spans="2:9" x14ac:dyDescent="0.2">
      <c r="B84">
        <f t="shared" si="23"/>
        <v>10</v>
      </c>
      <c r="C84">
        <f t="shared" si="24"/>
        <v>1</v>
      </c>
      <c r="D84">
        <f t="shared" si="13"/>
        <v>9</v>
      </c>
      <c r="E84">
        <f t="shared" si="20"/>
        <v>1.817899757279824E-4</v>
      </c>
      <c r="F84">
        <f t="shared" si="21"/>
        <v>10</v>
      </c>
      <c r="G84">
        <f t="shared" si="14"/>
        <v>8.1000000000001416E-10</v>
      </c>
      <c r="H84">
        <f t="shared" ref="H84:H85" si="25">E84*F84*G84</f>
        <v>1.472498803396683E-12</v>
      </c>
      <c r="I84">
        <f t="shared" si="15"/>
        <v>-27.244060292019107</v>
      </c>
    </row>
    <row r="85" spans="2:9" x14ac:dyDescent="0.2">
      <c r="B85">
        <f t="shared" si="23"/>
        <v>10</v>
      </c>
      <c r="C85">
        <f t="shared" si="24"/>
        <v>0</v>
      </c>
      <c r="D85">
        <f t="shared" ref="D85" si="26">B85-C85</f>
        <v>10</v>
      </c>
      <c r="E85">
        <f t="shared" si="20"/>
        <v>4.5835395196888334E-5</v>
      </c>
      <c r="F85">
        <f t="shared" si="21"/>
        <v>1</v>
      </c>
      <c r="G85">
        <f t="shared" ref="G85" si="27">IF($D$2&gt;0, EXP(($C$2+C85)*$F$2+D85*$E$2), EXP($E$2*D85))</f>
        <v>9.0000000000002003E-11</v>
      </c>
      <c r="H85">
        <f t="shared" si="25"/>
        <v>4.1251855677200416E-15</v>
      </c>
      <c r="I85">
        <f t="shared" ref="I85" si="28">LN(H85)</f>
        <v>-33.121665390021938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731E-2B86-4D4D-AE9E-C95B21AEE6F5}">
  <dimension ref="A1:R306"/>
  <sheetViews>
    <sheetView workbookViewId="0">
      <selection activeCell="P6" sqref="P6"/>
    </sheetView>
  </sheetViews>
  <sheetFormatPr baseColWidth="10" defaultRowHeight="16" x14ac:dyDescent="0.2"/>
  <cols>
    <col min="2" max="2" width="11.1640625" bestFit="1" customWidth="1"/>
    <col min="4" max="4" width="12.1640625" bestFit="1" customWidth="1"/>
    <col min="10" max="10" width="12.1640625" bestFit="1" customWidth="1"/>
    <col min="12" max="13" width="12.1640625" bestFit="1" customWidth="1"/>
    <col min="18" max="18" width="12.1640625" bestFit="1" customWidth="1"/>
  </cols>
  <sheetData>
    <row r="1" spans="1:18" x14ac:dyDescent="0.2">
      <c r="B1" s="5" t="s">
        <v>1</v>
      </c>
      <c r="C1" s="6" t="s">
        <v>80</v>
      </c>
      <c r="D1" s="6" t="s">
        <v>81</v>
      </c>
      <c r="E1" s="6" t="s">
        <v>82</v>
      </c>
      <c r="F1" s="60" t="s">
        <v>83</v>
      </c>
      <c r="G1" s="9" t="s">
        <v>38</v>
      </c>
      <c r="H1" s="9" t="s">
        <v>89</v>
      </c>
      <c r="I1" s="9" t="s">
        <v>55</v>
      </c>
    </row>
    <row r="2" spans="1:18" x14ac:dyDescent="0.2">
      <c r="B2" s="7">
        <f>L!A3</f>
        <v>0</v>
      </c>
      <c r="C2" s="8">
        <f>L!A7</f>
        <v>4</v>
      </c>
      <c r="D2" s="8">
        <f>L!A4</f>
        <v>1</v>
      </c>
      <c r="E2" s="8">
        <f>L!O3</f>
        <v>0.17000000000000035</v>
      </c>
      <c r="F2" s="61">
        <f>L!O4</f>
        <v>0.17000000000000035</v>
      </c>
      <c r="G2" s="4">
        <f>E2*F2</f>
        <v>2.8900000000000117E-2</v>
      </c>
      <c r="H2" s="4">
        <f>(1-E2)/(1-G2)</f>
        <v>0.85470085470085444</v>
      </c>
      <c r="I2" s="4">
        <f>E2*(1-F2)/(1-G2)</f>
        <v>0.14529914529914556</v>
      </c>
    </row>
    <row r="4" spans="1:18" x14ac:dyDescent="0.2">
      <c r="F4" s="49">
        <f>SUM(F6:F16)</f>
        <v>1.8943819511628983</v>
      </c>
    </row>
    <row r="5" spans="1:18" x14ac:dyDescent="0.2">
      <c r="A5" s="33" t="s">
        <v>22</v>
      </c>
      <c r="B5" s="34" t="s">
        <v>74</v>
      </c>
      <c r="C5" s="63" t="s">
        <v>85</v>
      </c>
      <c r="D5" s="64" t="s">
        <v>91</v>
      </c>
      <c r="E5" s="64" t="s">
        <v>79</v>
      </c>
      <c r="F5" s="65" t="s">
        <v>94</v>
      </c>
      <c r="G5" s="65" t="s">
        <v>95</v>
      </c>
      <c r="I5" t="s">
        <v>22</v>
      </c>
      <c r="J5" s="49" t="s">
        <v>35</v>
      </c>
      <c r="K5" t="s">
        <v>84</v>
      </c>
      <c r="L5" s="19" t="s">
        <v>76</v>
      </c>
      <c r="M5" s="49" t="s">
        <v>41</v>
      </c>
      <c r="O5" s="43" t="s">
        <v>96</v>
      </c>
      <c r="P5" s="67"/>
      <c r="Q5" s="19" t="s">
        <v>103</v>
      </c>
      <c r="R5" s="56" t="s">
        <v>101</v>
      </c>
    </row>
    <row r="6" spans="1:18" x14ac:dyDescent="0.2">
      <c r="A6" s="35">
        <v>0</v>
      </c>
      <c r="B6" s="36">
        <f>SUMIF(B$21:B$306,"=0",L$21:L$306)</f>
        <v>1.0356763963798244E-6</v>
      </c>
      <c r="C6" s="62">
        <f>LN(B6)</f>
        <v>-13.780455821627857</v>
      </c>
      <c r="D6" s="49">
        <f>B6*J6</f>
        <v>9.3210875674184535E-9</v>
      </c>
      <c r="E6" s="49">
        <f>D6/D$17</f>
        <v>9.1203273040527078E-4</v>
      </c>
      <c r="F6">
        <f>E6*A6</f>
        <v>0</v>
      </c>
      <c r="G6" s="49">
        <f t="shared" ref="G6:G15" si="0">G7+E7</f>
        <v>0.9990879672695947</v>
      </c>
      <c r="I6">
        <f>K6</f>
        <v>0</v>
      </c>
      <c r="J6" s="49">
        <f>K0!B6</f>
        <v>9.0000000000000323E-3</v>
      </c>
      <c r="K6">
        <v>0</v>
      </c>
      <c r="L6" s="19">
        <f>'B4'!B6</f>
        <v>1.6107043881078689E-3</v>
      </c>
      <c r="M6" s="49">
        <f>'K1'!B6</f>
        <v>9.0000000000000683E-5</v>
      </c>
      <c r="O6" s="37" t="s">
        <v>97</v>
      </c>
      <c r="P6" s="38">
        <f>Q6/E2-(1-G2)*F4/(1-E2)</f>
        <v>9.5482789994923252</v>
      </c>
      <c r="Q6" s="19">
        <f>B0!F4</f>
        <v>2</v>
      </c>
      <c r="R6" s="56">
        <f>L!B13</f>
        <v>0.48284698648247354</v>
      </c>
    </row>
    <row r="7" spans="1:18" x14ac:dyDescent="0.2">
      <c r="A7" s="35">
        <f>A6+1</f>
        <v>1</v>
      </c>
      <c r="B7" s="36">
        <f>SUMIF(B$21:B$306,"=1",L$21:L$306)</f>
        <v>6.5480702297272264E-6</v>
      </c>
      <c r="C7" s="62">
        <f t="shared" ref="C7:C17" si="1">LN(B7)</f>
        <v>-11.93634017314222</v>
      </c>
      <c r="D7" s="49">
        <f t="shared" ref="D7:D16" si="2">B7*J7</f>
        <v>1.0607873772158123E-6</v>
      </c>
      <c r="E7" s="49">
        <f t="shared" ref="E7:E16" si="3">D7/D$17</f>
        <v>0.10379398337629095</v>
      </c>
      <c r="F7">
        <f t="shared" ref="F7:F16" si="4">E7*A7</f>
        <v>0.10379398337629095</v>
      </c>
      <c r="G7" s="49">
        <f t="shared" si="0"/>
        <v>0.89529398389330372</v>
      </c>
      <c r="I7">
        <f t="shared" ref="I7:I16" si="5">K7</f>
        <v>1</v>
      </c>
      <c r="J7" s="49">
        <f>K0!B7</f>
        <v>0.16200000000000025</v>
      </c>
      <c r="K7">
        <f>K6+1</f>
        <v>1</v>
      </c>
      <c r="L7" s="19">
        <f>'B4'!B7</f>
        <v>1.1174093118151208E-3</v>
      </c>
      <c r="M7" s="49">
        <f>'K1'!B7</f>
        <v>3.2400000000000176E-3</v>
      </c>
    </row>
    <row r="8" spans="1:18" x14ac:dyDescent="0.2">
      <c r="A8" s="35">
        <f t="shared" ref="A8:A16" si="6">A7+1</f>
        <v>2</v>
      </c>
      <c r="B8" s="36">
        <f>SUMIF(B$21:B$306,"=2",L$21:L$306)</f>
        <v>1.2551461595337234E-5</v>
      </c>
      <c r="C8" s="62">
        <f t="shared" si="1"/>
        <v>-11.285673437387768</v>
      </c>
      <c r="D8" s="49">
        <f t="shared" si="2"/>
        <v>9.1500155030008374E-6</v>
      </c>
      <c r="E8" s="49">
        <f t="shared" si="3"/>
        <v>0.89529398389330372</v>
      </c>
      <c r="F8">
        <f t="shared" si="4"/>
        <v>1.7905879677866074</v>
      </c>
      <c r="G8" s="49">
        <f t="shared" si="0"/>
        <v>0</v>
      </c>
      <c r="I8">
        <f t="shared" si="5"/>
        <v>2</v>
      </c>
      <c r="J8" s="49">
        <f>K0!B8</f>
        <v>0.72899999999999954</v>
      </c>
      <c r="K8">
        <f t="shared" ref="K8:K15" si="7">K7+1</f>
        <v>2</v>
      </c>
      <c r="L8" s="19">
        <f>'B4'!B8</f>
        <v>3.2727649810130059E-4</v>
      </c>
      <c r="M8" s="49">
        <f>'K1'!B8</f>
        <v>4.3740000000000147E-2</v>
      </c>
    </row>
    <row r="9" spans="1:18" x14ac:dyDescent="0.2">
      <c r="A9" s="35">
        <f t="shared" si="6"/>
        <v>3</v>
      </c>
      <c r="B9" s="36">
        <f>SUMIF(B$21:B$306,"=3",L$21:L$306)</f>
        <v>9.8358439501709968E-6</v>
      </c>
      <c r="C9" s="62">
        <f t="shared" si="1"/>
        <v>-11.529477298907898</v>
      </c>
      <c r="D9" s="49">
        <f t="shared" si="2"/>
        <v>0</v>
      </c>
      <c r="E9" s="49">
        <f t="shared" si="3"/>
        <v>0</v>
      </c>
      <c r="F9">
        <f t="shared" si="4"/>
        <v>0</v>
      </c>
      <c r="G9" s="49">
        <f t="shared" si="0"/>
        <v>0</v>
      </c>
      <c r="I9">
        <f t="shared" si="5"/>
        <v>3</v>
      </c>
      <c r="J9" s="49">
        <f>K0!B9</f>
        <v>0</v>
      </c>
      <c r="K9">
        <f t="shared" si="7"/>
        <v>3</v>
      </c>
      <c r="L9" s="19">
        <f>'B4'!B9</f>
        <v>7.2973100007762848E-5</v>
      </c>
      <c r="M9" s="49">
        <f>'K1'!B9</f>
        <v>0.26244000000000023</v>
      </c>
    </row>
    <row r="10" spans="1:18" x14ac:dyDescent="0.2">
      <c r="A10" s="35">
        <f t="shared" si="6"/>
        <v>4</v>
      </c>
      <c r="B10" s="36">
        <f>SUMIF(B$21:B$306,"=4",L$21:L$306)</f>
        <v>3.1699681676427815E-6</v>
      </c>
      <c r="C10" s="62">
        <f t="shared" si="1"/>
        <v>-12.66178901187857</v>
      </c>
      <c r="D10" s="49">
        <f t="shared" si="2"/>
        <v>0</v>
      </c>
      <c r="E10" s="49">
        <f t="shared" si="3"/>
        <v>0</v>
      </c>
      <c r="F10">
        <f t="shared" si="4"/>
        <v>0</v>
      </c>
      <c r="G10" s="49">
        <f t="shared" si="0"/>
        <v>0</v>
      </c>
      <c r="I10">
        <f t="shared" si="5"/>
        <v>4</v>
      </c>
      <c r="J10" s="49">
        <f>K0!B10</f>
        <v>0</v>
      </c>
      <c r="K10">
        <f t="shared" si="7"/>
        <v>4</v>
      </c>
      <c r="L10" s="19">
        <f>'B4'!B10</f>
        <v>1.4085040846249339E-5</v>
      </c>
      <c r="M10" s="49">
        <f>'K1'!B10</f>
        <v>0.5904899999999994</v>
      </c>
    </row>
    <row r="11" spans="1:18" x14ac:dyDescent="0.2">
      <c r="A11" s="35">
        <f t="shared" si="6"/>
        <v>5</v>
      </c>
      <c r="B11" s="36">
        <f>SUMIF(B$21:B$306,"=5",L$21:L$306)</f>
        <v>3.3798658847774356E-7</v>
      </c>
      <c r="C11" s="62">
        <f t="shared" si="1"/>
        <v>-14.900259621310557</v>
      </c>
      <c r="D11" s="49">
        <f t="shared" si="2"/>
        <v>0</v>
      </c>
      <c r="E11" s="49">
        <f t="shared" si="3"/>
        <v>0</v>
      </c>
      <c r="F11">
        <f t="shared" si="4"/>
        <v>0</v>
      </c>
      <c r="G11" s="49">
        <f t="shared" si="0"/>
        <v>0</v>
      </c>
      <c r="I11">
        <f t="shared" si="5"/>
        <v>5</v>
      </c>
      <c r="J11" s="49">
        <f>K0!B11</f>
        <v>0</v>
      </c>
      <c r="K11">
        <f t="shared" si="7"/>
        <v>5</v>
      </c>
      <c r="L11" s="19">
        <f>'B4'!B11</f>
        <v>2.4811229164759444E-6</v>
      </c>
      <c r="M11" s="49">
        <f>'K1'!B11</f>
        <v>0</v>
      </c>
    </row>
    <row r="12" spans="1:18" x14ac:dyDescent="0.2">
      <c r="A12" s="35">
        <f t="shared" si="6"/>
        <v>6</v>
      </c>
      <c r="B12" s="36">
        <f>SUMIF(B$21:B$306,"=6",L$21:L$306)</f>
        <v>2.2756675945969223E-8</v>
      </c>
      <c r="C12" s="62">
        <f t="shared" si="1"/>
        <v>-17.598407286422475</v>
      </c>
      <c r="D12" s="49">
        <f t="shared" si="2"/>
        <v>0</v>
      </c>
      <c r="E12" s="49">
        <f t="shared" si="3"/>
        <v>0</v>
      </c>
      <c r="F12">
        <f t="shared" si="4"/>
        <v>0</v>
      </c>
      <c r="G12" s="49">
        <f t="shared" si="0"/>
        <v>0</v>
      </c>
      <c r="I12">
        <f t="shared" si="5"/>
        <v>6</v>
      </c>
      <c r="J12" s="49">
        <f>K0!B12</f>
        <v>0</v>
      </c>
      <c r="K12">
        <f t="shared" si="7"/>
        <v>6</v>
      </c>
      <c r="L12" s="19">
        <f>'B4'!B12</f>
        <v>4.1002467746687952E-7</v>
      </c>
      <c r="M12" s="49">
        <f>'K1'!B12</f>
        <v>0</v>
      </c>
    </row>
    <row r="13" spans="1:18" x14ac:dyDescent="0.2">
      <c r="A13" s="35">
        <f t="shared" si="6"/>
        <v>7</v>
      </c>
      <c r="B13" s="36">
        <f>SUMIF(B$21:B$306,"=7",L$21:L$306)</f>
        <v>1.1740270680689341E-9</v>
      </c>
      <c r="C13" s="62">
        <f t="shared" si="1"/>
        <v>-20.562826059529524</v>
      </c>
      <c r="D13" s="49">
        <f t="shared" si="2"/>
        <v>0</v>
      </c>
      <c r="E13" s="49">
        <f t="shared" si="3"/>
        <v>0</v>
      </c>
      <c r="F13">
        <f t="shared" si="4"/>
        <v>0</v>
      </c>
      <c r="G13" s="49">
        <f t="shared" si="0"/>
        <v>0</v>
      </c>
      <c r="I13">
        <f t="shared" si="5"/>
        <v>7</v>
      </c>
      <c r="J13" s="49">
        <f>K0!B13</f>
        <v>0</v>
      </c>
      <c r="K13">
        <f t="shared" si="7"/>
        <v>7</v>
      </c>
      <c r="L13" s="19">
        <f>'B4'!B13</f>
        <v>6.462179713240901E-8</v>
      </c>
      <c r="M13" s="49">
        <f>'K1'!B13</f>
        <v>0</v>
      </c>
    </row>
    <row r="14" spans="1:18" x14ac:dyDescent="0.2">
      <c r="A14" s="35">
        <f t="shared" si="6"/>
        <v>8</v>
      </c>
      <c r="B14" s="36">
        <f>SUMIF(B$21:B$306,"=8",L$21:L$306)</f>
        <v>5.0728894145682439E-11</v>
      </c>
      <c r="C14" s="62">
        <f t="shared" si="1"/>
        <v>-23.704525463411073</v>
      </c>
      <c r="D14" s="49">
        <f t="shared" si="2"/>
        <v>0</v>
      </c>
      <c r="E14" s="49">
        <f t="shared" si="3"/>
        <v>0</v>
      </c>
      <c r="F14">
        <f t="shared" si="4"/>
        <v>0</v>
      </c>
      <c r="G14" s="49">
        <f t="shared" si="0"/>
        <v>0</v>
      </c>
      <c r="I14">
        <f t="shared" si="5"/>
        <v>8</v>
      </c>
      <c r="J14" s="49">
        <f>K0!B14</f>
        <v>0</v>
      </c>
      <c r="K14">
        <f t="shared" si="7"/>
        <v>8</v>
      </c>
      <c r="L14" s="19">
        <f>'B4'!B14</f>
        <v>9.8171854000453021E-9</v>
      </c>
      <c r="M14" s="49">
        <f>'K1'!B14</f>
        <v>0</v>
      </c>
    </row>
    <row r="15" spans="1:18" x14ac:dyDescent="0.2">
      <c r="A15" s="35">
        <f t="shared" si="6"/>
        <v>9</v>
      </c>
      <c r="B15" s="36">
        <f>SUMIF(B$21:B$306,"=9",L$21:L$306)</f>
        <v>1.9285363976809027E-12</v>
      </c>
      <c r="C15" s="62">
        <f t="shared" si="1"/>
        <v>-26.974259743869904</v>
      </c>
      <c r="D15" s="49">
        <f t="shared" si="2"/>
        <v>0</v>
      </c>
      <c r="E15" s="49">
        <f t="shared" si="3"/>
        <v>0</v>
      </c>
      <c r="F15">
        <f t="shared" si="4"/>
        <v>0</v>
      </c>
      <c r="G15" s="49">
        <f t="shared" si="0"/>
        <v>0</v>
      </c>
      <c r="I15">
        <f t="shared" si="5"/>
        <v>9</v>
      </c>
      <c r="J15" s="49">
        <f>K0!B15</f>
        <v>0</v>
      </c>
      <c r="K15">
        <f t="shared" si="7"/>
        <v>9</v>
      </c>
      <c r="L15" s="19">
        <f>'B4'!B15</f>
        <v>1.448195164879543E-9</v>
      </c>
      <c r="M15" s="49">
        <f>'K1'!B15</f>
        <v>0</v>
      </c>
    </row>
    <row r="16" spans="1:18" x14ac:dyDescent="0.2">
      <c r="A16" s="37">
        <f t="shared" si="6"/>
        <v>10</v>
      </c>
      <c r="B16" s="38">
        <f>SUMIF(B$21:B$306,"=10",L$21:L$306)</f>
        <v>6.4875396766000769E-14</v>
      </c>
      <c r="C16" s="62">
        <f t="shared" si="1"/>
        <v>-30.36630793758976</v>
      </c>
      <c r="D16" s="49">
        <f t="shared" si="2"/>
        <v>0</v>
      </c>
      <c r="E16" s="49">
        <f t="shared" si="3"/>
        <v>0</v>
      </c>
      <c r="F16">
        <f t="shared" si="4"/>
        <v>0</v>
      </c>
      <c r="G16" s="49">
        <v>0</v>
      </c>
      <c r="I16">
        <f t="shared" si="5"/>
        <v>10</v>
      </c>
      <c r="J16" s="49">
        <f>K0!B16</f>
        <v>0</v>
      </c>
      <c r="K16">
        <f>K15+1</f>
        <v>10</v>
      </c>
      <c r="L16" s="19">
        <f>'B4'!B16</f>
        <v>2.0854614659203225E-10</v>
      </c>
      <c r="M16" s="49">
        <f>'K1'!B16</f>
        <v>0</v>
      </c>
    </row>
    <row r="17" spans="1:13" x14ac:dyDescent="0.2">
      <c r="A17" t="s">
        <v>56</v>
      </c>
      <c r="B17">
        <f>D17</f>
        <v>1.0220123967784069E-5</v>
      </c>
      <c r="C17" s="62">
        <f t="shared" si="1"/>
        <v>-11.49115184334212</v>
      </c>
      <c r="D17">
        <f>SUM(D6:D16)</f>
        <v>1.0220123967784069E-5</v>
      </c>
      <c r="E17">
        <f>SUM(E6:E16)</f>
        <v>1</v>
      </c>
    </row>
    <row r="19" spans="1:13" x14ac:dyDescent="0.2">
      <c r="B19" t="s">
        <v>87</v>
      </c>
      <c r="E19" t="s">
        <v>86</v>
      </c>
    </row>
    <row r="20" spans="1:13" x14ac:dyDescent="0.2">
      <c r="B20" t="s">
        <v>22</v>
      </c>
      <c r="C20" t="s">
        <v>18</v>
      </c>
      <c r="D20" t="s">
        <v>23</v>
      </c>
      <c r="E20" t="s">
        <v>34</v>
      </c>
      <c r="F20" t="s">
        <v>48</v>
      </c>
      <c r="G20" t="s">
        <v>49</v>
      </c>
      <c r="H20" t="s">
        <v>19</v>
      </c>
      <c r="I20" t="s">
        <v>88</v>
      </c>
      <c r="J20" t="s">
        <v>47</v>
      </c>
      <c r="K20" t="s">
        <v>90</v>
      </c>
      <c r="L20" t="s">
        <v>36</v>
      </c>
      <c r="M20" t="s">
        <v>63</v>
      </c>
    </row>
    <row r="21" spans="1:13" x14ac:dyDescent="0.2">
      <c r="B21">
        <v>0</v>
      </c>
      <c r="C21">
        <v>10</v>
      </c>
      <c r="D21">
        <f>C21-B21</f>
        <v>10</v>
      </c>
      <c r="E21">
        <v>0</v>
      </c>
      <c r="F21">
        <f>D21+E21</f>
        <v>10</v>
      </c>
      <c r="G21">
        <f>B21-E21</f>
        <v>0</v>
      </c>
      <c r="H21">
        <f t="shared" ref="H21:H84" si="8">VLOOKUP(C21,K$6:M$16,2)</f>
        <v>2.0854614659203225E-10</v>
      </c>
      <c r="I21">
        <f t="shared" ref="I21:I84" si="9">_xlfn.BINOM.DIST(B21,C21,$H$2,FALSE)</f>
        <v>4.1940209576855198E-9</v>
      </c>
      <c r="J21">
        <f t="shared" ref="J21:J84" si="10">VLOOKUP(F21,K$6:M$16,3)</f>
        <v>0</v>
      </c>
      <c r="K21">
        <f>_xlfn.BINOM.DIST(G21,B21,$F$2,FALSE)</f>
        <v>1</v>
      </c>
      <c r="L21">
        <f>H21*I21*J21*K21</f>
        <v>0</v>
      </c>
      <c r="M21" t="e">
        <f>LN(L21)</f>
        <v>#NUM!</v>
      </c>
    </row>
    <row r="22" spans="1:13" x14ac:dyDescent="0.2">
      <c r="B22">
        <f>IF(E21=0,IF(C21=B21,B21+1,B21), B21)</f>
        <v>0</v>
      </c>
      <c r="C22">
        <f>IF(E21=0,IF(C21=B21,10,C21-1),C21)</f>
        <v>9</v>
      </c>
      <c r="D22">
        <f>C22-B22</f>
        <v>9</v>
      </c>
      <c r="E22">
        <f>IF(E21=0,B22,E21-1)</f>
        <v>0</v>
      </c>
      <c r="F22">
        <f t="shared" ref="F22:F85" si="11">D22+E22</f>
        <v>9</v>
      </c>
      <c r="G22">
        <f t="shared" ref="G22:G85" si="12">B22-E22</f>
        <v>0</v>
      </c>
      <c r="H22">
        <f t="shared" si="8"/>
        <v>1.448195164879543E-9</v>
      </c>
      <c r="I22">
        <f t="shared" si="9"/>
        <v>2.8864732473482674E-8</v>
      </c>
      <c r="J22">
        <f t="shared" si="10"/>
        <v>0</v>
      </c>
      <c r="K22">
        <f t="shared" ref="K22:K85" si="13">_xlfn.BINOM.DIST(G22,B22,$F$2,FALSE)</f>
        <v>1</v>
      </c>
      <c r="L22">
        <f t="shared" ref="L22:L85" si="14">H22*I22*J22*K22</f>
        <v>0</v>
      </c>
      <c r="M22" t="e">
        <f t="shared" ref="M22:M85" si="15">LN(L22)</f>
        <v>#NUM!</v>
      </c>
    </row>
    <row r="23" spans="1:13" x14ac:dyDescent="0.2">
      <c r="B23">
        <f t="shared" ref="B23:B86" si="16">IF(E22=0,IF(C22=B22,B22+1,B22), B22)</f>
        <v>0</v>
      </c>
      <c r="C23">
        <f t="shared" ref="C23:C86" si="17">IF(E22=0,IF(C22=B22,10,C22-1),C22)</f>
        <v>8</v>
      </c>
      <c r="D23">
        <f t="shared" ref="D23:D86" si="18">C23-B23</f>
        <v>8</v>
      </c>
      <c r="E23">
        <f t="shared" ref="E23:E86" si="19">IF(E22=0,B23,E22-1)</f>
        <v>0</v>
      </c>
      <c r="F23">
        <f t="shared" si="11"/>
        <v>8</v>
      </c>
      <c r="G23">
        <f t="shared" si="12"/>
        <v>0</v>
      </c>
      <c r="H23">
        <f t="shared" si="8"/>
        <v>9.8171854000453021E-9</v>
      </c>
      <c r="I23">
        <f t="shared" si="9"/>
        <v>1.9865727643514496E-7</v>
      </c>
      <c r="J23">
        <f t="shared" si="10"/>
        <v>0</v>
      </c>
      <c r="K23">
        <f t="shared" si="13"/>
        <v>1</v>
      </c>
      <c r="L23">
        <f t="shared" si="14"/>
        <v>0</v>
      </c>
      <c r="M23" t="e">
        <f t="shared" si="15"/>
        <v>#NUM!</v>
      </c>
    </row>
    <row r="24" spans="1:13" x14ac:dyDescent="0.2">
      <c r="B24">
        <f t="shared" si="16"/>
        <v>0</v>
      </c>
      <c r="C24">
        <f t="shared" si="17"/>
        <v>7</v>
      </c>
      <c r="D24">
        <f t="shared" si="18"/>
        <v>7</v>
      </c>
      <c r="E24">
        <f t="shared" si="19"/>
        <v>0</v>
      </c>
      <c r="F24">
        <f t="shared" si="11"/>
        <v>7</v>
      </c>
      <c r="G24">
        <f t="shared" si="12"/>
        <v>0</v>
      </c>
      <c r="H24">
        <f t="shared" si="8"/>
        <v>6.462179713240901E-8</v>
      </c>
      <c r="I24">
        <f t="shared" si="9"/>
        <v>1.3672294907595235E-6</v>
      </c>
      <c r="J24">
        <f t="shared" si="10"/>
        <v>0</v>
      </c>
      <c r="K24">
        <f t="shared" si="13"/>
        <v>1</v>
      </c>
      <c r="L24">
        <f t="shared" si="14"/>
        <v>0</v>
      </c>
      <c r="M24" t="e">
        <f t="shared" si="15"/>
        <v>#NUM!</v>
      </c>
    </row>
    <row r="25" spans="1:13" x14ac:dyDescent="0.2">
      <c r="B25">
        <f t="shared" si="16"/>
        <v>0</v>
      </c>
      <c r="C25">
        <f t="shared" si="17"/>
        <v>6</v>
      </c>
      <c r="D25">
        <f t="shared" si="18"/>
        <v>6</v>
      </c>
      <c r="E25">
        <f t="shared" si="19"/>
        <v>0</v>
      </c>
      <c r="F25">
        <f t="shared" si="11"/>
        <v>6</v>
      </c>
      <c r="G25">
        <f t="shared" si="12"/>
        <v>0</v>
      </c>
      <c r="H25">
        <f t="shared" si="8"/>
        <v>4.1002467746687952E-7</v>
      </c>
      <c r="I25">
        <f t="shared" si="9"/>
        <v>9.4097559069920069E-6</v>
      </c>
      <c r="J25">
        <f t="shared" si="10"/>
        <v>0</v>
      </c>
      <c r="K25">
        <f t="shared" si="13"/>
        <v>1</v>
      </c>
      <c r="L25">
        <f t="shared" si="14"/>
        <v>0</v>
      </c>
      <c r="M25" t="e">
        <f t="shared" si="15"/>
        <v>#NUM!</v>
      </c>
    </row>
    <row r="26" spans="1:13" x14ac:dyDescent="0.2">
      <c r="B26">
        <f t="shared" si="16"/>
        <v>0</v>
      </c>
      <c r="C26">
        <f t="shared" si="17"/>
        <v>5</v>
      </c>
      <c r="D26">
        <f t="shared" si="18"/>
        <v>5</v>
      </c>
      <c r="E26">
        <f t="shared" si="19"/>
        <v>0</v>
      </c>
      <c r="F26">
        <f t="shared" si="11"/>
        <v>5</v>
      </c>
      <c r="G26">
        <f t="shared" si="12"/>
        <v>0</v>
      </c>
      <c r="H26">
        <f t="shared" si="8"/>
        <v>2.4811229164759444E-6</v>
      </c>
      <c r="I26">
        <f t="shared" si="9"/>
        <v>6.476126124223894E-5</v>
      </c>
      <c r="J26">
        <f t="shared" si="10"/>
        <v>0</v>
      </c>
      <c r="K26">
        <f t="shared" si="13"/>
        <v>1</v>
      </c>
      <c r="L26">
        <f t="shared" si="14"/>
        <v>0</v>
      </c>
      <c r="M26" t="e">
        <f t="shared" si="15"/>
        <v>#NUM!</v>
      </c>
    </row>
    <row r="27" spans="1:13" x14ac:dyDescent="0.2">
      <c r="B27">
        <f t="shared" si="16"/>
        <v>0</v>
      </c>
      <c r="C27">
        <f t="shared" si="17"/>
        <v>4</v>
      </c>
      <c r="D27">
        <f t="shared" si="18"/>
        <v>4</v>
      </c>
      <c r="E27">
        <f t="shared" si="19"/>
        <v>0</v>
      </c>
      <c r="F27">
        <f t="shared" si="11"/>
        <v>4</v>
      </c>
      <c r="G27">
        <f t="shared" si="12"/>
        <v>0</v>
      </c>
      <c r="H27">
        <f t="shared" si="8"/>
        <v>1.4085040846249339E-5</v>
      </c>
      <c r="I27">
        <f t="shared" si="9"/>
        <v>4.4570985678482025E-4</v>
      </c>
      <c r="J27">
        <f t="shared" si="10"/>
        <v>0.5904899999999994</v>
      </c>
      <c r="K27">
        <f t="shared" si="13"/>
        <v>1</v>
      </c>
      <c r="L27">
        <f t="shared" si="14"/>
        <v>3.707002650003988E-9</v>
      </c>
      <c r="M27">
        <f t="shared" si="15"/>
        <v>-19.413042197913224</v>
      </c>
    </row>
    <row r="28" spans="1:13" x14ac:dyDescent="0.2">
      <c r="B28">
        <f t="shared" si="16"/>
        <v>0</v>
      </c>
      <c r="C28">
        <f t="shared" si="17"/>
        <v>3</v>
      </c>
      <c r="D28">
        <f t="shared" si="18"/>
        <v>3</v>
      </c>
      <c r="E28">
        <f t="shared" si="19"/>
        <v>0</v>
      </c>
      <c r="F28">
        <f t="shared" si="11"/>
        <v>3</v>
      </c>
      <c r="G28">
        <f t="shared" si="12"/>
        <v>0</v>
      </c>
      <c r="H28">
        <f t="shared" si="8"/>
        <v>7.2973100007762848E-5</v>
      </c>
      <c r="I28">
        <f t="shared" si="9"/>
        <v>3.0675325437543458E-3</v>
      </c>
      <c r="J28">
        <f t="shared" si="10"/>
        <v>0.26244000000000023</v>
      </c>
      <c r="K28">
        <f t="shared" si="13"/>
        <v>1</v>
      </c>
      <c r="L28">
        <f t="shared" si="14"/>
        <v>5.8746500920223432E-8</v>
      </c>
      <c r="M28">
        <f t="shared" si="15"/>
        <v>-16.650034244500546</v>
      </c>
    </row>
    <row r="29" spans="1:13" x14ac:dyDescent="0.2">
      <c r="B29">
        <f t="shared" si="16"/>
        <v>0</v>
      </c>
      <c r="C29">
        <f t="shared" si="17"/>
        <v>2</v>
      </c>
      <c r="D29">
        <f t="shared" si="18"/>
        <v>2</v>
      </c>
      <c r="E29">
        <f t="shared" si="19"/>
        <v>0</v>
      </c>
      <c r="F29">
        <f t="shared" si="11"/>
        <v>2</v>
      </c>
      <c r="G29">
        <f t="shared" si="12"/>
        <v>0</v>
      </c>
      <c r="H29">
        <f t="shared" si="8"/>
        <v>3.2727649810130059E-4</v>
      </c>
      <c r="I29">
        <f t="shared" si="9"/>
        <v>2.1111841624662217E-2</v>
      </c>
      <c r="J29">
        <f t="shared" si="10"/>
        <v>4.3740000000000147E-2</v>
      </c>
      <c r="K29">
        <f t="shared" si="13"/>
        <v>1</v>
      </c>
      <c r="L29">
        <f t="shared" si="14"/>
        <v>3.0221757570230372E-7</v>
      </c>
      <c r="M29">
        <f t="shared" si="15"/>
        <v>-15.012118629625213</v>
      </c>
    </row>
    <row r="30" spans="1:13" x14ac:dyDescent="0.2">
      <c r="B30">
        <f t="shared" si="16"/>
        <v>0</v>
      </c>
      <c r="C30">
        <f t="shared" si="17"/>
        <v>1</v>
      </c>
      <c r="D30">
        <f t="shared" si="18"/>
        <v>1</v>
      </c>
      <c r="E30">
        <f t="shared" si="19"/>
        <v>0</v>
      </c>
      <c r="F30">
        <f t="shared" si="11"/>
        <v>1</v>
      </c>
      <c r="G30">
        <f t="shared" si="12"/>
        <v>0</v>
      </c>
      <c r="H30">
        <f t="shared" si="8"/>
        <v>1.1174093118151208E-3</v>
      </c>
      <c r="I30">
        <f t="shared" si="9"/>
        <v>0.14529914529914559</v>
      </c>
      <c r="J30">
        <f t="shared" si="10"/>
        <v>3.2400000000000176E-3</v>
      </c>
      <c r="K30">
        <f t="shared" si="13"/>
        <v>1</v>
      </c>
      <c r="L30">
        <f t="shared" si="14"/>
        <v>5.260419221775839E-7</v>
      </c>
      <c r="M30">
        <f t="shared" si="15"/>
        <v>-14.457884927427191</v>
      </c>
    </row>
    <row r="31" spans="1:13" x14ac:dyDescent="0.2">
      <c r="B31">
        <f t="shared" si="16"/>
        <v>0</v>
      </c>
      <c r="C31">
        <f t="shared" si="17"/>
        <v>0</v>
      </c>
      <c r="D31">
        <f t="shared" si="18"/>
        <v>0</v>
      </c>
      <c r="E31">
        <f t="shared" si="19"/>
        <v>0</v>
      </c>
      <c r="F31">
        <f t="shared" si="11"/>
        <v>0</v>
      </c>
      <c r="G31">
        <f t="shared" si="12"/>
        <v>0</v>
      </c>
      <c r="H31">
        <f t="shared" si="8"/>
        <v>1.6107043881078689E-3</v>
      </c>
      <c r="I31">
        <f t="shared" si="9"/>
        <v>1</v>
      </c>
      <c r="J31">
        <f t="shared" si="10"/>
        <v>9.0000000000000683E-5</v>
      </c>
      <c r="K31">
        <f t="shared" si="13"/>
        <v>1</v>
      </c>
      <c r="L31">
        <f t="shared" si="14"/>
        <v>1.4496339492970929E-7</v>
      </c>
      <c r="M31">
        <f t="shared" si="15"/>
        <v>-15.746784575157015</v>
      </c>
    </row>
    <row r="32" spans="1:13" x14ac:dyDescent="0.2">
      <c r="B32">
        <f t="shared" si="16"/>
        <v>1</v>
      </c>
      <c r="C32">
        <f t="shared" si="17"/>
        <v>10</v>
      </c>
      <c r="D32">
        <f t="shared" si="18"/>
        <v>9</v>
      </c>
      <c r="E32">
        <f t="shared" si="19"/>
        <v>1</v>
      </c>
      <c r="F32">
        <f t="shared" si="11"/>
        <v>10</v>
      </c>
      <c r="G32">
        <f t="shared" si="12"/>
        <v>0</v>
      </c>
      <c r="H32">
        <f t="shared" si="8"/>
        <v>2.0854614659203225E-10</v>
      </c>
      <c r="I32">
        <f t="shared" si="9"/>
        <v>2.4670711515797104E-7</v>
      </c>
      <c r="J32">
        <f t="shared" si="10"/>
        <v>0</v>
      </c>
      <c r="K32">
        <f t="shared" si="13"/>
        <v>0.82999999999999963</v>
      </c>
      <c r="L32">
        <f t="shared" si="14"/>
        <v>0</v>
      </c>
      <c r="M32" t="e">
        <f t="shared" si="15"/>
        <v>#NUM!</v>
      </c>
    </row>
    <row r="33" spans="2:13" x14ac:dyDescent="0.2">
      <c r="B33">
        <f t="shared" si="16"/>
        <v>1</v>
      </c>
      <c r="C33">
        <f t="shared" si="17"/>
        <v>10</v>
      </c>
      <c r="D33">
        <f t="shared" si="18"/>
        <v>9</v>
      </c>
      <c r="E33">
        <f t="shared" si="19"/>
        <v>0</v>
      </c>
      <c r="F33">
        <f t="shared" si="11"/>
        <v>9</v>
      </c>
      <c r="G33">
        <f t="shared" si="12"/>
        <v>1</v>
      </c>
      <c r="H33">
        <f t="shared" si="8"/>
        <v>2.0854614659203225E-10</v>
      </c>
      <c r="I33">
        <f t="shared" si="9"/>
        <v>2.4670711515797104E-7</v>
      </c>
      <c r="J33">
        <f t="shared" si="10"/>
        <v>0</v>
      </c>
      <c r="K33">
        <f t="shared" si="13"/>
        <v>0.17000000000000035</v>
      </c>
      <c r="L33">
        <f t="shared" si="14"/>
        <v>0</v>
      </c>
      <c r="M33" t="e">
        <f t="shared" si="15"/>
        <v>#NUM!</v>
      </c>
    </row>
    <row r="34" spans="2:13" x14ac:dyDescent="0.2">
      <c r="B34">
        <f t="shared" si="16"/>
        <v>1</v>
      </c>
      <c r="C34">
        <f t="shared" si="17"/>
        <v>9</v>
      </c>
      <c r="D34">
        <f t="shared" si="18"/>
        <v>8</v>
      </c>
      <c r="E34">
        <f t="shared" si="19"/>
        <v>1</v>
      </c>
      <c r="F34">
        <f t="shared" si="11"/>
        <v>9</v>
      </c>
      <c r="G34">
        <f t="shared" si="12"/>
        <v>0</v>
      </c>
      <c r="H34">
        <f t="shared" si="8"/>
        <v>1.448195164879543E-9</v>
      </c>
      <c r="I34">
        <f t="shared" si="9"/>
        <v>1.5281328956549589E-6</v>
      </c>
      <c r="J34">
        <f t="shared" si="10"/>
        <v>0</v>
      </c>
      <c r="K34">
        <f t="shared" si="13"/>
        <v>0.82999999999999963</v>
      </c>
      <c r="L34">
        <f t="shared" si="14"/>
        <v>0</v>
      </c>
      <c r="M34" t="e">
        <f t="shared" si="15"/>
        <v>#NUM!</v>
      </c>
    </row>
    <row r="35" spans="2:13" x14ac:dyDescent="0.2">
      <c r="B35">
        <f t="shared" si="16"/>
        <v>1</v>
      </c>
      <c r="C35">
        <f t="shared" si="17"/>
        <v>9</v>
      </c>
      <c r="D35">
        <f t="shared" si="18"/>
        <v>8</v>
      </c>
      <c r="E35">
        <f t="shared" si="19"/>
        <v>0</v>
      </c>
      <c r="F35">
        <f t="shared" si="11"/>
        <v>8</v>
      </c>
      <c r="G35">
        <f t="shared" si="12"/>
        <v>1</v>
      </c>
      <c r="H35">
        <f t="shared" si="8"/>
        <v>1.448195164879543E-9</v>
      </c>
      <c r="I35">
        <f t="shared" si="9"/>
        <v>1.5281328956549589E-6</v>
      </c>
      <c r="J35">
        <f t="shared" si="10"/>
        <v>0</v>
      </c>
      <c r="K35">
        <f t="shared" si="13"/>
        <v>0.17000000000000035</v>
      </c>
      <c r="L35">
        <f t="shared" si="14"/>
        <v>0</v>
      </c>
      <c r="M35" t="e">
        <f t="shared" si="15"/>
        <v>#NUM!</v>
      </c>
    </row>
    <row r="36" spans="2:13" x14ac:dyDescent="0.2">
      <c r="B36">
        <f t="shared" si="16"/>
        <v>1</v>
      </c>
      <c r="C36">
        <f t="shared" si="17"/>
        <v>8</v>
      </c>
      <c r="D36">
        <f t="shared" si="18"/>
        <v>7</v>
      </c>
      <c r="E36">
        <f t="shared" si="19"/>
        <v>1</v>
      </c>
      <c r="F36">
        <f t="shared" si="11"/>
        <v>8</v>
      </c>
      <c r="G36">
        <f t="shared" si="12"/>
        <v>0</v>
      </c>
      <c r="H36">
        <f t="shared" si="8"/>
        <v>9.8171854000453021E-9</v>
      </c>
      <c r="I36">
        <f t="shared" si="9"/>
        <v>9.3485777145950474E-6</v>
      </c>
      <c r="J36">
        <f t="shared" si="10"/>
        <v>0</v>
      </c>
      <c r="K36">
        <f t="shared" si="13"/>
        <v>0.82999999999999963</v>
      </c>
      <c r="L36">
        <f t="shared" si="14"/>
        <v>0</v>
      </c>
      <c r="M36" t="e">
        <f t="shared" si="15"/>
        <v>#NUM!</v>
      </c>
    </row>
    <row r="37" spans="2:13" x14ac:dyDescent="0.2">
      <c r="B37">
        <f t="shared" si="16"/>
        <v>1</v>
      </c>
      <c r="C37">
        <f t="shared" si="17"/>
        <v>8</v>
      </c>
      <c r="D37">
        <f t="shared" si="18"/>
        <v>7</v>
      </c>
      <c r="E37">
        <f t="shared" si="19"/>
        <v>0</v>
      </c>
      <c r="F37">
        <f t="shared" si="11"/>
        <v>7</v>
      </c>
      <c r="G37">
        <f t="shared" si="12"/>
        <v>1</v>
      </c>
      <c r="H37">
        <f t="shared" si="8"/>
        <v>9.8171854000453021E-9</v>
      </c>
      <c r="I37">
        <f t="shared" si="9"/>
        <v>9.3485777145950474E-6</v>
      </c>
      <c r="J37">
        <f t="shared" si="10"/>
        <v>0</v>
      </c>
      <c r="K37">
        <f t="shared" si="13"/>
        <v>0.17000000000000035</v>
      </c>
      <c r="L37">
        <f t="shared" si="14"/>
        <v>0</v>
      </c>
      <c r="M37" t="e">
        <f t="shared" si="15"/>
        <v>#NUM!</v>
      </c>
    </row>
    <row r="38" spans="2:13" x14ac:dyDescent="0.2">
      <c r="B38">
        <f t="shared" si="16"/>
        <v>1</v>
      </c>
      <c r="C38">
        <f t="shared" si="17"/>
        <v>7</v>
      </c>
      <c r="D38">
        <f t="shared" si="18"/>
        <v>6</v>
      </c>
      <c r="E38">
        <f t="shared" si="19"/>
        <v>1</v>
      </c>
      <c r="F38">
        <f t="shared" si="11"/>
        <v>7</v>
      </c>
      <c r="G38">
        <f t="shared" si="12"/>
        <v>0</v>
      </c>
      <c r="H38">
        <f t="shared" si="8"/>
        <v>6.462179713240901E-8</v>
      </c>
      <c r="I38">
        <f t="shared" si="9"/>
        <v>5.6297684913627319E-5</v>
      </c>
      <c r="J38">
        <f t="shared" si="10"/>
        <v>0</v>
      </c>
      <c r="K38">
        <f t="shared" si="13"/>
        <v>0.82999999999999963</v>
      </c>
      <c r="L38">
        <f t="shared" si="14"/>
        <v>0</v>
      </c>
      <c r="M38" t="e">
        <f t="shared" si="15"/>
        <v>#NUM!</v>
      </c>
    </row>
    <row r="39" spans="2:13" x14ac:dyDescent="0.2">
      <c r="B39">
        <f t="shared" si="16"/>
        <v>1</v>
      </c>
      <c r="C39">
        <f t="shared" si="17"/>
        <v>7</v>
      </c>
      <c r="D39">
        <f t="shared" si="18"/>
        <v>6</v>
      </c>
      <c r="E39">
        <f t="shared" si="19"/>
        <v>0</v>
      </c>
      <c r="F39">
        <f t="shared" si="11"/>
        <v>6</v>
      </c>
      <c r="G39">
        <f t="shared" si="12"/>
        <v>1</v>
      </c>
      <c r="H39">
        <f t="shared" si="8"/>
        <v>6.462179713240901E-8</v>
      </c>
      <c r="I39">
        <f t="shared" si="9"/>
        <v>5.6297684913627319E-5</v>
      </c>
      <c r="J39">
        <f t="shared" si="10"/>
        <v>0</v>
      </c>
      <c r="K39">
        <f t="shared" si="13"/>
        <v>0.17000000000000035</v>
      </c>
      <c r="L39">
        <f t="shared" si="14"/>
        <v>0</v>
      </c>
      <c r="M39" t="e">
        <f t="shared" si="15"/>
        <v>#NUM!</v>
      </c>
    </row>
    <row r="40" spans="2:13" x14ac:dyDescent="0.2">
      <c r="B40">
        <f t="shared" si="16"/>
        <v>1</v>
      </c>
      <c r="C40">
        <f t="shared" si="17"/>
        <v>6</v>
      </c>
      <c r="D40">
        <f t="shared" si="18"/>
        <v>5</v>
      </c>
      <c r="E40">
        <f t="shared" si="19"/>
        <v>1</v>
      </c>
      <c r="F40">
        <f t="shared" si="11"/>
        <v>6</v>
      </c>
      <c r="G40">
        <f t="shared" si="12"/>
        <v>0</v>
      </c>
      <c r="H40">
        <f t="shared" si="8"/>
        <v>4.1002467746687952E-7</v>
      </c>
      <c r="I40">
        <f t="shared" si="9"/>
        <v>3.3210903201148149E-4</v>
      </c>
      <c r="J40">
        <f t="shared" si="10"/>
        <v>0</v>
      </c>
      <c r="K40">
        <f t="shared" si="13"/>
        <v>0.82999999999999963</v>
      </c>
      <c r="L40">
        <f t="shared" si="14"/>
        <v>0</v>
      </c>
      <c r="M40" t="e">
        <f t="shared" si="15"/>
        <v>#NUM!</v>
      </c>
    </row>
    <row r="41" spans="2:13" x14ac:dyDescent="0.2">
      <c r="B41">
        <f t="shared" si="16"/>
        <v>1</v>
      </c>
      <c r="C41">
        <f t="shared" si="17"/>
        <v>6</v>
      </c>
      <c r="D41">
        <f t="shared" si="18"/>
        <v>5</v>
      </c>
      <c r="E41">
        <f t="shared" si="19"/>
        <v>0</v>
      </c>
      <c r="F41">
        <f t="shared" si="11"/>
        <v>5</v>
      </c>
      <c r="G41">
        <f t="shared" si="12"/>
        <v>1</v>
      </c>
      <c r="H41">
        <f t="shared" si="8"/>
        <v>4.1002467746687952E-7</v>
      </c>
      <c r="I41">
        <f t="shared" si="9"/>
        <v>3.3210903201148149E-4</v>
      </c>
      <c r="J41">
        <f t="shared" si="10"/>
        <v>0</v>
      </c>
      <c r="K41">
        <f t="shared" si="13"/>
        <v>0.17000000000000035</v>
      </c>
      <c r="L41">
        <f t="shared" si="14"/>
        <v>0</v>
      </c>
      <c r="M41" t="e">
        <f t="shared" si="15"/>
        <v>#NUM!</v>
      </c>
    </row>
    <row r="42" spans="2:13" x14ac:dyDescent="0.2">
      <c r="B42">
        <f t="shared" si="16"/>
        <v>1</v>
      </c>
      <c r="C42">
        <f t="shared" si="17"/>
        <v>5</v>
      </c>
      <c r="D42">
        <f t="shared" si="18"/>
        <v>4</v>
      </c>
      <c r="E42">
        <f t="shared" si="19"/>
        <v>1</v>
      </c>
      <c r="F42">
        <f t="shared" si="11"/>
        <v>5</v>
      </c>
      <c r="G42">
        <f t="shared" si="12"/>
        <v>0</v>
      </c>
      <c r="H42">
        <f t="shared" si="8"/>
        <v>2.4811229164759444E-6</v>
      </c>
      <c r="I42">
        <f t="shared" si="9"/>
        <v>1.9047429777129059E-3</v>
      </c>
      <c r="J42">
        <f t="shared" si="10"/>
        <v>0</v>
      </c>
      <c r="K42">
        <f t="shared" si="13"/>
        <v>0.82999999999999963</v>
      </c>
      <c r="L42">
        <f t="shared" si="14"/>
        <v>0</v>
      </c>
      <c r="M42" t="e">
        <f t="shared" si="15"/>
        <v>#NUM!</v>
      </c>
    </row>
    <row r="43" spans="2:13" x14ac:dyDescent="0.2">
      <c r="B43">
        <f t="shared" si="16"/>
        <v>1</v>
      </c>
      <c r="C43">
        <f t="shared" si="17"/>
        <v>5</v>
      </c>
      <c r="D43">
        <f t="shared" si="18"/>
        <v>4</v>
      </c>
      <c r="E43">
        <f t="shared" si="19"/>
        <v>0</v>
      </c>
      <c r="F43">
        <f t="shared" si="11"/>
        <v>4</v>
      </c>
      <c r="G43">
        <f t="shared" si="12"/>
        <v>1</v>
      </c>
      <c r="H43">
        <f t="shared" si="8"/>
        <v>2.4811229164759444E-6</v>
      </c>
      <c r="I43">
        <f t="shared" si="9"/>
        <v>1.9047429777129059E-3</v>
      </c>
      <c r="J43">
        <f t="shared" si="10"/>
        <v>0.5904899999999994</v>
      </c>
      <c r="K43">
        <f t="shared" si="13"/>
        <v>0.17000000000000035</v>
      </c>
      <c r="L43">
        <f t="shared" si="14"/>
        <v>4.7440158322656412E-10</v>
      </c>
      <c r="M43">
        <f t="shared" si="15"/>
        <v>-21.468966930926477</v>
      </c>
    </row>
    <row r="44" spans="2:13" x14ac:dyDescent="0.2">
      <c r="B44">
        <f t="shared" si="16"/>
        <v>1</v>
      </c>
      <c r="C44">
        <f t="shared" si="17"/>
        <v>4</v>
      </c>
      <c r="D44">
        <f t="shared" si="18"/>
        <v>3</v>
      </c>
      <c r="E44">
        <f t="shared" si="19"/>
        <v>1</v>
      </c>
      <c r="F44">
        <f t="shared" si="11"/>
        <v>4</v>
      </c>
      <c r="G44">
        <f t="shared" si="12"/>
        <v>0</v>
      </c>
      <c r="H44">
        <f t="shared" si="8"/>
        <v>1.4085040846249339E-5</v>
      </c>
      <c r="I44">
        <f t="shared" si="9"/>
        <v>1.04872907478781E-2</v>
      </c>
      <c r="J44">
        <f t="shared" si="10"/>
        <v>0.5904899999999994</v>
      </c>
      <c r="K44">
        <f t="shared" si="13"/>
        <v>0.82999999999999963</v>
      </c>
      <c r="L44">
        <f t="shared" si="14"/>
        <v>7.239558116478356E-8</v>
      </c>
      <c r="M44">
        <f t="shared" si="15"/>
        <v>-16.441120573052956</v>
      </c>
    </row>
    <row r="45" spans="2:13" x14ac:dyDescent="0.2">
      <c r="B45">
        <f t="shared" si="16"/>
        <v>1</v>
      </c>
      <c r="C45">
        <f t="shared" si="17"/>
        <v>4</v>
      </c>
      <c r="D45">
        <f t="shared" si="18"/>
        <v>3</v>
      </c>
      <c r="E45">
        <f t="shared" si="19"/>
        <v>0</v>
      </c>
      <c r="F45">
        <f t="shared" si="11"/>
        <v>3</v>
      </c>
      <c r="G45">
        <f t="shared" si="12"/>
        <v>1</v>
      </c>
      <c r="H45">
        <f t="shared" si="8"/>
        <v>1.4085040846249339E-5</v>
      </c>
      <c r="I45">
        <f t="shared" si="9"/>
        <v>1.04872907478781E-2</v>
      </c>
      <c r="J45">
        <f t="shared" si="10"/>
        <v>0.26244000000000023</v>
      </c>
      <c r="K45">
        <f t="shared" si="13"/>
        <v>0.17000000000000035</v>
      </c>
      <c r="L45">
        <f t="shared" si="14"/>
        <v>6.5902269333404337E-9</v>
      </c>
      <c r="M45">
        <f t="shared" si="15"/>
        <v>-18.837678053009661</v>
      </c>
    </row>
    <row r="46" spans="2:13" x14ac:dyDescent="0.2">
      <c r="B46">
        <f t="shared" si="16"/>
        <v>1</v>
      </c>
      <c r="C46">
        <f t="shared" si="17"/>
        <v>3</v>
      </c>
      <c r="D46">
        <f t="shared" si="18"/>
        <v>2</v>
      </c>
      <c r="E46">
        <f t="shared" si="19"/>
        <v>1</v>
      </c>
      <c r="F46">
        <f t="shared" si="11"/>
        <v>3</v>
      </c>
      <c r="G46">
        <f t="shared" si="12"/>
        <v>0</v>
      </c>
      <c r="H46">
        <f t="shared" si="8"/>
        <v>7.2973100007762848E-5</v>
      </c>
      <c r="I46">
        <f t="shared" si="9"/>
        <v>5.413292724272363E-2</v>
      </c>
      <c r="J46">
        <f t="shared" si="10"/>
        <v>0.26244000000000023</v>
      </c>
      <c r="K46">
        <f t="shared" si="13"/>
        <v>0.82999999999999963</v>
      </c>
      <c r="L46">
        <f t="shared" si="14"/>
        <v>8.6046345465503509E-7</v>
      </c>
      <c r="M46">
        <f t="shared" si="15"/>
        <v>-13.965794692092057</v>
      </c>
    </row>
    <row r="47" spans="2:13" x14ac:dyDescent="0.2">
      <c r="B47">
        <f t="shared" si="16"/>
        <v>1</v>
      </c>
      <c r="C47">
        <f t="shared" si="17"/>
        <v>3</v>
      </c>
      <c r="D47">
        <f t="shared" si="18"/>
        <v>2</v>
      </c>
      <c r="E47">
        <f t="shared" si="19"/>
        <v>0</v>
      </c>
      <c r="F47">
        <f t="shared" si="11"/>
        <v>2</v>
      </c>
      <c r="G47">
        <f t="shared" si="12"/>
        <v>1</v>
      </c>
      <c r="H47">
        <f t="shared" si="8"/>
        <v>7.2973100007762848E-5</v>
      </c>
      <c r="I47">
        <f t="shared" si="9"/>
        <v>5.413292724272363E-2</v>
      </c>
      <c r="J47">
        <f t="shared" si="10"/>
        <v>4.3740000000000147E-2</v>
      </c>
      <c r="K47">
        <f t="shared" si="13"/>
        <v>0.17000000000000035</v>
      </c>
      <c r="L47">
        <f t="shared" si="14"/>
        <v>2.9373250460111779E-8</v>
      </c>
      <c r="M47">
        <f t="shared" si="15"/>
        <v>-17.343181425060489</v>
      </c>
    </row>
    <row r="48" spans="2:13" x14ac:dyDescent="0.2">
      <c r="B48">
        <f t="shared" si="16"/>
        <v>1</v>
      </c>
      <c r="C48">
        <f t="shared" si="17"/>
        <v>2</v>
      </c>
      <c r="D48">
        <f t="shared" si="18"/>
        <v>1</v>
      </c>
      <c r="E48">
        <f t="shared" si="19"/>
        <v>1</v>
      </c>
      <c r="F48">
        <f t="shared" si="11"/>
        <v>2</v>
      </c>
      <c r="G48">
        <f t="shared" si="12"/>
        <v>0</v>
      </c>
      <c r="H48">
        <f t="shared" si="8"/>
        <v>3.2727649810130059E-4</v>
      </c>
      <c r="I48">
        <f t="shared" si="9"/>
        <v>0.24837460734896666</v>
      </c>
      <c r="J48">
        <f t="shared" si="10"/>
        <v>4.3740000000000147E-2</v>
      </c>
      <c r="K48">
        <f t="shared" si="13"/>
        <v>0.82999999999999963</v>
      </c>
      <c r="L48">
        <f t="shared" si="14"/>
        <v>2.9510657392107222E-6</v>
      </c>
      <c r="M48">
        <f t="shared" si="15"/>
        <v>-12.733344185324889</v>
      </c>
    </row>
    <row r="49" spans="2:13" x14ac:dyDescent="0.2">
      <c r="B49">
        <f t="shared" si="16"/>
        <v>1</v>
      </c>
      <c r="C49">
        <f t="shared" si="17"/>
        <v>2</v>
      </c>
      <c r="D49">
        <f t="shared" si="18"/>
        <v>1</v>
      </c>
      <c r="E49">
        <f t="shared" si="19"/>
        <v>0</v>
      </c>
      <c r="F49">
        <f t="shared" si="11"/>
        <v>1</v>
      </c>
      <c r="G49">
        <f t="shared" si="12"/>
        <v>1</v>
      </c>
      <c r="H49">
        <f t="shared" si="8"/>
        <v>3.2727649810130059E-4</v>
      </c>
      <c r="I49">
        <f t="shared" si="9"/>
        <v>0.24837460734896666</v>
      </c>
      <c r="J49">
        <f t="shared" si="10"/>
        <v>3.2400000000000176E-3</v>
      </c>
      <c r="K49">
        <f t="shared" si="13"/>
        <v>0.17000000000000035</v>
      </c>
      <c r="L49">
        <f t="shared" si="14"/>
        <v>4.4772974178119149E-8</v>
      </c>
      <c r="M49">
        <f t="shared" si="15"/>
        <v>-16.921661134509648</v>
      </c>
    </row>
    <row r="50" spans="2:13" x14ac:dyDescent="0.2">
      <c r="B50">
        <f t="shared" si="16"/>
        <v>1</v>
      </c>
      <c r="C50">
        <f t="shared" si="17"/>
        <v>1</v>
      </c>
      <c r="D50">
        <f t="shared" si="18"/>
        <v>0</v>
      </c>
      <c r="E50">
        <f t="shared" si="19"/>
        <v>1</v>
      </c>
      <c r="F50">
        <f t="shared" si="11"/>
        <v>1</v>
      </c>
      <c r="G50">
        <f t="shared" si="12"/>
        <v>0</v>
      </c>
      <c r="H50">
        <f t="shared" si="8"/>
        <v>1.1174093118151208E-3</v>
      </c>
      <c r="I50">
        <f t="shared" si="9"/>
        <v>0.85470085470085444</v>
      </c>
      <c r="J50">
        <f t="shared" si="10"/>
        <v>3.2400000000000176E-3</v>
      </c>
      <c r="K50">
        <f t="shared" si="13"/>
        <v>0.82999999999999963</v>
      </c>
      <c r="L50">
        <f t="shared" si="14"/>
        <v>2.5683223259258435E-6</v>
      </c>
      <c r="M50">
        <f t="shared" si="15"/>
        <v>-12.872257663686812</v>
      </c>
    </row>
    <row r="51" spans="2:13" x14ac:dyDescent="0.2">
      <c r="B51">
        <f t="shared" si="16"/>
        <v>1</v>
      </c>
      <c r="C51">
        <f t="shared" si="17"/>
        <v>1</v>
      </c>
      <c r="D51">
        <f t="shared" si="18"/>
        <v>0</v>
      </c>
      <c r="E51">
        <f t="shared" si="19"/>
        <v>0</v>
      </c>
      <c r="F51">
        <f t="shared" si="11"/>
        <v>0</v>
      </c>
      <c r="G51">
        <f t="shared" si="12"/>
        <v>1</v>
      </c>
      <c r="H51">
        <f t="shared" si="8"/>
        <v>1.1174093118151208E-3</v>
      </c>
      <c r="I51">
        <f t="shared" si="9"/>
        <v>0.85470085470085444</v>
      </c>
      <c r="J51">
        <f t="shared" si="10"/>
        <v>9.0000000000000683E-5</v>
      </c>
      <c r="K51">
        <f t="shared" si="13"/>
        <v>0.17000000000000035</v>
      </c>
      <c r="L51">
        <f t="shared" si="14"/>
        <v>1.4612275616044024E-8</v>
      </c>
      <c r="M51">
        <f t="shared" si="15"/>
        <v>-18.0414038658833</v>
      </c>
    </row>
    <row r="52" spans="2:13" x14ac:dyDescent="0.2">
      <c r="B52">
        <f t="shared" si="16"/>
        <v>2</v>
      </c>
      <c r="C52">
        <f t="shared" si="17"/>
        <v>10</v>
      </c>
      <c r="D52">
        <f t="shared" si="18"/>
        <v>8</v>
      </c>
      <c r="E52">
        <f t="shared" si="19"/>
        <v>2</v>
      </c>
      <c r="F52">
        <f t="shared" si="11"/>
        <v>10</v>
      </c>
      <c r="G52">
        <f t="shared" si="12"/>
        <v>0</v>
      </c>
      <c r="H52">
        <f t="shared" si="8"/>
        <v>2.0854614659203225E-10</v>
      </c>
      <c r="I52">
        <f t="shared" si="9"/>
        <v>6.5304824600639348E-6</v>
      </c>
      <c r="J52">
        <f t="shared" si="10"/>
        <v>0</v>
      </c>
      <c r="K52">
        <f t="shared" si="13"/>
        <v>0.6888999999999994</v>
      </c>
      <c r="L52">
        <f t="shared" si="14"/>
        <v>0</v>
      </c>
      <c r="M52" t="e">
        <f t="shared" si="15"/>
        <v>#NUM!</v>
      </c>
    </row>
    <row r="53" spans="2:13" x14ac:dyDescent="0.2">
      <c r="B53">
        <f t="shared" si="16"/>
        <v>2</v>
      </c>
      <c r="C53">
        <f t="shared" si="17"/>
        <v>10</v>
      </c>
      <c r="D53">
        <f t="shared" si="18"/>
        <v>8</v>
      </c>
      <c r="E53">
        <f t="shared" si="19"/>
        <v>1</v>
      </c>
      <c r="F53">
        <f t="shared" si="11"/>
        <v>9</v>
      </c>
      <c r="G53">
        <f t="shared" si="12"/>
        <v>1</v>
      </c>
      <c r="H53">
        <f t="shared" si="8"/>
        <v>2.0854614659203225E-10</v>
      </c>
      <c r="I53">
        <f t="shared" si="9"/>
        <v>6.5304824600639348E-6</v>
      </c>
      <c r="J53">
        <f t="shared" si="10"/>
        <v>0</v>
      </c>
      <c r="K53">
        <f t="shared" si="13"/>
        <v>0.28220000000000039</v>
      </c>
      <c r="L53">
        <f t="shared" si="14"/>
        <v>0</v>
      </c>
      <c r="M53" t="e">
        <f t="shared" si="15"/>
        <v>#NUM!</v>
      </c>
    </row>
    <row r="54" spans="2:13" x14ac:dyDescent="0.2">
      <c r="B54">
        <f t="shared" si="16"/>
        <v>2</v>
      </c>
      <c r="C54">
        <f t="shared" si="17"/>
        <v>10</v>
      </c>
      <c r="D54">
        <f t="shared" si="18"/>
        <v>8</v>
      </c>
      <c r="E54">
        <f t="shared" si="19"/>
        <v>0</v>
      </c>
      <c r="F54">
        <f t="shared" si="11"/>
        <v>8</v>
      </c>
      <c r="G54">
        <f t="shared" si="12"/>
        <v>2</v>
      </c>
      <c r="H54">
        <f t="shared" si="8"/>
        <v>2.0854614659203225E-10</v>
      </c>
      <c r="I54">
        <f t="shared" si="9"/>
        <v>6.5304824600639348E-6</v>
      </c>
      <c r="J54">
        <f t="shared" si="10"/>
        <v>0</v>
      </c>
      <c r="K54">
        <f t="shared" si="13"/>
        <v>2.890000000000012E-2</v>
      </c>
      <c r="L54">
        <f t="shared" si="14"/>
        <v>0</v>
      </c>
      <c r="M54" t="e">
        <f t="shared" si="15"/>
        <v>#NUM!</v>
      </c>
    </row>
    <row r="55" spans="2:13" x14ac:dyDescent="0.2">
      <c r="B55">
        <f t="shared" si="16"/>
        <v>2</v>
      </c>
      <c r="C55">
        <f t="shared" si="17"/>
        <v>9</v>
      </c>
      <c r="D55">
        <f t="shared" si="18"/>
        <v>7</v>
      </c>
      <c r="E55">
        <f t="shared" si="19"/>
        <v>2</v>
      </c>
      <c r="F55">
        <f t="shared" si="11"/>
        <v>9</v>
      </c>
      <c r="G55">
        <f t="shared" si="12"/>
        <v>0</v>
      </c>
      <c r="H55">
        <f t="shared" si="8"/>
        <v>1.448195164879543E-9</v>
      </c>
      <c r="I55">
        <f t="shared" si="9"/>
        <v>3.5956068133057877E-5</v>
      </c>
      <c r="J55">
        <f t="shared" si="10"/>
        <v>0</v>
      </c>
      <c r="K55">
        <f t="shared" si="13"/>
        <v>0.6888999999999994</v>
      </c>
      <c r="L55">
        <f t="shared" si="14"/>
        <v>0</v>
      </c>
      <c r="M55" t="e">
        <f t="shared" si="15"/>
        <v>#NUM!</v>
      </c>
    </row>
    <row r="56" spans="2:13" x14ac:dyDescent="0.2">
      <c r="B56">
        <f t="shared" si="16"/>
        <v>2</v>
      </c>
      <c r="C56">
        <f t="shared" si="17"/>
        <v>9</v>
      </c>
      <c r="D56">
        <f t="shared" si="18"/>
        <v>7</v>
      </c>
      <c r="E56">
        <f t="shared" si="19"/>
        <v>1</v>
      </c>
      <c r="F56">
        <f t="shared" si="11"/>
        <v>8</v>
      </c>
      <c r="G56">
        <f t="shared" si="12"/>
        <v>1</v>
      </c>
      <c r="H56">
        <f t="shared" si="8"/>
        <v>1.448195164879543E-9</v>
      </c>
      <c r="I56">
        <f t="shared" si="9"/>
        <v>3.5956068133057877E-5</v>
      </c>
      <c r="J56">
        <f t="shared" si="10"/>
        <v>0</v>
      </c>
      <c r="K56">
        <f t="shared" si="13"/>
        <v>0.28220000000000039</v>
      </c>
      <c r="L56">
        <f t="shared" si="14"/>
        <v>0</v>
      </c>
      <c r="M56" t="e">
        <f t="shared" si="15"/>
        <v>#NUM!</v>
      </c>
    </row>
    <row r="57" spans="2:13" x14ac:dyDescent="0.2">
      <c r="B57">
        <f t="shared" si="16"/>
        <v>2</v>
      </c>
      <c r="C57">
        <f t="shared" si="17"/>
        <v>9</v>
      </c>
      <c r="D57">
        <f t="shared" si="18"/>
        <v>7</v>
      </c>
      <c r="E57">
        <f t="shared" si="19"/>
        <v>0</v>
      </c>
      <c r="F57">
        <f t="shared" si="11"/>
        <v>7</v>
      </c>
      <c r="G57">
        <f t="shared" si="12"/>
        <v>2</v>
      </c>
      <c r="H57">
        <f t="shared" si="8"/>
        <v>1.448195164879543E-9</v>
      </c>
      <c r="I57">
        <f t="shared" si="9"/>
        <v>3.5956068133057877E-5</v>
      </c>
      <c r="J57">
        <f t="shared" si="10"/>
        <v>0</v>
      </c>
      <c r="K57">
        <f t="shared" si="13"/>
        <v>2.890000000000012E-2</v>
      </c>
      <c r="L57">
        <f t="shared" si="14"/>
        <v>0</v>
      </c>
      <c r="M57" t="e">
        <f t="shared" si="15"/>
        <v>#NUM!</v>
      </c>
    </row>
    <row r="58" spans="2:13" x14ac:dyDescent="0.2">
      <c r="B58">
        <f t="shared" si="16"/>
        <v>2</v>
      </c>
      <c r="C58">
        <f t="shared" si="17"/>
        <v>8</v>
      </c>
      <c r="D58">
        <f t="shared" si="18"/>
        <v>6</v>
      </c>
      <c r="E58">
        <f t="shared" si="19"/>
        <v>2</v>
      </c>
      <c r="F58">
        <f t="shared" si="11"/>
        <v>8</v>
      </c>
      <c r="G58">
        <f t="shared" si="12"/>
        <v>0</v>
      </c>
      <c r="H58">
        <f t="shared" si="8"/>
        <v>9.8171854000453021E-9</v>
      </c>
      <c r="I58">
        <f t="shared" si="9"/>
        <v>1.9247071765342682E-4</v>
      </c>
      <c r="J58">
        <f t="shared" si="10"/>
        <v>0</v>
      </c>
      <c r="K58">
        <f t="shared" si="13"/>
        <v>0.6888999999999994</v>
      </c>
      <c r="L58">
        <f t="shared" si="14"/>
        <v>0</v>
      </c>
      <c r="M58" t="e">
        <f t="shared" si="15"/>
        <v>#NUM!</v>
      </c>
    </row>
    <row r="59" spans="2:13" x14ac:dyDescent="0.2">
      <c r="B59">
        <f t="shared" si="16"/>
        <v>2</v>
      </c>
      <c r="C59">
        <f t="shared" si="17"/>
        <v>8</v>
      </c>
      <c r="D59">
        <f t="shared" si="18"/>
        <v>6</v>
      </c>
      <c r="E59">
        <f t="shared" si="19"/>
        <v>1</v>
      </c>
      <c r="F59">
        <f t="shared" si="11"/>
        <v>7</v>
      </c>
      <c r="G59">
        <f t="shared" si="12"/>
        <v>1</v>
      </c>
      <c r="H59">
        <f t="shared" si="8"/>
        <v>9.8171854000453021E-9</v>
      </c>
      <c r="I59">
        <f t="shared" si="9"/>
        <v>1.9247071765342682E-4</v>
      </c>
      <c r="J59">
        <f t="shared" si="10"/>
        <v>0</v>
      </c>
      <c r="K59">
        <f t="shared" si="13"/>
        <v>0.28220000000000039</v>
      </c>
      <c r="L59">
        <f t="shared" si="14"/>
        <v>0</v>
      </c>
      <c r="M59" t="e">
        <f t="shared" si="15"/>
        <v>#NUM!</v>
      </c>
    </row>
    <row r="60" spans="2:13" x14ac:dyDescent="0.2">
      <c r="B60">
        <f t="shared" si="16"/>
        <v>2</v>
      </c>
      <c r="C60">
        <f t="shared" si="17"/>
        <v>8</v>
      </c>
      <c r="D60">
        <f t="shared" si="18"/>
        <v>6</v>
      </c>
      <c r="E60">
        <f t="shared" si="19"/>
        <v>0</v>
      </c>
      <c r="F60">
        <f t="shared" si="11"/>
        <v>6</v>
      </c>
      <c r="G60">
        <f t="shared" si="12"/>
        <v>2</v>
      </c>
      <c r="H60">
        <f t="shared" si="8"/>
        <v>9.8171854000453021E-9</v>
      </c>
      <c r="I60">
        <f t="shared" si="9"/>
        <v>1.9247071765342682E-4</v>
      </c>
      <c r="J60">
        <f t="shared" si="10"/>
        <v>0</v>
      </c>
      <c r="K60">
        <f t="shared" si="13"/>
        <v>2.890000000000012E-2</v>
      </c>
      <c r="L60">
        <f t="shared" si="14"/>
        <v>0</v>
      </c>
      <c r="M60" t="e">
        <f t="shared" si="15"/>
        <v>#NUM!</v>
      </c>
    </row>
    <row r="61" spans="2:13" x14ac:dyDescent="0.2">
      <c r="B61">
        <f t="shared" si="16"/>
        <v>2</v>
      </c>
      <c r="C61">
        <f t="shared" si="17"/>
        <v>7</v>
      </c>
      <c r="D61">
        <f t="shared" si="18"/>
        <v>5</v>
      </c>
      <c r="E61">
        <f t="shared" si="19"/>
        <v>2</v>
      </c>
      <c r="F61">
        <f t="shared" si="11"/>
        <v>7</v>
      </c>
      <c r="G61">
        <f t="shared" si="12"/>
        <v>0</v>
      </c>
      <c r="H61">
        <f t="shared" si="8"/>
        <v>6.462179713240901E-8</v>
      </c>
      <c r="I61">
        <f t="shared" si="9"/>
        <v>9.9348855729930355E-4</v>
      </c>
      <c r="J61">
        <f t="shared" si="10"/>
        <v>0</v>
      </c>
      <c r="K61">
        <f t="shared" si="13"/>
        <v>0.6888999999999994</v>
      </c>
      <c r="L61">
        <f t="shared" si="14"/>
        <v>0</v>
      </c>
      <c r="M61" t="e">
        <f t="shared" si="15"/>
        <v>#NUM!</v>
      </c>
    </row>
    <row r="62" spans="2:13" x14ac:dyDescent="0.2">
      <c r="B62">
        <f t="shared" si="16"/>
        <v>2</v>
      </c>
      <c r="C62">
        <f t="shared" si="17"/>
        <v>7</v>
      </c>
      <c r="D62">
        <f t="shared" si="18"/>
        <v>5</v>
      </c>
      <c r="E62">
        <f t="shared" si="19"/>
        <v>1</v>
      </c>
      <c r="F62">
        <f t="shared" si="11"/>
        <v>6</v>
      </c>
      <c r="G62">
        <f t="shared" si="12"/>
        <v>1</v>
      </c>
      <c r="H62">
        <f t="shared" si="8"/>
        <v>6.462179713240901E-8</v>
      </c>
      <c r="I62">
        <f t="shared" si="9"/>
        <v>9.9348855729930355E-4</v>
      </c>
      <c r="J62">
        <f t="shared" si="10"/>
        <v>0</v>
      </c>
      <c r="K62">
        <f t="shared" si="13"/>
        <v>0.28220000000000039</v>
      </c>
      <c r="L62">
        <f t="shared" si="14"/>
        <v>0</v>
      </c>
      <c r="M62" t="e">
        <f t="shared" si="15"/>
        <v>#NUM!</v>
      </c>
    </row>
    <row r="63" spans="2:13" x14ac:dyDescent="0.2">
      <c r="B63">
        <f t="shared" si="16"/>
        <v>2</v>
      </c>
      <c r="C63">
        <f t="shared" si="17"/>
        <v>7</v>
      </c>
      <c r="D63">
        <f t="shared" si="18"/>
        <v>5</v>
      </c>
      <c r="E63">
        <f t="shared" si="19"/>
        <v>0</v>
      </c>
      <c r="F63">
        <f t="shared" si="11"/>
        <v>5</v>
      </c>
      <c r="G63">
        <f t="shared" si="12"/>
        <v>2</v>
      </c>
      <c r="H63">
        <f t="shared" si="8"/>
        <v>6.462179713240901E-8</v>
      </c>
      <c r="I63">
        <f t="shared" si="9"/>
        <v>9.9348855729930355E-4</v>
      </c>
      <c r="J63">
        <f t="shared" si="10"/>
        <v>0</v>
      </c>
      <c r="K63">
        <f t="shared" si="13"/>
        <v>2.890000000000012E-2</v>
      </c>
      <c r="L63">
        <f t="shared" si="14"/>
        <v>0</v>
      </c>
      <c r="M63" t="e">
        <f t="shared" si="15"/>
        <v>#NUM!</v>
      </c>
    </row>
    <row r="64" spans="2:13" x14ac:dyDescent="0.2">
      <c r="B64">
        <f t="shared" si="16"/>
        <v>2</v>
      </c>
      <c r="C64">
        <f t="shared" si="17"/>
        <v>6</v>
      </c>
      <c r="D64">
        <f t="shared" si="18"/>
        <v>4</v>
      </c>
      <c r="E64">
        <f t="shared" si="19"/>
        <v>2</v>
      </c>
      <c r="F64">
        <f t="shared" si="11"/>
        <v>6</v>
      </c>
      <c r="G64">
        <f t="shared" si="12"/>
        <v>0</v>
      </c>
      <c r="H64">
        <f t="shared" si="8"/>
        <v>4.1002467746687952E-7</v>
      </c>
      <c r="I64">
        <f t="shared" si="9"/>
        <v>4.8839563531100126E-3</v>
      </c>
      <c r="J64">
        <f t="shared" si="10"/>
        <v>0</v>
      </c>
      <c r="K64">
        <f t="shared" si="13"/>
        <v>0.6888999999999994</v>
      </c>
      <c r="L64">
        <f t="shared" si="14"/>
        <v>0</v>
      </c>
      <c r="M64" t="e">
        <f t="shared" si="15"/>
        <v>#NUM!</v>
      </c>
    </row>
    <row r="65" spans="2:13" x14ac:dyDescent="0.2">
      <c r="B65">
        <f t="shared" si="16"/>
        <v>2</v>
      </c>
      <c r="C65">
        <f t="shared" si="17"/>
        <v>6</v>
      </c>
      <c r="D65">
        <f t="shared" si="18"/>
        <v>4</v>
      </c>
      <c r="E65">
        <f t="shared" si="19"/>
        <v>1</v>
      </c>
      <c r="F65">
        <f t="shared" si="11"/>
        <v>5</v>
      </c>
      <c r="G65">
        <f t="shared" si="12"/>
        <v>1</v>
      </c>
      <c r="H65">
        <f t="shared" si="8"/>
        <v>4.1002467746687952E-7</v>
      </c>
      <c r="I65">
        <f t="shared" si="9"/>
        <v>4.8839563531100126E-3</v>
      </c>
      <c r="J65">
        <f t="shared" si="10"/>
        <v>0</v>
      </c>
      <c r="K65">
        <f t="shared" si="13"/>
        <v>0.28220000000000039</v>
      </c>
      <c r="L65">
        <f t="shared" si="14"/>
        <v>0</v>
      </c>
      <c r="M65" t="e">
        <f t="shared" si="15"/>
        <v>#NUM!</v>
      </c>
    </row>
    <row r="66" spans="2:13" x14ac:dyDescent="0.2">
      <c r="B66">
        <f t="shared" si="16"/>
        <v>2</v>
      </c>
      <c r="C66">
        <f t="shared" si="17"/>
        <v>6</v>
      </c>
      <c r="D66">
        <f t="shared" si="18"/>
        <v>4</v>
      </c>
      <c r="E66">
        <f t="shared" si="19"/>
        <v>0</v>
      </c>
      <c r="F66">
        <f t="shared" si="11"/>
        <v>4</v>
      </c>
      <c r="G66">
        <f t="shared" si="12"/>
        <v>2</v>
      </c>
      <c r="H66">
        <f t="shared" si="8"/>
        <v>4.1002467746687952E-7</v>
      </c>
      <c r="I66">
        <f t="shared" si="9"/>
        <v>4.8839563531100126E-3</v>
      </c>
      <c r="J66">
        <f t="shared" si="10"/>
        <v>0.5904899999999994</v>
      </c>
      <c r="K66">
        <f t="shared" si="13"/>
        <v>2.890000000000012E-2</v>
      </c>
      <c r="L66">
        <f t="shared" si="14"/>
        <v>3.4173712363798545E-11</v>
      </c>
      <c r="M66">
        <f t="shared" si="15"/>
        <v>-24.099564411751881</v>
      </c>
    </row>
    <row r="67" spans="2:13" x14ac:dyDescent="0.2">
      <c r="B67">
        <f t="shared" si="16"/>
        <v>2</v>
      </c>
      <c r="C67">
        <f t="shared" si="17"/>
        <v>5</v>
      </c>
      <c r="D67">
        <f t="shared" si="18"/>
        <v>3</v>
      </c>
      <c r="E67">
        <f t="shared" si="19"/>
        <v>2</v>
      </c>
      <c r="F67">
        <f t="shared" si="11"/>
        <v>5</v>
      </c>
      <c r="G67">
        <f t="shared" si="12"/>
        <v>0</v>
      </c>
      <c r="H67">
        <f t="shared" si="8"/>
        <v>2.4811229164759444E-6</v>
      </c>
      <c r="I67">
        <f t="shared" si="9"/>
        <v>2.2408740914269424E-2</v>
      </c>
      <c r="J67">
        <f t="shared" si="10"/>
        <v>0</v>
      </c>
      <c r="K67">
        <f t="shared" si="13"/>
        <v>0.6888999999999994</v>
      </c>
      <c r="L67">
        <f t="shared" si="14"/>
        <v>0</v>
      </c>
      <c r="M67" t="e">
        <f t="shared" si="15"/>
        <v>#NUM!</v>
      </c>
    </row>
    <row r="68" spans="2:13" x14ac:dyDescent="0.2">
      <c r="B68">
        <f t="shared" si="16"/>
        <v>2</v>
      </c>
      <c r="C68">
        <f t="shared" si="17"/>
        <v>5</v>
      </c>
      <c r="D68">
        <f t="shared" si="18"/>
        <v>3</v>
      </c>
      <c r="E68">
        <f t="shared" si="19"/>
        <v>1</v>
      </c>
      <c r="F68">
        <f t="shared" si="11"/>
        <v>4</v>
      </c>
      <c r="G68">
        <f t="shared" si="12"/>
        <v>1</v>
      </c>
      <c r="H68">
        <f t="shared" si="8"/>
        <v>2.4811229164759444E-6</v>
      </c>
      <c r="I68">
        <f t="shared" si="9"/>
        <v>2.2408740914269424E-2</v>
      </c>
      <c r="J68">
        <f t="shared" si="10"/>
        <v>0.5904899999999994</v>
      </c>
      <c r="K68">
        <f t="shared" si="13"/>
        <v>0.28220000000000039</v>
      </c>
      <c r="L68">
        <f t="shared" si="14"/>
        <v>9.2647838606599282E-9</v>
      </c>
      <c r="M68">
        <f t="shared" si="15"/>
        <v>-18.497045306066209</v>
      </c>
    </row>
    <row r="69" spans="2:13" x14ac:dyDescent="0.2">
      <c r="B69">
        <f t="shared" si="16"/>
        <v>2</v>
      </c>
      <c r="C69">
        <f t="shared" si="17"/>
        <v>5</v>
      </c>
      <c r="D69">
        <f t="shared" si="18"/>
        <v>3</v>
      </c>
      <c r="E69">
        <f t="shared" si="19"/>
        <v>0</v>
      </c>
      <c r="F69">
        <f t="shared" si="11"/>
        <v>3</v>
      </c>
      <c r="G69">
        <f t="shared" si="12"/>
        <v>2</v>
      </c>
      <c r="H69">
        <f t="shared" si="8"/>
        <v>2.4811229164759444E-6</v>
      </c>
      <c r="I69">
        <f t="shared" si="9"/>
        <v>2.2408740914269424E-2</v>
      </c>
      <c r="J69">
        <f t="shared" si="10"/>
        <v>0.26244000000000023</v>
      </c>
      <c r="K69">
        <f t="shared" si="13"/>
        <v>2.890000000000012E-2</v>
      </c>
      <c r="L69">
        <f t="shared" si="14"/>
        <v>4.2169029620139096E-10</v>
      </c>
      <c r="M69">
        <f t="shared" si="15"/>
        <v>-21.586749966582861</v>
      </c>
    </row>
    <row r="70" spans="2:13" x14ac:dyDescent="0.2">
      <c r="B70">
        <f t="shared" si="16"/>
        <v>2</v>
      </c>
      <c r="C70">
        <f t="shared" si="17"/>
        <v>4</v>
      </c>
      <c r="D70">
        <f t="shared" si="18"/>
        <v>2</v>
      </c>
      <c r="E70">
        <f t="shared" si="19"/>
        <v>2</v>
      </c>
      <c r="F70">
        <f t="shared" si="11"/>
        <v>4</v>
      </c>
      <c r="G70">
        <f t="shared" si="12"/>
        <v>0</v>
      </c>
      <c r="H70">
        <f t="shared" si="8"/>
        <v>1.4085040846249339E-5</v>
      </c>
      <c r="I70">
        <f t="shared" si="9"/>
        <v>9.2534918363630064E-2</v>
      </c>
      <c r="J70">
        <f t="shared" si="10"/>
        <v>0.5904899999999994</v>
      </c>
      <c r="K70">
        <f t="shared" si="13"/>
        <v>0.6888999999999994</v>
      </c>
      <c r="L70">
        <f t="shared" si="14"/>
        <v>5.3019116794208991E-7</v>
      </c>
      <c r="M70">
        <f t="shared" si="15"/>
        <v>-14.450028201204411</v>
      </c>
    </row>
    <row r="71" spans="2:13" x14ac:dyDescent="0.2">
      <c r="B71">
        <f t="shared" si="16"/>
        <v>2</v>
      </c>
      <c r="C71">
        <f t="shared" si="17"/>
        <v>4</v>
      </c>
      <c r="D71">
        <f t="shared" si="18"/>
        <v>2</v>
      </c>
      <c r="E71">
        <f t="shared" si="19"/>
        <v>1</v>
      </c>
      <c r="F71">
        <f t="shared" si="11"/>
        <v>3</v>
      </c>
      <c r="G71">
        <f t="shared" si="12"/>
        <v>1</v>
      </c>
      <c r="H71">
        <f t="shared" si="8"/>
        <v>1.4085040846249339E-5</v>
      </c>
      <c r="I71">
        <f t="shared" si="9"/>
        <v>9.2534918363630064E-2</v>
      </c>
      <c r="J71">
        <f t="shared" si="10"/>
        <v>0.26244000000000023</v>
      </c>
      <c r="K71">
        <f t="shared" si="13"/>
        <v>0.28220000000000039</v>
      </c>
      <c r="L71">
        <f t="shared" si="14"/>
        <v>9.6527441553044884E-8</v>
      </c>
      <c r="M71">
        <f t="shared" si="15"/>
        <v>-16.153438500601172</v>
      </c>
    </row>
    <row r="72" spans="2:13" x14ac:dyDescent="0.2">
      <c r="B72">
        <f t="shared" si="16"/>
        <v>2</v>
      </c>
      <c r="C72">
        <f t="shared" si="17"/>
        <v>4</v>
      </c>
      <c r="D72">
        <f t="shared" si="18"/>
        <v>2</v>
      </c>
      <c r="E72">
        <f t="shared" si="19"/>
        <v>0</v>
      </c>
      <c r="F72">
        <f t="shared" si="11"/>
        <v>2</v>
      </c>
      <c r="G72">
        <f t="shared" si="12"/>
        <v>2</v>
      </c>
      <c r="H72">
        <f t="shared" si="8"/>
        <v>1.4085040846249339E-5</v>
      </c>
      <c r="I72">
        <f t="shared" si="9"/>
        <v>9.2534918363630064E-2</v>
      </c>
      <c r="J72">
        <f t="shared" si="10"/>
        <v>4.3740000000000147E-2</v>
      </c>
      <c r="K72">
        <f t="shared" si="13"/>
        <v>2.890000000000012E-2</v>
      </c>
      <c r="L72">
        <f t="shared" si="14"/>
        <v>1.6475567333351119E-9</v>
      </c>
      <c r="M72">
        <f t="shared" si="15"/>
        <v>-20.223972414129548</v>
      </c>
    </row>
    <row r="73" spans="2:13" x14ac:dyDescent="0.2">
      <c r="B73">
        <f t="shared" si="16"/>
        <v>2</v>
      </c>
      <c r="C73">
        <f t="shared" si="17"/>
        <v>3</v>
      </c>
      <c r="D73">
        <f t="shared" si="18"/>
        <v>1</v>
      </c>
      <c r="E73">
        <f t="shared" si="19"/>
        <v>2</v>
      </c>
      <c r="F73">
        <f t="shared" si="11"/>
        <v>3</v>
      </c>
      <c r="G73">
        <f t="shared" si="12"/>
        <v>0</v>
      </c>
      <c r="H73">
        <f t="shared" si="8"/>
        <v>7.2973100007762848E-5</v>
      </c>
      <c r="I73">
        <f t="shared" si="9"/>
        <v>0.31842898378072643</v>
      </c>
      <c r="J73">
        <f t="shared" si="10"/>
        <v>0.26244000000000023</v>
      </c>
      <c r="K73">
        <f t="shared" si="13"/>
        <v>0.6888999999999994</v>
      </c>
      <c r="L73">
        <f t="shared" si="14"/>
        <v>4.2010862786098644E-6</v>
      </c>
      <c r="M73">
        <f t="shared" si="15"/>
        <v>-12.380167428351678</v>
      </c>
    </row>
    <row r="74" spans="2:13" x14ac:dyDescent="0.2">
      <c r="B74">
        <f t="shared" si="16"/>
        <v>2</v>
      </c>
      <c r="C74">
        <f t="shared" si="17"/>
        <v>3</v>
      </c>
      <c r="D74">
        <f t="shared" si="18"/>
        <v>1</v>
      </c>
      <c r="E74">
        <f t="shared" si="19"/>
        <v>1</v>
      </c>
      <c r="F74">
        <f t="shared" si="11"/>
        <v>2</v>
      </c>
      <c r="G74">
        <f t="shared" si="12"/>
        <v>1</v>
      </c>
      <c r="H74">
        <f t="shared" si="8"/>
        <v>7.2973100007762848E-5</v>
      </c>
      <c r="I74">
        <f t="shared" si="9"/>
        <v>0.31842898378072643</v>
      </c>
      <c r="J74">
        <f t="shared" si="10"/>
        <v>4.3740000000000147E-2</v>
      </c>
      <c r="K74">
        <f t="shared" si="13"/>
        <v>0.28220000000000039</v>
      </c>
      <c r="L74">
        <f t="shared" si="14"/>
        <v>2.8682115155167887E-7</v>
      </c>
      <c r="M74">
        <f t="shared" si="15"/>
        <v>-15.064406980760165</v>
      </c>
    </row>
    <row r="75" spans="2:13" x14ac:dyDescent="0.2">
      <c r="B75">
        <f t="shared" si="16"/>
        <v>2</v>
      </c>
      <c r="C75">
        <f t="shared" si="17"/>
        <v>3</v>
      </c>
      <c r="D75">
        <f t="shared" si="18"/>
        <v>1</v>
      </c>
      <c r="E75">
        <f t="shared" si="19"/>
        <v>0</v>
      </c>
      <c r="F75">
        <f t="shared" si="11"/>
        <v>1</v>
      </c>
      <c r="G75">
        <f t="shared" si="12"/>
        <v>2</v>
      </c>
      <c r="H75">
        <f t="shared" si="8"/>
        <v>7.2973100007762848E-5</v>
      </c>
      <c r="I75">
        <f t="shared" si="9"/>
        <v>0.31842898378072643</v>
      </c>
      <c r="J75">
        <f t="shared" si="10"/>
        <v>3.2400000000000176E-3</v>
      </c>
      <c r="K75">
        <f t="shared" si="13"/>
        <v>2.890000000000012E-2</v>
      </c>
      <c r="L75">
        <f t="shared" si="14"/>
        <v>2.1757963303786542E-9</v>
      </c>
      <c r="M75">
        <f t="shared" si="15"/>
        <v>-19.945871110504871</v>
      </c>
    </row>
    <row r="76" spans="2:13" x14ac:dyDescent="0.2">
      <c r="B76">
        <f t="shared" si="16"/>
        <v>2</v>
      </c>
      <c r="C76">
        <f t="shared" si="17"/>
        <v>2</v>
      </c>
      <c r="D76">
        <f t="shared" si="18"/>
        <v>0</v>
      </c>
      <c r="E76">
        <f t="shared" si="19"/>
        <v>2</v>
      </c>
      <c r="F76">
        <f t="shared" si="11"/>
        <v>2</v>
      </c>
      <c r="G76">
        <f t="shared" si="12"/>
        <v>0</v>
      </c>
      <c r="H76">
        <f t="shared" si="8"/>
        <v>3.2727649810130059E-4</v>
      </c>
      <c r="I76">
        <f t="shared" si="9"/>
        <v>0.73051355102637106</v>
      </c>
      <c r="J76">
        <f t="shared" si="10"/>
        <v>4.3740000000000147E-2</v>
      </c>
      <c r="K76">
        <f t="shared" si="13"/>
        <v>0.6888999999999994</v>
      </c>
      <c r="L76">
        <f t="shared" si="14"/>
        <v>7.2040722457202747E-6</v>
      </c>
      <c r="M76">
        <f t="shared" si="15"/>
        <v>-11.840864102144455</v>
      </c>
    </row>
    <row r="77" spans="2:13" x14ac:dyDescent="0.2">
      <c r="B77">
        <f t="shared" si="16"/>
        <v>2</v>
      </c>
      <c r="C77">
        <f t="shared" si="17"/>
        <v>2</v>
      </c>
      <c r="D77">
        <f t="shared" si="18"/>
        <v>0</v>
      </c>
      <c r="E77">
        <f t="shared" si="19"/>
        <v>1</v>
      </c>
      <c r="F77">
        <f t="shared" si="11"/>
        <v>1</v>
      </c>
      <c r="G77">
        <f t="shared" si="12"/>
        <v>1</v>
      </c>
      <c r="H77">
        <f t="shared" si="8"/>
        <v>3.2727649810130059E-4</v>
      </c>
      <c r="I77">
        <f t="shared" si="9"/>
        <v>0.73051355102637106</v>
      </c>
      <c r="J77">
        <f t="shared" si="10"/>
        <v>3.2400000000000176E-3</v>
      </c>
      <c r="K77">
        <f t="shared" si="13"/>
        <v>0.28220000000000039</v>
      </c>
      <c r="L77">
        <f t="shared" si="14"/>
        <v>2.1859746216375761E-7</v>
      </c>
      <c r="M77">
        <f t="shared" si="15"/>
        <v>-15.33603387076927</v>
      </c>
    </row>
    <row r="78" spans="2:13" x14ac:dyDescent="0.2">
      <c r="B78">
        <f t="shared" si="16"/>
        <v>2</v>
      </c>
      <c r="C78">
        <f t="shared" si="17"/>
        <v>2</v>
      </c>
      <c r="D78">
        <f t="shared" si="18"/>
        <v>0</v>
      </c>
      <c r="E78">
        <f t="shared" si="19"/>
        <v>0</v>
      </c>
      <c r="F78">
        <f t="shared" si="11"/>
        <v>0</v>
      </c>
      <c r="G78">
        <f t="shared" si="12"/>
        <v>2</v>
      </c>
      <c r="H78">
        <f t="shared" si="8"/>
        <v>3.2727649810130059E-4</v>
      </c>
      <c r="I78">
        <f t="shared" si="9"/>
        <v>0.73051355102637106</v>
      </c>
      <c r="J78">
        <f t="shared" si="10"/>
        <v>9.0000000000000683E-5</v>
      </c>
      <c r="K78">
        <f t="shared" si="13"/>
        <v>2.890000000000012E-2</v>
      </c>
      <c r="L78">
        <f t="shared" si="14"/>
        <v>6.2184686358498956E-10</v>
      </c>
      <c r="M78">
        <f t="shared" si="15"/>
        <v>-21.198327253525704</v>
      </c>
    </row>
    <row r="79" spans="2:13" x14ac:dyDescent="0.2">
      <c r="B79">
        <f t="shared" si="16"/>
        <v>3</v>
      </c>
      <c r="C79">
        <f t="shared" si="17"/>
        <v>10</v>
      </c>
      <c r="D79">
        <f t="shared" si="18"/>
        <v>7</v>
      </c>
      <c r="E79">
        <f t="shared" si="19"/>
        <v>3</v>
      </c>
      <c r="F79">
        <f t="shared" si="11"/>
        <v>10</v>
      </c>
      <c r="G79">
        <f t="shared" si="12"/>
        <v>0</v>
      </c>
      <c r="H79">
        <f t="shared" si="8"/>
        <v>2.0854614659203225E-10</v>
      </c>
      <c r="I79">
        <f t="shared" si="9"/>
        <v>1.0243894055002211E-4</v>
      </c>
      <c r="J79">
        <f t="shared" si="10"/>
        <v>0</v>
      </c>
      <c r="K79">
        <f t="shared" si="13"/>
        <v>0.57178699999999927</v>
      </c>
      <c r="L79">
        <f t="shared" si="14"/>
        <v>0</v>
      </c>
      <c r="M79" t="e">
        <f t="shared" si="15"/>
        <v>#NUM!</v>
      </c>
    </row>
    <row r="80" spans="2:13" x14ac:dyDescent="0.2">
      <c r="B80">
        <f t="shared" si="16"/>
        <v>3</v>
      </c>
      <c r="C80">
        <f t="shared" si="17"/>
        <v>10</v>
      </c>
      <c r="D80">
        <f t="shared" si="18"/>
        <v>7</v>
      </c>
      <c r="E80">
        <f t="shared" si="19"/>
        <v>2</v>
      </c>
      <c r="F80">
        <f t="shared" si="11"/>
        <v>9</v>
      </c>
      <c r="G80">
        <f t="shared" si="12"/>
        <v>1</v>
      </c>
      <c r="H80">
        <f t="shared" si="8"/>
        <v>2.0854614659203225E-10</v>
      </c>
      <c r="I80">
        <f t="shared" si="9"/>
        <v>1.0243894055002211E-4</v>
      </c>
      <c r="J80">
        <f t="shared" si="10"/>
        <v>0</v>
      </c>
      <c r="K80">
        <f t="shared" si="13"/>
        <v>0.35133900000000046</v>
      </c>
      <c r="L80">
        <f t="shared" si="14"/>
        <v>0</v>
      </c>
      <c r="M80" t="e">
        <f t="shared" si="15"/>
        <v>#NUM!</v>
      </c>
    </row>
    <row r="81" spans="2:13" x14ac:dyDescent="0.2">
      <c r="B81">
        <f t="shared" si="16"/>
        <v>3</v>
      </c>
      <c r="C81">
        <f t="shared" si="17"/>
        <v>10</v>
      </c>
      <c r="D81">
        <f t="shared" si="18"/>
        <v>7</v>
      </c>
      <c r="E81">
        <f t="shared" si="19"/>
        <v>1</v>
      </c>
      <c r="F81">
        <f t="shared" si="11"/>
        <v>8</v>
      </c>
      <c r="G81">
        <f t="shared" si="12"/>
        <v>2</v>
      </c>
      <c r="H81">
        <f t="shared" si="8"/>
        <v>2.0854614659203225E-10</v>
      </c>
      <c r="I81">
        <f t="shared" si="9"/>
        <v>1.0243894055002211E-4</v>
      </c>
      <c r="J81">
        <f t="shared" si="10"/>
        <v>0</v>
      </c>
      <c r="K81">
        <f t="shared" si="13"/>
        <v>7.1961000000000247E-2</v>
      </c>
      <c r="L81">
        <f t="shared" si="14"/>
        <v>0</v>
      </c>
      <c r="M81" t="e">
        <f t="shared" si="15"/>
        <v>#NUM!</v>
      </c>
    </row>
    <row r="82" spans="2:13" x14ac:dyDescent="0.2">
      <c r="B82">
        <f t="shared" si="16"/>
        <v>3</v>
      </c>
      <c r="C82">
        <f t="shared" si="17"/>
        <v>10</v>
      </c>
      <c r="D82">
        <f t="shared" si="18"/>
        <v>7</v>
      </c>
      <c r="E82">
        <f t="shared" si="19"/>
        <v>0</v>
      </c>
      <c r="F82">
        <f t="shared" si="11"/>
        <v>7</v>
      </c>
      <c r="G82">
        <f t="shared" si="12"/>
        <v>3</v>
      </c>
      <c r="H82">
        <f t="shared" si="8"/>
        <v>2.0854614659203225E-10</v>
      </c>
      <c r="I82">
        <f t="shared" si="9"/>
        <v>1.0243894055002211E-4</v>
      </c>
      <c r="J82">
        <f t="shared" si="10"/>
        <v>0</v>
      </c>
      <c r="K82">
        <f t="shared" si="13"/>
        <v>4.9130000000000302E-3</v>
      </c>
      <c r="L82">
        <f t="shared" si="14"/>
        <v>0</v>
      </c>
      <c r="M82" t="e">
        <f t="shared" si="15"/>
        <v>#NUM!</v>
      </c>
    </row>
    <row r="83" spans="2:13" x14ac:dyDescent="0.2">
      <c r="B83">
        <f t="shared" si="16"/>
        <v>3</v>
      </c>
      <c r="C83">
        <f t="shared" si="17"/>
        <v>9</v>
      </c>
      <c r="D83">
        <f t="shared" si="18"/>
        <v>6</v>
      </c>
      <c r="E83">
        <f t="shared" si="19"/>
        <v>3</v>
      </c>
      <c r="F83">
        <f t="shared" si="11"/>
        <v>9</v>
      </c>
      <c r="G83">
        <f t="shared" si="12"/>
        <v>0</v>
      </c>
      <c r="H83">
        <f t="shared" si="8"/>
        <v>1.448195164879543E-9</v>
      </c>
      <c r="I83">
        <f t="shared" si="9"/>
        <v>4.9351466064981244E-4</v>
      </c>
      <c r="J83">
        <f t="shared" si="10"/>
        <v>0</v>
      </c>
      <c r="K83">
        <f t="shared" si="13"/>
        <v>0.57178699999999927</v>
      </c>
      <c r="L83">
        <f t="shared" si="14"/>
        <v>0</v>
      </c>
      <c r="M83" t="e">
        <f t="shared" si="15"/>
        <v>#NUM!</v>
      </c>
    </row>
    <row r="84" spans="2:13" x14ac:dyDescent="0.2">
      <c r="B84">
        <f t="shared" si="16"/>
        <v>3</v>
      </c>
      <c r="C84">
        <f t="shared" si="17"/>
        <v>9</v>
      </c>
      <c r="D84">
        <f t="shared" si="18"/>
        <v>6</v>
      </c>
      <c r="E84">
        <f t="shared" si="19"/>
        <v>2</v>
      </c>
      <c r="F84">
        <f t="shared" si="11"/>
        <v>8</v>
      </c>
      <c r="G84">
        <f t="shared" si="12"/>
        <v>1</v>
      </c>
      <c r="H84">
        <f t="shared" si="8"/>
        <v>1.448195164879543E-9</v>
      </c>
      <c r="I84">
        <f t="shared" si="9"/>
        <v>4.9351466064981244E-4</v>
      </c>
      <c r="J84">
        <f t="shared" si="10"/>
        <v>0</v>
      </c>
      <c r="K84">
        <f t="shared" si="13"/>
        <v>0.35133900000000046</v>
      </c>
      <c r="L84">
        <f t="shared" si="14"/>
        <v>0</v>
      </c>
      <c r="M84" t="e">
        <f t="shared" si="15"/>
        <v>#NUM!</v>
      </c>
    </row>
    <row r="85" spans="2:13" x14ac:dyDescent="0.2">
      <c r="B85">
        <f t="shared" si="16"/>
        <v>3</v>
      </c>
      <c r="C85">
        <f t="shared" si="17"/>
        <v>9</v>
      </c>
      <c r="D85">
        <f t="shared" si="18"/>
        <v>6</v>
      </c>
      <c r="E85">
        <f t="shared" si="19"/>
        <v>1</v>
      </c>
      <c r="F85">
        <f t="shared" si="11"/>
        <v>7</v>
      </c>
      <c r="G85">
        <f t="shared" si="12"/>
        <v>2</v>
      </c>
      <c r="H85">
        <f t="shared" ref="H85:H148" si="20">VLOOKUP(C85,K$6:M$16,2)</f>
        <v>1.448195164879543E-9</v>
      </c>
      <c r="I85">
        <f t="shared" ref="I85:I148" si="21">_xlfn.BINOM.DIST(B85,C85,$H$2,FALSE)</f>
        <v>4.9351466064981244E-4</v>
      </c>
      <c r="J85">
        <f t="shared" ref="J85:J148" si="22">VLOOKUP(F85,K$6:M$16,3)</f>
        <v>0</v>
      </c>
      <c r="K85">
        <f t="shared" si="13"/>
        <v>7.1961000000000247E-2</v>
      </c>
      <c r="L85">
        <f t="shared" si="14"/>
        <v>0</v>
      </c>
      <c r="M85" t="e">
        <f t="shared" si="15"/>
        <v>#NUM!</v>
      </c>
    </row>
    <row r="86" spans="2:13" x14ac:dyDescent="0.2">
      <c r="B86">
        <f t="shared" si="16"/>
        <v>3</v>
      </c>
      <c r="C86">
        <f t="shared" si="17"/>
        <v>9</v>
      </c>
      <c r="D86">
        <f t="shared" si="18"/>
        <v>6</v>
      </c>
      <c r="E86">
        <f t="shared" si="19"/>
        <v>0</v>
      </c>
      <c r="F86">
        <f t="shared" ref="F86:F149" si="23">D86+E86</f>
        <v>6</v>
      </c>
      <c r="G86">
        <f t="shared" ref="G86:G149" si="24">B86-E86</f>
        <v>3</v>
      </c>
      <c r="H86">
        <f t="shared" si="20"/>
        <v>1.448195164879543E-9</v>
      </c>
      <c r="I86">
        <f t="shared" si="21"/>
        <v>4.9351466064981244E-4</v>
      </c>
      <c r="J86">
        <f t="shared" si="22"/>
        <v>0</v>
      </c>
      <c r="K86">
        <f t="shared" ref="K86:K149" si="25">_xlfn.BINOM.DIST(G86,B86,$F$2,FALSE)</f>
        <v>4.9130000000000302E-3</v>
      </c>
      <c r="L86">
        <f t="shared" ref="L86:L149" si="26">H86*I86*J86*K86</f>
        <v>0</v>
      </c>
      <c r="M86" t="e">
        <f t="shared" ref="M86:M149" si="27">LN(L86)</f>
        <v>#NUM!</v>
      </c>
    </row>
    <row r="87" spans="2:13" x14ac:dyDescent="0.2">
      <c r="B87">
        <f t="shared" ref="B87:B150" si="28">IF(E86=0,IF(C86=B86,B86+1,B86), B86)</f>
        <v>3</v>
      </c>
      <c r="C87">
        <f t="shared" ref="C87:C150" si="29">IF(E86=0,IF(C86=B86,10,C86-1),C86)</f>
        <v>8</v>
      </c>
      <c r="D87">
        <f t="shared" ref="D87:D150" si="30">C87-B87</f>
        <v>5</v>
      </c>
      <c r="E87">
        <f t="shared" ref="E87:E150" si="31">IF(E86=0,B87,E86-1)</f>
        <v>3</v>
      </c>
      <c r="F87">
        <f t="shared" si="23"/>
        <v>8</v>
      </c>
      <c r="G87">
        <f t="shared" si="24"/>
        <v>0</v>
      </c>
      <c r="H87">
        <f t="shared" si="20"/>
        <v>9.8171854000453021E-9</v>
      </c>
      <c r="I87">
        <f t="shared" si="21"/>
        <v>2.2643613841579562E-3</v>
      </c>
      <c r="J87">
        <f t="shared" si="22"/>
        <v>0</v>
      </c>
      <c r="K87">
        <f t="shared" si="25"/>
        <v>0.57178699999999927</v>
      </c>
      <c r="L87">
        <f t="shared" si="26"/>
        <v>0</v>
      </c>
      <c r="M87" t="e">
        <f t="shared" si="27"/>
        <v>#NUM!</v>
      </c>
    </row>
    <row r="88" spans="2:13" x14ac:dyDescent="0.2">
      <c r="B88">
        <f t="shared" si="28"/>
        <v>3</v>
      </c>
      <c r="C88">
        <f t="shared" si="29"/>
        <v>8</v>
      </c>
      <c r="D88">
        <f t="shared" si="30"/>
        <v>5</v>
      </c>
      <c r="E88">
        <f t="shared" si="31"/>
        <v>2</v>
      </c>
      <c r="F88">
        <f t="shared" si="23"/>
        <v>7</v>
      </c>
      <c r="G88">
        <f t="shared" si="24"/>
        <v>1</v>
      </c>
      <c r="H88">
        <f t="shared" si="20"/>
        <v>9.8171854000453021E-9</v>
      </c>
      <c r="I88">
        <f t="shared" si="21"/>
        <v>2.2643613841579562E-3</v>
      </c>
      <c r="J88">
        <f t="shared" si="22"/>
        <v>0</v>
      </c>
      <c r="K88">
        <f t="shared" si="25"/>
        <v>0.35133900000000046</v>
      </c>
      <c r="L88">
        <f t="shared" si="26"/>
        <v>0</v>
      </c>
      <c r="M88" t="e">
        <f t="shared" si="27"/>
        <v>#NUM!</v>
      </c>
    </row>
    <row r="89" spans="2:13" x14ac:dyDescent="0.2">
      <c r="B89">
        <f t="shared" si="28"/>
        <v>3</v>
      </c>
      <c r="C89">
        <f t="shared" si="29"/>
        <v>8</v>
      </c>
      <c r="D89">
        <f t="shared" si="30"/>
        <v>5</v>
      </c>
      <c r="E89">
        <f t="shared" si="31"/>
        <v>1</v>
      </c>
      <c r="F89">
        <f t="shared" si="23"/>
        <v>6</v>
      </c>
      <c r="G89">
        <f t="shared" si="24"/>
        <v>2</v>
      </c>
      <c r="H89">
        <f t="shared" si="20"/>
        <v>9.8171854000453021E-9</v>
      </c>
      <c r="I89">
        <f t="shared" si="21"/>
        <v>2.2643613841579562E-3</v>
      </c>
      <c r="J89">
        <f t="shared" si="22"/>
        <v>0</v>
      </c>
      <c r="K89">
        <f t="shared" si="25"/>
        <v>7.1961000000000247E-2</v>
      </c>
      <c r="L89">
        <f t="shared" si="26"/>
        <v>0</v>
      </c>
      <c r="M89" t="e">
        <f t="shared" si="27"/>
        <v>#NUM!</v>
      </c>
    </row>
    <row r="90" spans="2:13" x14ac:dyDescent="0.2">
      <c r="B90">
        <f t="shared" si="28"/>
        <v>3</v>
      </c>
      <c r="C90">
        <f t="shared" si="29"/>
        <v>8</v>
      </c>
      <c r="D90">
        <f t="shared" si="30"/>
        <v>5</v>
      </c>
      <c r="E90">
        <f t="shared" si="31"/>
        <v>0</v>
      </c>
      <c r="F90">
        <f t="shared" si="23"/>
        <v>5</v>
      </c>
      <c r="G90">
        <f t="shared" si="24"/>
        <v>3</v>
      </c>
      <c r="H90">
        <f t="shared" si="20"/>
        <v>9.8171854000453021E-9</v>
      </c>
      <c r="I90">
        <f t="shared" si="21"/>
        <v>2.2643613841579562E-3</v>
      </c>
      <c r="J90">
        <f t="shared" si="22"/>
        <v>0</v>
      </c>
      <c r="K90">
        <f t="shared" si="25"/>
        <v>4.9130000000000302E-3</v>
      </c>
      <c r="L90">
        <f t="shared" si="26"/>
        <v>0</v>
      </c>
      <c r="M90" t="e">
        <f t="shared" si="27"/>
        <v>#NUM!</v>
      </c>
    </row>
    <row r="91" spans="2:13" x14ac:dyDescent="0.2">
      <c r="B91">
        <f t="shared" si="28"/>
        <v>3</v>
      </c>
      <c r="C91">
        <f t="shared" si="29"/>
        <v>7</v>
      </c>
      <c r="D91">
        <f t="shared" si="30"/>
        <v>4</v>
      </c>
      <c r="E91">
        <f t="shared" si="31"/>
        <v>3</v>
      </c>
      <c r="F91">
        <f t="shared" si="23"/>
        <v>7</v>
      </c>
      <c r="G91">
        <f t="shared" si="24"/>
        <v>0</v>
      </c>
      <c r="H91">
        <f t="shared" si="20"/>
        <v>6.462179713240901E-8</v>
      </c>
      <c r="I91">
        <f t="shared" si="21"/>
        <v>9.740083895091187E-3</v>
      </c>
      <c r="J91">
        <f t="shared" si="22"/>
        <v>0</v>
      </c>
      <c r="K91">
        <f t="shared" si="25"/>
        <v>0.57178699999999927</v>
      </c>
      <c r="L91">
        <f t="shared" si="26"/>
        <v>0</v>
      </c>
      <c r="M91" t="e">
        <f t="shared" si="27"/>
        <v>#NUM!</v>
      </c>
    </row>
    <row r="92" spans="2:13" x14ac:dyDescent="0.2">
      <c r="B92">
        <f t="shared" si="28"/>
        <v>3</v>
      </c>
      <c r="C92">
        <f t="shared" si="29"/>
        <v>7</v>
      </c>
      <c r="D92">
        <f t="shared" si="30"/>
        <v>4</v>
      </c>
      <c r="E92">
        <f t="shared" si="31"/>
        <v>2</v>
      </c>
      <c r="F92">
        <f t="shared" si="23"/>
        <v>6</v>
      </c>
      <c r="G92">
        <f t="shared" si="24"/>
        <v>1</v>
      </c>
      <c r="H92">
        <f t="shared" si="20"/>
        <v>6.462179713240901E-8</v>
      </c>
      <c r="I92">
        <f t="shared" si="21"/>
        <v>9.740083895091187E-3</v>
      </c>
      <c r="J92">
        <f t="shared" si="22"/>
        <v>0</v>
      </c>
      <c r="K92">
        <f t="shared" si="25"/>
        <v>0.35133900000000046</v>
      </c>
      <c r="L92">
        <f t="shared" si="26"/>
        <v>0</v>
      </c>
      <c r="M92" t="e">
        <f t="shared" si="27"/>
        <v>#NUM!</v>
      </c>
    </row>
    <row r="93" spans="2:13" x14ac:dyDescent="0.2">
      <c r="B93">
        <f t="shared" si="28"/>
        <v>3</v>
      </c>
      <c r="C93">
        <f t="shared" si="29"/>
        <v>7</v>
      </c>
      <c r="D93">
        <f t="shared" si="30"/>
        <v>4</v>
      </c>
      <c r="E93">
        <f t="shared" si="31"/>
        <v>1</v>
      </c>
      <c r="F93">
        <f t="shared" si="23"/>
        <v>5</v>
      </c>
      <c r="G93">
        <f t="shared" si="24"/>
        <v>2</v>
      </c>
      <c r="H93">
        <f t="shared" si="20"/>
        <v>6.462179713240901E-8</v>
      </c>
      <c r="I93">
        <f t="shared" si="21"/>
        <v>9.740083895091187E-3</v>
      </c>
      <c r="J93">
        <f t="shared" si="22"/>
        <v>0</v>
      </c>
      <c r="K93">
        <f t="shared" si="25"/>
        <v>7.1961000000000247E-2</v>
      </c>
      <c r="L93">
        <f t="shared" si="26"/>
        <v>0</v>
      </c>
      <c r="M93" t="e">
        <f t="shared" si="27"/>
        <v>#NUM!</v>
      </c>
    </row>
    <row r="94" spans="2:13" x14ac:dyDescent="0.2">
      <c r="B94">
        <f t="shared" si="28"/>
        <v>3</v>
      </c>
      <c r="C94">
        <f t="shared" si="29"/>
        <v>7</v>
      </c>
      <c r="D94">
        <f t="shared" si="30"/>
        <v>4</v>
      </c>
      <c r="E94">
        <f t="shared" si="31"/>
        <v>0</v>
      </c>
      <c r="F94">
        <f t="shared" si="23"/>
        <v>4</v>
      </c>
      <c r="G94">
        <f t="shared" si="24"/>
        <v>3</v>
      </c>
      <c r="H94">
        <f t="shared" si="20"/>
        <v>6.462179713240901E-8</v>
      </c>
      <c r="I94">
        <f t="shared" si="21"/>
        <v>9.740083895091187E-3</v>
      </c>
      <c r="J94">
        <f t="shared" si="22"/>
        <v>0.5904899999999994</v>
      </c>
      <c r="K94">
        <f t="shared" si="25"/>
        <v>4.9130000000000302E-3</v>
      </c>
      <c r="L94">
        <f t="shared" si="26"/>
        <v>1.8260011240959921E-12</v>
      </c>
      <c r="M94">
        <f t="shared" si="27"/>
        <v>-27.028892718150271</v>
      </c>
    </row>
    <row r="95" spans="2:13" x14ac:dyDescent="0.2">
      <c r="B95">
        <f t="shared" si="28"/>
        <v>3</v>
      </c>
      <c r="C95">
        <f t="shared" si="29"/>
        <v>6</v>
      </c>
      <c r="D95">
        <f t="shared" si="30"/>
        <v>3</v>
      </c>
      <c r="E95">
        <f t="shared" si="31"/>
        <v>3</v>
      </c>
      <c r="F95">
        <f t="shared" si="23"/>
        <v>6</v>
      </c>
      <c r="G95">
        <f t="shared" si="24"/>
        <v>0</v>
      </c>
      <c r="H95">
        <f t="shared" si="20"/>
        <v>4.1002467746687952E-7</v>
      </c>
      <c r="I95">
        <f t="shared" si="21"/>
        <v>3.8305540024392161E-2</v>
      </c>
      <c r="J95">
        <f t="shared" si="22"/>
        <v>0</v>
      </c>
      <c r="K95">
        <f t="shared" si="25"/>
        <v>0.57178699999999927</v>
      </c>
      <c r="L95">
        <f t="shared" si="26"/>
        <v>0</v>
      </c>
      <c r="M95" t="e">
        <f t="shared" si="27"/>
        <v>#NUM!</v>
      </c>
    </row>
    <row r="96" spans="2:13" x14ac:dyDescent="0.2">
      <c r="B96">
        <f t="shared" si="28"/>
        <v>3</v>
      </c>
      <c r="C96">
        <f t="shared" si="29"/>
        <v>6</v>
      </c>
      <c r="D96">
        <f t="shared" si="30"/>
        <v>3</v>
      </c>
      <c r="E96">
        <f t="shared" si="31"/>
        <v>2</v>
      </c>
      <c r="F96">
        <f t="shared" si="23"/>
        <v>5</v>
      </c>
      <c r="G96">
        <f t="shared" si="24"/>
        <v>1</v>
      </c>
      <c r="H96">
        <f t="shared" si="20"/>
        <v>4.1002467746687952E-7</v>
      </c>
      <c r="I96">
        <f t="shared" si="21"/>
        <v>3.8305540024392161E-2</v>
      </c>
      <c r="J96">
        <f t="shared" si="22"/>
        <v>0</v>
      </c>
      <c r="K96">
        <f t="shared" si="25"/>
        <v>0.35133900000000046</v>
      </c>
      <c r="L96">
        <f t="shared" si="26"/>
        <v>0</v>
      </c>
      <c r="M96" t="e">
        <f t="shared" si="27"/>
        <v>#NUM!</v>
      </c>
    </row>
    <row r="97" spans="2:13" x14ac:dyDescent="0.2">
      <c r="B97">
        <f t="shared" si="28"/>
        <v>3</v>
      </c>
      <c r="C97">
        <f t="shared" si="29"/>
        <v>6</v>
      </c>
      <c r="D97">
        <f t="shared" si="30"/>
        <v>3</v>
      </c>
      <c r="E97">
        <f t="shared" si="31"/>
        <v>1</v>
      </c>
      <c r="F97">
        <f t="shared" si="23"/>
        <v>4</v>
      </c>
      <c r="G97">
        <f t="shared" si="24"/>
        <v>2</v>
      </c>
      <c r="H97">
        <f t="shared" si="20"/>
        <v>4.1002467746687952E-7</v>
      </c>
      <c r="I97">
        <f t="shared" si="21"/>
        <v>3.8305540024392161E-2</v>
      </c>
      <c r="J97">
        <f t="shared" si="22"/>
        <v>0.5904899999999994</v>
      </c>
      <c r="K97">
        <f t="shared" si="25"/>
        <v>7.1961000000000247E-2</v>
      </c>
      <c r="L97">
        <f t="shared" si="26"/>
        <v>6.6739250028123994E-10</v>
      </c>
      <c r="M97">
        <f t="shared" si="27"/>
        <v>-21.127642786891613</v>
      </c>
    </row>
    <row r="98" spans="2:13" x14ac:dyDescent="0.2">
      <c r="B98">
        <f t="shared" si="28"/>
        <v>3</v>
      </c>
      <c r="C98">
        <f t="shared" si="29"/>
        <v>6</v>
      </c>
      <c r="D98">
        <f t="shared" si="30"/>
        <v>3</v>
      </c>
      <c r="E98">
        <f t="shared" si="31"/>
        <v>0</v>
      </c>
      <c r="F98">
        <f t="shared" si="23"/>
        <v>3</v>
      </c>
      <c r="G98">
        <f t="shared" si="24"/>
        <v>3</v>
      </c>
      <c r="H98">
        <f t="shared" si="20"/>
        <v>4.1002467746687952E-7</v>
      </c>
      <c r="I98">
        <f t="shared" si="21"/>
        <v>3.8305540024392161E-2</v>
      </c>
      <c r="J98">
        <f t="shared" si="22"/>
        <v>0.26244000000000023</v>
      </c>
      <c r="K98">
        <f t="shared" si="25"/>
        <v>4.9130000000000302E-3</v>
      </c>
      <c r="L98">
        <f t="shared" si="26"/>
        <v>2.0251088808176942E-11</v>
      </c>
      <c r="M98">
        <f t="shared" si="27"/>
        <v>-24.622812555516429</v>
      </c>
    </row>
    <row r="99" spans="2:13" x14ac:dyDescent="0.2">
      <c r="B99">
        <f t="shared" si="28"/>
        <v>3</v>
      </c>
      <c r="C99">
        <f t="shared" si="29"/>
        <v>5</v>
      </c>
      <c r="D99">
        <f t="shared" si="30"/>
        <v>2</v>
      </c>
      <c r="E99">
        <f t="shared" si="31"/>
        <v>3</v>
      </c>
      <c r="F99">
        <f t="shared" si="23"/>
        <v>5</v>
      </c>
      <c r="G99">
        <f t="shared" si="24"/>
        <v>0</v>
      </c>
      <c r="H99">
        <f t="shared" si="20"/>
        <v>2.4811229164759444E-6</v>
      </c>
      <c r="I99">
        <f t="shared" si="21"/>
        <v>0.13181612302511397</v>
      </c>
      <c r="J99">
        <f t="shared" si="22"/>
        <v>0</v>
      </c>
      <c r="K99">
        <f t="shared" si="25"/>
        <v>0.57178699999999927</v>
      </c>
      <c r="L99">
        <f t="shared" si="26"/>
        <v>0</v>
      </c>
      <c r="M99" t="e">
        <f t="shared" si="27"/>
        <v>#NUM!</v>
      </c>
    </row>
    <row r="100" spans="2:13" x14ac:dyDescent="0.2">
      <c r="B100">
        <f t="shared" si="28"/>
        <v>3</v>
      </c>
      <c r="C100">
        <f t="shared" si="29"/>
        <v>5</v>
      </c>
      <c r="D100">
        <f t="shared" si="30"/>
        <v>2</v>
      </c>
      <c r="E100">
        <f t="shared" si="31"/>
        <v>2</v>
      </c>
      <c r="F100">
        <f t="shared" si="23"/>
        <v>4</v>
      </c>
      <c r="G100">
        <f t="shared" si="24"/>
        <v>1</v>
      </c>
      <c r="H100">
        <f t="shared" si="20"/>
        <v>2.4811229164759444E-6</v>
      </c>
      <c r="I100">
        <f t="shared" si="21"/>
        <v>0.13181612302511397</v>
      </c>
      <c r="J100">
        <f t="shared" si="22"/>
        <v>0.5904899999999994</v>
      </c>
      <c r="K100">
        <f t="shared" si="25"/>
        <v>0.35133900000000046</v>
      </c>
      <c r="L100">
        <f t="shared" si="26"/>
        <v>6.7850917097185788E-8</v>
      </c>
      <c r="M100">
        <f t="shared" si="27"/>
        <v>-16.505952934217664</v>
      </c>
    </row>
    <row r="101" spans="2:13" x14ac:dyDescent="0.2">
      <c r="B101">
        <f t="shared" si="28"/>
        <v>3</v>
      </c>
      <c r="C101">
        <f t="shared" si="29"/>
        <v>5</v>
      </c>
      <c r="D101">
        <f t="shared" si="30"/>
        <v>2</v>
      </c>
      <c r="E101">
        <f t="shared" si="31"/>
        <v>1</v>
      </c>
      <c r="F101">
        <f t="shared" si="23"/>
        <v>3</v>
      </c>
      <c r="G101">
        <f t="shared" si="24"/>
        <v>2</v>
      </c>
      <c r="H101">
        <f t="shared" si="20"/>
        <v>2.4811229164759444E-6</v>
      </c>
      <c r="I101">
        <f t="shared" si="21"/>
        <v>0.13181612302511397</v>
      </c>
      <c r="J101">
        <f t="shared" si="22"/>
        <v>0.26244000000000023</v>
      </c>
      <c r="K101">
        <f t="shared" si="25"/>
        <v>7.1961000000000247E-2</v>
      </c>
      <c r="L101">
        <f t="shared" si="26"/>
        <v>6.1765225737732962E-9</v>
      </c>
      <c r="M101">
        <f t="shared" si="27"/>
        <v>-18.902510414174372</v>
      </c>
    </row>
    <row r="102" spans="2:13" x14ac:dyDescent="0.2">
      <c r="B102">
        <f t="shared" si="28"/>
        <v>3</v>
      </c>
      <c r="C102">
        <f t="shared" si="29"/>
        <v>5</v>
      </c>
      <c r="D102">
        <f t="shared" si="30"/>
        <v>2</v>
      </c>
      <c r="E102">
        <f t="shared" si="31"/>
        <v>0</v>
      </c>
      <c r="F102">
        <f t="shared" si="23"/>
        <v>2</v>
      </c>
      <c r="G102">
        <f t="shared" si="24"/>
        <v>3</v>
      </c>
      <c r="H102">
        <f t="shared" si="20"/>
        <v>2.4811229164759444E-6</v>
      </c>
      <c r="I102">
        <f t="shared" si="21"/>
        <v>0.13181612302511397</v>
      </c>
      <c r="J102">
        <f t="shared" si="22"/>
        <v>4.3740000000000147E-2</v>
      </c>
      <c r="K102">
        <f t="shared" si="25"/>
        <v>4.9130000000000302E-3</v>
      </c>
      <c r="L102">
        <f t="shared" si="26"/>
        <v>7.0281716033565319E-11</v>
      </c>
      <c r="M102">
        <f t="shared" si="27"/>
        <v>-23.378509435810912</v>
      </c>
    </row>
    <row r="103" spans="2:13" x14ac:dyDescent="0.2">
      <c r="B103">
        <f t="shared" si="28"/>
        <v>3</v>
      </c>
      <c r="C103">
        <f t="shared" si="29"/>
        <v>4</v>
      </c>
      <c r="D103">
        <f t="shared" si="30"/>
        <v>1</v>
      </c>
      <c r="E103">
        <f t="shared" si="31"/>
        <v>3</v>
      </c>
      <c r="F103">
        <f t="shared" si="23"/>
        <v>4</v>
      </c>
      <c r="G103">
        <f t="shared" si="24"/>
        <v>0</v>
      </c>
      <c r="H103">
        <f t="shared" si="20"/>
        <v>1.4085040846249339E-5</v>
      </c>
      <c r="I103">
        <f t="shared" si="21"/>
        <v>0.36288203279854847</v>
      </c>
      <c r="J103">
        <f t="shared" si="22"/>
        <v>0.5904899999999994</v>
      </c>
      <c r="K103">
        <f t="shared" si="25"/>
        <v>0.57178699999999927</v>
      </c>
      <c r="L103">
        <f t="shared" si="26"/>
        <v>1.7257202721252293E-6</v>
      </c>
      <c r="M103">
        <f t="shared" si="27"/>
        <v>-13.269866045572197</v>
      </c>
    </row>
    <row r="104" spans="2:13" x14ac:dyDescent="0.2">
      <c r="B104">
        <f t="shared" si="28"/>
        <v>3</v>
      </c>
      <c r="C104">
        <f t="shared" si="29"/>
        <v>4</v>
      </c>
      <c r="D104">
        <f t="shared" si="30"/>
        <v>1</v>
      </c>
      <c r="E104">
        <f t="shared" si="31"/>
        <v>2</v>
      </c>
      <c r="F104">
        <f t="shared" si="23"/>
        <v>3</v>
      </c>
      <c r="G104">
        <f t="shared" si="24"/>
        <v>1</v>
      </c>
      <c r="H104">
        <f t="shared" si="20"/>
        <v>1.4085040846249339E-5</v>
      </c>
      <c r="I104">
        <f t="shared" si="21"/>
        <v>0.36288203279854847</v>
      </c>
      <c r="J104">
        <f t="shared" si="22"/>
        <v>0.26244000000000023</v>
      </c>
      <c r="K104">
        <f t="shared" si="25"/>
        <v>0.35133900000000046</v>
      </c>
      <c r="L104">
        <f t="shared" si="26"/>
        <v>4.7128103817074742E-7</v>
      </c>
      <c r="M104">
        <f t="shared" si="27"/>
        <v>-14.567811236860793</v>
      </c>
    </row>
    <row r="105" spans="2:13" x14ac:dyDescent="0.2">
      <c r="B105">
        <f t="shared" si="28"/>
        <v>3</v>
      </c>
      <c r="C105">
        <f t="shared" si="29"/>
        <v>4</v>
      </c>
      <c r="D105">
        <f t="shared" si="30"/>
        <v>1</v>
      </c>
      <c r="E105">
        <f t="shared" si="31"/>
        <v>1</v>
      </c>
      <c r="F105">
        <f t="shared" si="23"/>
        <v>2</v>
      </c>
      <c r="G105">
        <f t="shared" si="24"/>
        <v>2</v>
      </c>
      <c r="H105">
        <f t="shared" si="20"/>
        <v>1.4085040846249339E-5</v>
      </c>
      <c r="I105">
        <f t="shared" si="21"/>
        <v>0.36288203279854847</v>
      </c>
      <c r="J105">
        <f t="shared" si="22"/>
        <v>4.3740000000000147E-2</v>
      </c>
      <c r="K105">
        <f t="shared" si="25"/>
        <v>7.1961000000000247E-2</v>
      </c>
      <c r="L105">
        <f t="shared" si="26"/>
        <v>1.6087906925507517E-8</v>
      </c>
      <c r="M105">
        <f t="shared" si="27"/>
        <v>-17.945197969829223</v>
      </c>
    </row>
    <row r="106" spans="2:13" x14ac:dyDescent="0.2">
      <c r="B106">
        <f t="shared" si="28"/>
        <v>3</v>
      </c>
      <c r="C106">
        <f t="shared" si="29"/>
        <v>4</v>
      </c>
      <c r="D106">
        <f t="shared" si="30"/>
        <v>1</v>
      </c>
      <c r="E106">
        <f t="shared" si="31"/>
        <v>0</v>
      </c>
      <c r="F106">
        <f t="shared" si="23"/>
        <v>1</v>
      </c>
      <c r="G106">
        <f t="shared" si="24"/>
        <v>3</v>
      </c>
      <c r="H106">
        <f t="shared" si="20"/>
        <v>1.4085040846249339E-5</v>
      </c>
      <c r="I106">
        <f t="shared" si="21"/>
        <v>0.36288203279854847</v>
      </c>
      <c r="J106">
        <f t="shared" si="22"/>
        <v>3.2400000000000176E-3</v>
      </c>
      <c r="K106">
        <f t="shared" si="25"/>
        <v>4.9130000000000302E-3</v>
      </c>
      <c r="L106">
        <f t="shared" si="26"/>
        <v>8.1360826337536544E-11</v>
      </c>
      <c r="M106">
        <f t="shared" si="27"/>
        <v>-23.232127207682094</v>
      </c>
    </row>
    <row r="107" spans="2:13" x14ac:dyDescent="0.2">
      <c r="B107">
        <f t="shared" si="28"/>
        <v>3</v>
      </c>
      <c r="C107">
        <f t="shared" si="29"/>
        <v>3</v>
      </c>
      <c r="D107">
        <f t="shared" si="30"/>
        <v>0</v>
      </c>
      <c r="E107">
        <f t="shared" si="31"/>
        <v>3</v>
      </c>
      <c r="F107">
        <f t="shared" si="23"/>
        <v>3</v>
      </c>
      <c r="G107">
        <f t="shared" si="24"/>
        <v>0</v>
      </c>
      <c r="H107">
        <f t="shared" si="20"/>
        <v>7.2973100007762848E-5</v>
      </c>
      <c r="I107">
        <f t="shared" si="21"/>
        <v>0.6243705564327956</v>
      </c>
      <c r="J107">
        <f t="shared" si="22"/>
        <v>0.26244000000000023</v>
      </c>
      <c r="K107">
        <f t="shared" si="25"/>
        <v>0.57178699999999927</v>
      </c>
      <c r="L107">
        <f t="shared" si="26"/>
        <v>6.8370619828356443E-6</v>
      </c>
      <c r="M107">
        <f t="shared" si="27"/>
        <v>-11.893152453279409</v>
      </c>
    </row>
    <row r="108" spans="2:13" x14ac:dyDescent="0.2">
      <c r="B108">
        <f t="shared" si="28"/>
        <v>3</v>
      </c>
      <c r="C108">
        <f t="shared" si="29"/>
        <v>3</v>
      </c>
      <c r="D108">
        <f t="shared" si="30"/>
        <v>0</v>
      </c>
      <c r="E108">
        <f t="shared" si="31"/>
        <v>2</v>
      </c>
      <c r="F108">
        <f t="shared" si="23"/>
        <v>2</v>
      </c>
      <c r="G108">
        <f t="shared" si="24"/>
        <v>1</v>
      </c>
      <c r="H108">
        <f t="shared" si="20"/>
        <v>7.2973100007762848E-5</v>
      </c>
      <c r="I108">
        <f t="shared" si="21"/>
        <v>0.6243705564327956</v>
      </c>
      <c r="J108">
        <f t="shared" si="22"/>
        <v>4.3740000000000147E-2</v>
      </c>
      <c r="K108">
        <f t="shared" si="25"/>
        <v>0.35133900000000046</v>
      </c>
      <c r="L108">
        <f t="shared" si="26"/>
        <v>7.001810464349791E-7</v>
      </c>
      <c r="M108">
        <f t="shared" si="27"/>
        <v>-14.171926897579731</v>
      </c>
    </row>
    <row r="109" spans="2:13" x14ac:dyDescent="0.2">
      <c r="B109">
        <f t="shared" si="28"/>
        <v>3</v>
      </c>
      <c r="C109">
        <f t="shared" si="29"/>
        <v>3</v>
      </c>
      <c r="D109">
        <f t="shared" si="30"/>
        <v>0</v>
      </c>
      <c r="E109">
        <f t="shared" si="31"/>
        <v>1</v>
      </c>
      <c r="F109">
        <f t="shared" si="23"/>
        <v>1</v>
      </c>
      <c r="G109">
        <f t="shared" si="24"/>
        <v>2</v>
      </c>
      <c r="H109">
        <f t="shared" si="20"/>
        <v>7.2973100007762848E-5</v>
      </c>
      <c r="I109">
        <f t="shared" si="21"/>
        <v>0.6243705564327956</v>
      </c>
      <c r="J109">
        <f t="shared" si="22"/>
        <v>3.2400000000000176E-3</v>
      </c>
      <c r="K109">
        <f t="shared" si="25"/>
        <v>7.1961000000000247E-2</v>
      </c>
      <c r="L109">
        <f t="shared" si="26"/>
        <v>1.0623005613025163E-8</v>
      </c>
      <c r="M109">
        <f t="shared" si="27"/>
        <v>-18.360243846764494</v>
      </c>
    </row>
    <row r="110" spans="2:13" x14ac:dyDescent="0.2">
      <c r="B110">
        <f t="shared" si="28"/>
        <v>3</v>
      </c>
      <c r="C110">
        <f t="shared" si="29"/>
        <v>3</v>
      </c>
      <c r="D110">
        <f t="shared" si="30"/>
        <v>0</v>
      </c>
      <c r="E110">
        <f t="shared" si="31"/>
        <v>0</v>
      </c>
      <c r="F110">
        <f t="shared" si="23"/>
        <v>0</v>
      </c>
      <c r="G110">
        <f t="shared" si="24"/>
        <v>3</v>
      </c>
      <c r="H110">
        <f t="shared" si="20"/>
        <v>7.2973100007762848E-5</v>
      </c>
      <c r="I110">
        <f t="shared" si="21"/>
        <v>0.6243705564327956</v>
      </c>
      <c r="J110">
        <f t="shared" si="22"/>
        <v>9.0000000000000683E-5</v>
      </c>
      <c r="K110">
        <f t="shared" si="25"/>
        <v>4.9130000000000302E-3</v>
      </c>
      <c r="L110">
        <f t="shared" si="26"/>
        <v>2.0146262318320914E-11</v>
      </c>
      <c r="M110">
        <f t="shared" si="27"/>
        <v>-24.628002337629088</v>
      </c>
    </row>
    <row r="111" spans="2:13" x14ac:dyDescent="0.2">
      <c r="B111">
        <f t="shared" si="28"/>
        <v>4</v>
      </c>
      <c r="C111">
        <f t="shared" si="29"/>
        <v>10</v>
      </c>
      <c r="D111">
        <f t="shared" si="30"/>
        <v>6</v>
      </c>
      <c r="E111">
        <f t="shared" si="31"/>
        <v>4</v>
      </c>
      <c r="F111">
        <f t="shared" si="23"/>
        <v>10</v>
      </c>
      <c r="G111">
        <f t="shared" si="24"/>
        <v>0</v>
      </c>
      <c r="H111">
        <f t="shared" si="20"/>
        <v>2.0854614659203225E-10</v>
      </c>
      <c r="I111">
        <f t="shared" si="21"/>
        <v>1.054518505661991E-3</v>
      </c>
      <c r="J111">
        <f t="shared" si="22"/>
        <v>0</v>
      </c>
      <c r="K111">
        <f t="shared" si="25"/>
        <v>0.4745832099999992</v>
      </c>
      <c r="L111">
        <f t="shared" si="26"/>
        <v>0</v>
      </c>
      <c r="M111" t="e">
        <f t="shared" si="27"/>
        <v>#NUM!</v>
      </c>
    </row>
    <row r="112" spans="2:13" x14ac:dyDescent="0.2">
      <c r="B112">
        <f t="shared" si="28"/>
        <v>4</v>
      </c>
      <c r="C112">
        <f t="shared" si="29"/>
        <v>10</v>
      </c>
      <c r="D112">
        <f t="shared" si="30"/>
        <v>6</v>
      </c>
      <c r="E112">
        <f t="shared" si="31"/>
        <v>3</v>
      </c>
      <c r="F112">
        <f t="shared" si="23"/>
        <v>9</v>
      </c>
      <c r="G112">
        <f t="shared" si="24"/>
        <v>1</v>
      </c>
      <c r="H112">
        <f t="shared" si="20"/>
        <v>2.0854614659203225E-10</v>
      </c>
      <c r="I112">
        <f t="shared" si="21"/>
        <v>1.054518505661991E-3</v>
      </c>
      <c r="J112">
        <f t="shared" si="22"/>
        <v>0</v>
      </c>
      <c r="K112">
        <f t="shared" si="25"/>
        <v>0.38881516000000027</v>
      </c>
      <c r="L112">
        <f t="shared" si="26"/>
        <v>0</v>
      </c>
      <c r="M112" t="e">
        <f t="shared" si="27"/>
        <v>#NUM!</v>
      </c>
    </row>
    <row r="113" spans="2:13" x14ac:dyDescent="0.2">
      <c r="B113">
        <f t="shared" si="28"/>
        <v>4</v>
      </c>
      <c r="C113">
        <f t="shared" si="29"/>
        <v>10</v>
      </c>
      <c r="D113">
        <f t="shared" si="30"/>
        <v>6</v>
      </c>
      <c r="E113">
        <f t="shared" si="31"/>
        <v>2</v>
      </c>
      <c r="F113">
        <f t="shared" si="23"/>
        <v>8</v>
      </c>
      <c r="G113">
        <f t="shared" si="24"/>
        <v>2</v>
      </c>
      <c r="H113">
        <f t="shared" si="20"/>
        <v>2.0854614659203225E-10</v>
      </c>
      <c r="I113">
        <f t="shared" si="21"/>
        <v>1.054518505661991E-3</v>
      </c>
      <c r="J113">
        <f t="shared" si="22"/>
        <v>0</v>
      </c>
      <c r="K113">
        <f t="shared" si="25"/>
        <v>0.11945526000000035</v>
      </c>
      <c r="L113">
        <f t="shared" si="26"/>
        <v>0</v>
      </c>
      <c r="M113" t="e">
        <f t="shared" si="27"/>
        <v>#NUM!</v>
      </c>
    </row>
    <row r="114" spans="2:13" x14ac:dyDescent="0.2">
      <c r="B114">
        <f t="shared" si="28"/>
        <v>4</v>
      </c>
      <c r="C114">
        <f t="shared" si="29"/>
        <v>10</v>
      </c>
      <c r="D114">
        <f t="shared" si="30"/>
        <v>6</v>
      </c>
      <c r="E114">
        <f t="shared" si="31"/>
        <v>1</v>
      </c>
      <c r="F114">
        <f t="shared" si="23"/>
        <v>7</v>
      </c>
      <c r="G114">
        <f t="shared" si="24"/>
        <v>3</v>
      </c>
      <c r="H114">
        <f t="shared" si="20"/>
        <v>2.0854614659203225E-10</v>
      </c>
      <c r="I114">
        <f t="shared" si="21"/>
        <v>1.054518505661991E-3</v>
      </c>
      <c r="J114">
        <f t="shared" si="22"/>
        <v>0</v>
      </c>
      <c r="K114">
        <f t="shared" si="25"/>
        <v>1.6311160000000081E-2</v>
      </c>
      <c r="L114">
        <f t="shared" si="26"/>
        <v>0</v>
      </c>
      <c r="M114" t="e">
        <f t="shared" si="27"/>
        <v>#NUM!</v>
      </c>
    </row>
    <row r="115" spans="2:13" x14ac:dyDescent="0.2">
      <c r="B115">
        <f t="shared" si="28"/>
        <v>4</v>
      </c>
      <c r="C115">
        <f t="shared" si="29"/>
        <v>10</v>
      </c>
      <c r="D115">
        <f t="shared" si="30"/>
        <v>6</v>
      </c>
      <c r="E115">
        <f t="shared" si="31"/>
        <v>0</v>
      </c>
      <c r="F115">
        <f t="shared" si="23"/>
        <v>6</v>
      </c>
      <c r="G115">
        <f t="shared" si="24"/>
        <v>4</v>
      </c>
      <c r="H115">
        <f t="shared" si="20"/>
        <v>2.0854614659203225E-10</v>
      </c>
      <c r="I115">
        <f t="shared" si="21"/>
        <v>1.054518505661991E-3</v>
      </c>
      <c r="J115">
        <f t="shared" si="22"/>
        <v>0</v>
      </c>
      <c r="K115">
        <f t="shared" si="25"/>
        <v>8.3521000000000701E-4</v>
      </c>
      <c r="L115">
        <f t="shared" si="26"/>
        <v>0</v>
      </c>
      <c r="M115" t="e">
        <f t="shared" si="27"/>
        <v>#NUM!</v>
      </c>
    </row>
    <row r="116" spans="2:13" x14ac:dyDescent="0.2">
      <c r="B116">
        <f t="shared" si="28"/>
        <v>4</v>
      </c>
      <c r="C116">
        <f t="shared" si="29"/>
        <v>9</v>
      </c>
      <c r="D116">
        <f t="shared" si="30"/>
        <v>5</v>
      </c>
      <c r="E116">
        <f t="shared" si="31"/>
        <v>4</v>
      </c>
      <c r="F116">
        <f t="shared" si="23"/>
        <v>9</v>
      </c>
      <c r="G116">
        <f t="shared" si="24"/>
        <v>0</v>
      </c>
      <c r="H116">
        <f t="shared" si="20"/>
        <v>1.448195164879543E-9</v>
      </c>
      <c r="I116">
        <f t="shared" si="21"/>
        <v>4.3545411233806893E-3</v>
      </c>
      <c r="J116">
        <f t="shared" si="22"/>
        <v>0</v>
      </c>
      <c r="K116">
        <f t="shared" si="25"/>
        <v>0.4745832099999992</v>
      </c>
      <c r="L116">
        <f t="shared" si="26"/>
        <v>0</v>
      </c>
      <c r="M116" t="e">
        <f t="shared" si="27"/>
        <v>#NUM!</v>
      </c>
    </row>
    <row r="117" spans="2:13" x14ac:dyDescent="0.2">
      <c r="B117">
        <f t="shared" si="28"/>
        <v>4</v>
      </c>
      <c r="C117">
        <f t="shared" si="29"/>
        <v>9</v>
      </c>
      <c r="D117">
        <f t="shared" si="30"/>
        <v>5</v>
      </c>
      <c r="E117">
        <f t="shared" si="31"/>
        <v>3</v>
      </c>
      <c r="F117">
        <f t="shared" si="23"/>
        <v>8</v>
      </c>
      <c r="G117">
        <f t="shared" si="24"/>
        <v>1</v>
      </c>
      <c r="H117">
        <f t="shared" si="20"/>
        <v>1.448195164879543E-9</v>
      </c>
      <c r="I117">
        <f t="shared" si="21"/>
        <v>4.3545411233806893E-3</v>
      </c>
      <c r="J117">
        <f t="shared" si="22"/>
        <v>0</v>
      </c>
      <c r="K117">
        <f t="shared" si="25"/>
        <v>0.38881516000000027</v>
      </c>
      <c r="L117">
        <f t="shared" si="26"/>
        <v>0</v>
      </c>
      <c r="M117" t="e">
        <f t="shared" si="27"/>
        <v>#NUM!</v>
      </c>
    </row>
    <row r="118" spans="2:13" x14ac:dyDescent="0.2">
      <c r="B118">
        <f t="shared" si="28"/>
        <v>4</v>
      </c>
      <c r="C118">
        <f t="shared" si="29"/>
        <v>9</v>
      </c>
      <c r="D118">
        <f t="shared" si="30"/>
        <v>5</v>
      </c>
      <c r="E118">
        <f t="shared" si="31"/>
        <v>2</v>
      </c>
      <c r="F118">
        <f t="shared" si="23"/>
        <v>7</v>
      </c>
      <c r="G118">
        <f t="shared" si="24"/>
        <v>2</v>
      </c>
      <c r="H118">
        <f t="shared" si="20"/>
        <v>1.448195164879543E-9</v>
      </c>
      <c r="I118">
        <f t="shared" si="21"/>
        <v>4.3545411233806893E-3</v>
      </c>
      <c r="J118">
        <f t="shared" si="22"/>
        <v>0</v>
      </c>
      <c r="K118">
        <f t="shared" si="25"/>
        <v>0.11945526000000035</v>
      </c>
      <c r="L118">
        <f t="shared" si="26"/>
        <v>0</v>
      </c>
      <c r="M118" t="e">
        <f t="shared" si="27"/>
        <v>#NUM!</v>
      </c>
    </row>
    <row r="119" spans="2:13" x14ac:dyDescent="0.2">
      <c r="B119">
        <f t="shared" si="28"/>
        <v>4</v>
      </c>
      <c r="C119">
        <f t="shared" si="29"/>
        <v>9</v>
      </c>
      <c r="D119">
        <f t="shared" si="30"/>
        <v>5</v>
      </c>
      <c r="E119">
        <f t="shared" si="31"/>
        <v>1</v>
      </c>
      <c r="F119">
        <f t="shared" si="23"/>
        <v>6</v>
      </c>
      <c r="G119">
        <f t="shared" si="24"/>
        <v>3</v>
      </c>
      <c r="H119">
        <f t="shared" si="20"/>
        <v>1.448195164879543E-9</v>
      </c>
      <c r="I119">
        <f t="shared" si="21"/>
        <v>4.3545411233806893E-3</v>
      </c>
      <c r="J119">
        <f t="shared" si="22"/>
        <v>0</v>
      </c>
      <c r="K119">
        <f t="shared" si="25"/>
        <v>1.6311160000000081E-2</v>
      </c>
      <c r="L119">
        <f t="shared" si="26"/>
        <v>0</v>
      </c>
      <c r="M119" t="e">
        <f t="shared" si="27"/>
        <v>#NUM!</v>
      </c>
    </row>
    <row r="120" spans="2:13" x14ac:dyDescent="0.2">
      <c r="B120">
        <f t="shared" si="28"/>
        <v>4</v>
      </c>
      <c r="C120">
        <f t="shared" si="29"/>
        <v>9</v>
      </c>
      <c r="D120">
        <f t="shared" si="30"/>
        <v>5</v>
      </c>
      <c r="E120">
        <f t="shared" si="31"/>
        <v>0</v>
      </c>
      <c r="F120">
        <f t="shared" si="23"/>
        <v>5</v>
      </c>
      <c r="G120">
        <f t="shared" si="24"/>
        <v>4</v>
      </c>
      <c r="H120">
        <f t="shared" si="20"/>
        <v>1.448195164879543E-9</v>
      </c>
      <c r="I120">
        <f t="shared" si="21"/>
        <v>4.3545411233806893E-3</v>
      </c>
      <c r="J120">
        <f t="shared" si="22"/>
        <v>0</v>
      </c>
      <c r="K120">
        <f t="shared" si="25"/>
        <v>8.3521000000000701E-4</v>
      </c>
      <c r="L120">
        <f t="shared" si="26"/>
        <v>0</v>
      </c>
      <c r="M120" t="e">
        <f t="shared" si="27"/>
        <v>#NUM!</v>
      </c>
    </row>
    <row r="121" spans="2:13" x14ac:dyDescent="0.2">
      <c r="B121">
        <f t="shared" si="28"/>
        <v>4</v>
      </c>
      <c r="C121">
        <f t="shared" si="29"/>
        <v>8</v>
      </c>
      <c r="D121">
        <f t="shared" si="30"/>
        <v>4</v>
      </c>
      <c r="E121">
        <f t="shared" si="31"/>
        <v>4</v>
      </c>
      <c r="F121">
        <f t="shared" si="23"/>
        <v>8</v>
      </c>
      <c r="G121">
        <f t="shared" si="24"/>
        <v>0</v>
      </c>
      <c r="H121">
        <f t="shared" si="20"/>
        <v>9.8171854000453021E-9</v>
      </c>
      <c r="I121">
        <f t="shared" si="21"/>
        <v>1.6649716059984936E-2</v>
      </c>
      <c r="J121">
        <f t="shared" si="22"/>
        <v>0</v>
      </c>
      <c r="K121">
        <f t="shared" si="25"/>
        <v>0.4745832099999992</v>
      </c>
      <c r="L121">
        <f t="shared" si="26"/>
        <v>0</v>
      </c>
      <c r="M121" t="e">
        <f t="shared" si="27"/>
        <v>#NUM!</v>
      </c>
    </row>
    <row r="122" spans="2:13" x14ac:dyDescent="0.2">
      <c r="B122">
        <f t="shared" si="28"/>
        <v>4</v>
      </c>
      <c r="C122">
        <f t="shared" si="29"/>
        <v>8</v>
      </c>
      <c r="D122">
        <f t="shared" si="30"/>
        <v>4</v>
      </c>
      <c r="E122">
        <f t="shared" si="31"/>
        <v>3</v>
      </c>
      <c r="F122">
        <f t="shared" si="23"/>
        <v>7</v>
      </c>
      <c r="G122">
        <f t="shared" si="24"/>
        <v>1</v>
      </c>
      <c r="H122">
        <f t="shared" si="20"/>
        <v>9.8171854000453021E-9</v>
      </c>
      <c r="I122">
        <f t="shared" si="21"/>
        <v>1.6649716059984936E-2</v>
      </c>
      <c r="J122">
        <f t="shared" si="22"/>
        <v>0</v>
      </c>
      <c r="K122">
        <f t="shared" si="25"/>
        <v>0.38881516000000027</v>
      </c>
      <c r="L122">
        <f t="shared" si="26"/>
        <v>0</v>
      </c>
      <c r="M122" t="e">
        <f t="shared" si="27"/>
        <v>#NUM!</v>
      </c>
    </row>
    <row r="123" spans="2:13" x14ac:dyDescent="0.2">
      <c r="B123">
        <f t="shared" si="28"/>
        <v>4</v>
      </c>
      <c r="C123">
        <f t="shared" si="29"/>
        <v>8</v>
      </c>
      <c r="D123">
        <f t="shared" si="30"/>
        <v>4</v>
      </c>
      <c r="E123">
        <f t="shared" si="31"/>
        <v>2</v>
      </c>
      <c r="F123">
        <f t="shared" si="23"/>
        <v>6</v>
      </c>
      <c r="G123">
        <f t="shared" si="24"/>
        <v>2</v>
      </c>
      <c r="H123">
        <f t="shared" si="20"/>
        <v>9.8171854000453021E-9</v>
      </c>
      <c r="I123">
        <f t="shared" si="21"/>
        <v>1.6649716059984936E-2</v>
      </c>
      <c r="J123">
        <f t="shared" si="22"/>
        <v>0</v>
      </c>
      <c r="K123">
        <f t="shared" si="25"/>
        <v>0.11945526000000035</v>
      </c>
      <c r="L123">
        <f t="shared" si="26"/>
        <v>0</v>
      </c>
      <c r="M123" t="e">
        <f t="shared" si="27"/>
        <v>#NUM!</v>
      </c>
    </row>
    <row r="124" spans="2:13" x14ac:dyDescent="0.2">
      <c r="B124">
        <f t="shared" si="28"/>
        <v>4</v>
      </c>
      <c r="C124">
        <f t="shared" si="29"/>
        <v>8</v>
      </c>
      <c r="D124">
        <f t="shared" si="30"/>
        <v>4</v>
      </c>
      <c r="E124">
        <f t="shared" si="31"/>
        <v>1</v>
      </c>
      <c r="F124">
        <f t="shared" si="23"/>
        <v>5</v>
      </c>
      <c r="G124">
        <f t="shared" si="24"/>
        <v>3</v>
      </c>
      <c r="H124">
        <f t="shared" si="20"/>
        <v>9.8171854000453021E-9</v>
      </c>
      <c r="I124">
        <f t="shared" si="21"/>
        <v>1.6649716059984936E-2</v>
      </c>
      <c r="J124">
        <f t="shared" si="22"/>
        <v>0</v>
      </c>
      <c r="K124">
        <f t="shared" si="25"/>
        <v>1.6311160000000081E-2</v>
      </c>
      <c r="L124">
        <f t="shared" si="26"/>
        <v>0</v>
      </c>
      <c r="M124" t="e">
        <f t="shared" si="27"/>
        <v>#NUM!</v>
      </c>
    </row>
    <row r="125" spans="2:13" x14ac:dyDescent="0.2">
      <c r="B125">
        <f t="shared" si="28"/>
        <v>4</v>
      </c>
      <c r="C125">
        <f t="shared" si="29"/>
        <v>8</v>
      </c>
      <c r="D125">
        <f t="shared" si="30"/>
        <v>4</v>
      </c>
      <c r="E125">
        <f t="shared" si="31"/>
        <v>0</v>
      </c>
      <c r="F125">
        <f t="shared" si="23"/>
        <v>4</v>
      </c>
      <c r="G125">
        <f t="shared" si="24"/>
        <v>4</v>
      </c>
      <c r="H125">
        <f t="shared" si="20"/>
        <v>9.8171854000453021E-9</v>
      </c>
      <c r="I125">
        <f t="shared" si="21"/>
        <v>1.6649716059984936E-2</v>
      </c>
      <c r="J125">
        <f t="shared" si="22"/>
        <v>0.5904899999999994</v>
      </c>
      <c r="K125">
        <f t="shared" si="25"/>
        <v>8.3521000000000701E-4</v>
      </c>
      <c r="L125">
        <f t="shared" si="26"/>
        <v>8.0612438218520453E-14</v>
      </c>
      <c r="M125">
        <f t="shared" si="27"/>
        <v>-30.149123436975223</v>
      </c>
    </row>
    <row r="126" spans="2:13" x14ac:dyDescent="0.2">
      <c r="B126">
        <f t="shared" si="28"/>
        <v>4</v>
      </c>
      <c r="C126">
        <f t="shared" si="29"/>
        <v>7</v>
      </c>
      <c r="D126">
        <f t="shared" si="30"/>
        <v>3</v>
      </c>
      <c r="E126">
        <f t="shared" si="31"/>
        <v>4</v>
      </c>
      <c r="F126">
        <f t="shared" si="23"/>
        <v>7</v>
      </c>
      <c r="G126">
        <f t="shared" si="24"/>
        <v>0</v>
      </c>
      <c r="H126">
        <f t="shared" si="20"/>
        <v>6.462179713240901E-8</v>
      </c>
      <c r="I126">
        <f t="shared" si="21"/>
        <v>5.7294611147595112E-2</v>
      </c>
      <c r="J126">
        <f t="shared" si="22"/>
        <v>0</v>
      </c>
      <c r="K126">
        <f t="shared" si="25"/>
        <v>0.4745832099999992</v>
      </c>
      <c r="L126">
        <f t="shared" si="26"/>
        <v>0</v>
      </c>
      <c r="M126" t="e">
        <f t="shared" si="27"/>
        <v>#NUM!</v>
      </c>
    </row>
    <row r="127" spans="2:13" x14ac:dyDescent="0.2">
      <c r="B127">
        <f t="shared" si="28"/>
        <v>4</v>
      </c>
      <c r="C127">
        <f t="shared" si="29"/>
        <v>7</v>
      </c>
      <c r="D127">
        <f t="shared" si="30"/>
        <v>3</v>
      </c>
      <c r="E127">
        <f t="shared" si="31"/>
        <v>3</v>
      </c>
      <c r="F127">
        <f t="shared" si="23"/>
        <v>6</v>
      </c>
      <c r="G127">
        <f t="shared" si="24"/>
        <v>1</v>
      </c>
      <c r="H127">
        <f t="shared" si="20"/>
        <v>6.462179713240901E-8</v>
      </c>
      <c r="I127">
        <f t="shared" si="21"/>
        <v>5.7294611147595112E-2</v>
      </c>
      <c r="J127">
        <f t="shared" si="22"/>
        <v>0</v>
      </c>
      <c r="K127">
        <f t="shared" si="25"/>
        <v>0.38881516000000027</v>
      </c>
      <c r="L127">
        <f t="shared" si="26"/>
        <v>0</v>
      </c>
      <c r="M127" t="e">
        <f t="shared" si="27"/>
        <v>#NUM!</v>
      </c>
    </row>
    <row r="128" spans="2:13" x14ac:dyDescent="0.2">
      <c r="B128">
        <f t="shared" si="28"/>
        <v>4</v>
      </c>
      <c r="C128">
        <f t="shared" si="29"/>
        <v>7</v>
      </c>
      <c r="D128">
        <f t="shared" si="30"/>
        <v>3</v>
      </c>
      <c r="E128">
        <f t="shared" si="31"/>
        <v>2</v>
      </c>
      <c r="F128">
        <f t="shared" si="23"/>
        <v>5</v>
      </c>
      <c r="G128">
        <f t="shared" si="24"/>
        <v>2</v>
      </c>
      <c r="H128">
        <f t="shared" si="20"/>
        <v>6.462179713240901E-8</v>
      </c>
      <c r="I128">
        <f t="shared" si="21"/>
        <v>5.7294611147595112E-2</v>
      </c>
      <c r="J128">
        <f t="shared" si="22"/>
        <v>0</v>
      </c>
      <c r="K128">
        <f t="shared" si="25"/>
        <v>0.11945526000000035</v>
      </c>
      <c r="L128">
        <f t="shared" si="26"/>
        <v>0</v>
      </c>
      <c r="M128" t="e">
        <f t="shared" si="27"/>
        <v>#NUM!</v>
      </c>
    </row>
    <row r="129" spans="2:13" x14ac:dyDescent="0.2">
      <c r="B129">
        <f t="shared" si="28"/>
        <v>4</v>
      </c>
      <c r="C129">
        <f t="shared" si="29"/>
        <v>7</v>
      </c>
      <c r="D129">
        <f t="shared" si="30"/>
        <v>3</v>
      </c>
      <c r="E129">
        <f t="shared" si="31"/>
        <v>1</v>
      </c>
      <c r="F129">
        <f t="shared" si="23"/>
        <v>4</v>
      </c>
      <c r="G129">
        <f t="shared" si="24"/>
        <v>3</v>
      </c>
      <c r="H129">
        <f t="shared" si="20"/>
        <v>6.462179713240901E-8</v>
      </c>
      <c r="I129">
        <f t="shared" si="21"/>
        <v>5.7294611147595112E-2</v>
      </c>
      <c r="J129">
        <f t="shared" si="22"/>
        <v>0.5904899999999994</v>
      </c>
      <c r="K129">
        <f t="shared" si="25"/>
        <v>1.6311160000000081E-2</v>
      </c>
      <c r="L129">
        <f t="shared" si="26"/>
        <v>3.5660727835286326E-11</v>
      </c>
      <c r="M129">
        <f t="shared" si="27"/>
        <v>-24.056971093289999</v>
      </c>
    </row>
    <row r="130" spans="2:13" x14ac:dyDescent="0.2">
      <c r="B130">
        <f t="shared" si="28"/>
        <v>4</v>
      </c>
      <c r="C130">
        <f t="shared" si="29"/>
        <v>7</v>
      </c>
      <c r="D130">
        <f t="shared" si="30"/>
        <v>3</v>
      </c>
      <c r="E130">
        <f t="shared" si="31"/>
        <v>0</v>
      </c>
      <c r="F130">
        <f t="shared" si="23"/>
        <v>3</v>
      </c>
      <c r="G130">
        <f t="shared" si="24"/>
        <v>4</v>
      </c>
      <c r="H130">
        <f t="shared" si="20"/>
        <v>6.462179713240901E-8</v>
      </c>
      <c r="I130">
        <f t="shared" si="21"/>
        <v>5.7294611147595112E-2</v>
      </c>
      <c r="J130">
        <f t="shared" si="22"/>
        <v>0.26244000000000023</v>
      </c>
      <c r="K130">
        <f t="shared" si="25"/>
        <v>8.3521000000000701E-4</v>
      </c>
      <c r="L130">
        <f t="shared" si="26"/>
        <v>8.1155605515377604E-13</v>
      </c>
      <c r="M130">
        <f t="shared" si="27"/>
        <v>-27.839822934366595</v>
      </c>
    </row>
    <row r="131" spans="2:13" x14ac:dyDescent="0.2">
      <c r="B131">
        <f t="shared" si="28"/>
        <v>4</v>
      </c>
      <c r="C131">
        <f t="shared" si="29"/>
        <v>6</v>
      </c>
      <c r="D131">
        <f t="shared" si="30"/>
        <v>2</v>
      </c>
      <c r="E131">
        <f t="shared" si="31"/>
        <v>4</v>
      </c>
      <c r="F131">
        <f t="shared" si="23"/>
        <v>6</v>
      </c>
      <c r="G131">
        <f t="shared" si="24"/>
        <v>0</v>
      </c>
      <c r="H131">
        <f t="shared" si="20"/>
        <v>4.1002467746687952E-7</v>
      </c>
      <c r="I131">
        <f t="shared" si="21"/>
        <v>0.16899502951937689</v>
      </c>
      <c r="J131">
        <f t="shared" si="22"/>
        <v>0</v>
      </c>
      <c r="K131">
        <f t="shared" si="25"/>
        <v>0.4745832099999992</v>
      </c>
      <c r="L131">
        <f t="shared" si="26"/>
        <v>0</v>
      </c>
      <c r="M131" t="e">
        <f t="shared" si="27"/>
        <v>#NUM!</v>
      </c>
    </row>
    <row r="132" spans="2:13" x14ac:dyDescent="0.2">
      <c r="B132">
        <f t="shared" si="28"/>
        <v>4</v>
      </c>
      <c r="C132">
        <f t="shared" si="29"/>
        <v>6</v>
      </c>
      <c r="D132">
        <f t="shared" si="30"/>
        <v>2</v>
      </c>
      <c r="E132">
        <f t="shared" si="31"/>
        <v>3</v>
      </c>
      <c r="F132">
        <f t="shared" si="23"/>
        <v>5</v>
      </c>
      <c r="G132">
        <f t="shared" si="24"/>
        <v>1</v>
      </c>
      <c r="H132">
        <f t="shared" si="20"/>
        <v>4.1002467746687952E-7</v>
      </c>
      <c r="I132">
        <f t="shared" si="21"/>
        <v>0.16899502951937689</v>
      </c>
      <c r="J132">
        <f t="shared" si="22"/>
        <v>0</v>
      </c>
      <c r="K132">
        <f t="shared" si="25"/>
        <v>0.38881516000000027</v>
      </c>
      <c r="L132">
        <f t="shared" si="26"/>
        <v>0</v>
      </c>
      <c r="M132" t="e">
        <f t="shared" si="27"/>
        <v>#NUM!</v>
      </c>
    </row>
    <row r="133" spans="2:13" x14ac:dyDescent="0.2">
      <c r="B133">
        <f t="shared" si="28"/>
        <v>4</v>
      </c>
      <c r="C133">
        <f t="shared" si="29"/>
        <v>6</v>
      </c>
      <c r="D133">
        <f t="shared" si="30"/>
        <v>2</v>
      </c>
      <c r="E133">
        <f t="shared" si="31"/>
        <v>2</v>
      </c>
      <c r="F133">
        <f t="shared" si="23"/>
        <v>4</v>
      </c>
      <c r="G133">
        <f t="shared" si="24"/>
        <v>2</v>
      </c>
      <c r="H133">
        <f t="shared" si="20"/>
        <v>4.1002467746687952E-7</v>
      </c>
      <c r="I133">
        <f t="shared" si="21"/>
        <v>0.16899502951937689</v>
      </c>
      <c r="J133">
        <f t="shared" si="22"/>
        <v>0.5904899999999994</v>
      </c>
      <c r="K133">
        <f t="shared" si="25"/>
        <v>0.11945526000000035</v>
      </c>
      <c r="L133">
        <f t="shared" si="26"/>
        <v>4.8876686050008353E-9</v>
      </c>
      <c r="M133">
        <f t="shared" si="27"/>
        <v>-19.136550415043068</v>
      </c>
    </row>
    <row r="134" spans="2:13" x14ac:dyDescent="0.2">
      <c r="B134">
        <f t="shared" si="28"/>
        <v>4</v>
      </c>
      <c r="C134">
        <f t="shared" si="29"/>
        <v>6</v>
      </c>
      <c r="D134">
        <f t="shared" si="30"/>
        <v>2</v>
      </c>
      <c r="E134">
        <f t="shared" si="31"/>
        <v>1</v>
      </c>
      <c r="F134">
        <f t="shared" si="23"/>
        <v>3</v>
      </c>
      <c r="G134">
        <f t="shared" si="24"/>
        <v>3</v>
      </c>
      <c r="H134">
        <f t="shared" si="20"/>
        <v>4.1002467746687952E-7</v>
      </c>
      <c r="I134">
        <f t="shared" si="21"/>
        <v>0.16899502951937689</v>
      </c>
      <c r="J134">
        <f t="shared" si="22"/>
        <v>0.26244000000000023</v>
      </c>
      <c r="K134">
        <f t="shared" si="25"/>
        <v>1.6311160000000081E-2</v>
      </c>
      <c r="L134">
        <f t="shared" si="26"/>
        <v>2.9661888901388498E-10</v>
      </c>
      <c r="M134">
        <f t="shared" si="27"/>
        <v>-21.93857300310794</v>
      </c>
    </row>
    <row r="135" spans="2:13" x14ac:dyDescent="0.2">
      <c r="B135">
        <f t="shared" si="28"/>
        <v>4</v>
      </c>
      <c r="C135">
        <f t="shared" si="29"/>
        <v>6</v>
      </c>
      <c r="D135">
        <f t="shared" si="30"/>
        <v>2</v>
      </c>
      <c r="E135">
        <f t="shared" si="31"/>
        <v>0</v>
      </c>
      <c r="F135">
        <f t="shared" si="23"/>
        <v>2</v>
      </c>
      <c r="G135">
        <f t="shared" si="24"/>
        <v>4</v>
      </c>
      <c r="H135">
        <f t="shared" si="20"/>
        <v>4.1002467746687952E-7</v>
      </c>
      <c r="I135">
        <f t="shared" si="21"/>
        <v>0.16899502951937689</v>
      </c>
      <c r="J135">
        <f t="shared" si="22"/>
        <v>4.3740000000000147E-2</v>
      </c>
      <c r="K135">
        <f t="shared" si="25"/>
        <v>8.3521000000000701E-4</v>
      </c>
      <c r="L135">
        <f t="shared" si="26"/>
        <v>2.5313861010221258E-12</v>
      </c>
      <c r="M135">
        <f t="shared" si="27"/>
        <v>-26.702254097196263</v>
      </c>
    </row>
    <row r="136" spans="2:13" x14ac:dyDescent="0.2">
      <c r="B136">
        <f t="shared" si="28"/>
        <v>4</v>
      </c>
      <c r="C136">
        <f t="shared" si="29"/>
        <v>5</v>
      </c>
      <c r="D136">
        <f t="shared" si="30"/>
        <v>1</v>
      </c>
      <c r="E136">
        <f t="shared" si="31"/>
        <v>4</v>
      </c>
      <c r="F136">
        <f t="shared" si="23"/>
        <v>5</v>
      </c>
      <c r="G136">
        <f t="shared" si="24"/>
        <v>0</v>
      </c>
      <c r="H136">
        <f t="shared" si="20"/>
        <v>2.4811229164759444E-6</v>
      </c>
      <c r="I136">
        <f t="shared" si="21"/>
        <v>0.38769447948562863</v>
      </c>
      <c r="J136">
        <f t="shared" si="22"/>
        <v>0</v>
      </c>
      <c r="K136">
        <f t="shared" si="25"/>
        <v>0.4745832099999992</v>
      </c>
      <c r="L136">
        <f t="shared" si="26"/>
        <v>0</v>
      </c>
      <c r="M136" t="e">
        <f t="shared" si="27"/>
        <v>#NUM!</v>
      </c>
    </row>
    <row r="137" spans="2:13" x14ac:dyDescent="0.2">
      <c r="B137">
        <f t="shared" si="28"/>
        <v>4</v>
      </c>
      <c r="C137">
        <f t="shared" si="29"/>
        <v>5</v>
      </c>
      <c r="D137">
        <f t="shared" si="30"/>
        <v>1</v>
      </c>
      <c r="E137">
        <f t="shared" si="31"/>
        <v>3</v>
      </c>
      <c r="F137">
        <f t="shared" si="23"/>
        <v>4</v>
      </c>
      <c r="G137">
        <f t="shared" si="24"/>
        <v>1</v>
      </c>
      <c r="H137">
        <f t="shared" si="20"/>
        <v>2.4811229164759444E-6</v>
      </c>
      <c r="I137">
        <f t="shared" si="21"/>
        <v>0.38769447948562863</v>
      </c>
      <c r="J137">
        <f t="shared" si="22"/>
        <v>0.5904899999999994</v>
      </c>
      <c r="K137">
        <f t="shared" si="25"/>
        <v>0.38881516000000027</v>
      </c>
      <c r="L137">
        <f t="shared" si="26"/>
        <v>2.2084808310064343E-7</v>
      </c>
      <c r="M137">
        <f t="shared" si="27"/>
        <v>-15.32579077858545</v>
      </c>
    </row>
    <row r="138" spans="2:13" x14ac:dyDescent="0.2">
      <c r="B138">
        <f t="shared" si="28"/>
        <v>4</v>
      </c>
      <c r="C138">
        <f t="shared" si="29"/>
        <v>5</v>
      </c>
      <c r="D138">
        <f t="shared" si="30"/>
        <v>1</v>
      </c>
      <c r="E138">
        <f t="shared" si="31"/>
        <v>2</v>
      </c>
      <c r="F138">
        <f t="shared" si="23"/>
        <v>3</v>
      </c>
      <c r="G138">
        <f t="shared" si="24"/>
        <v>2</v>
      </c>
      <c r="H138">
        <f t="shared" si="20"/>
        <v>2.4811229164759444E-6</v>
      </c>
      <c r="I138">
        <f t="shared" si="21"/>
        <v>0.38769447948562863</v>
      </c>
      <c r="J138">
        <f t="shared" si="22"/>
        <v>0.26244000000000023</v>
      </c>
      <c r="K138">
        <f t="shared" si="25"/>
        <v>0.11945526000000035</v>
      </c>
      <c r="L138">
        <f t="shared" si="26"/>
        <v>3.0155963154304853E-8</v>
      </c>
      <c r="M138">
        <f t="shared" si="27"/>
        <v>-17.316883150433991</v>
      </c>
    </row>
    <row r="139" spans="2:13" x14ac:dyDescent="0.2">
      <c r="B139">
        <f t="shared" si="28"/>
        <v>4</v>
      </c>
      <c r="C139">
        <f t="shared" si="29"/>
        <v>5</v>
      </c>
      <c r="D139">
        <f t="shared" si="30"/>
        <v>1</v>
      </c>
      <c r="E139">
        <f t="shared" si="31"/>
        <v>1</v>
      </c>
      <c r="F139">
        <f t="shared" si="23"/>
        <v>2</v>
      </c>
      <c r="G139">
        <f t="shared" si="24"/>
        <v>3</v>
      </c>
      <c r="H139">
        <f t="shared" si="20"/>
        <v>2.4811229164759444E-6</v>
      </c>
      <c r="I139">
        <f t="shared" si="21"/>
        <v>0.38769447948562863</v>
      </c>
      <c r="J139">
        <f t="shared" si="22"/>
        <v>4.3740000000000147E-2</v>
      </c>
      <c r="K139">
        <f t="shared" si="25"/>
        <v>1.6311160000000081E-2</v>
      </c>
      <c r="L139">
        <f t="shared" si="26"/>
        <v>6.8628028597481225E-10</v>
      </c>
      <c r="M139">
        <f t="shared" si="27"/>
        <v>-21.099734991510587</v>
      </c>
    </row>
    <row r="140" spans="2:13" x14ac:dyDescent="0.2">
      <c r="B140">
        <f t="shared" si="28"/>
        <v>4</v>
      </c>
      <c r="C140">
        <f t="shared" si="29"/>
        <v>5</v>
      </c>
      <c r="D140">
        <f t="shared" si="30"/>
        <v>1</v>
      </c>
      <c r="E140">
        <f t="shared" si="31"/>
        <v>0</v>
      </c>
      <c r="F140">
        <f t="shared" si="23"/>
        <v>1</v>
      </c>
      <c r="G140">
        <f t="shared" si="24"/>
        <v>4</v>
      </c>
      <c r="H140">
        <f t="shared" si="20"/>
        <v>2.4811229164759444E-6</v>
      </c>
      <c r="I140">
        <f t="shared" si="21"/>
        <v>0.38769447948562863</v>
      </c>
      <c r="J140">
        <f t="shared" si="22"/>
        <v>3.2400000000000176E-3</v>
      </c>
      <c r="K140">
        <f t="shared" si="25"/>
        <v>8.3521000000000701E-4</v>
      </c>
      <c r="L140">
        <f t="shared" si="26"/>
        <v>2.603026519761685E-12</v>
      </c>
      <c r="M140">
        <f t="shared" si="27"/>
        <v>-26.674346301815238</v>
      </c>
    </row>
    <row r="141" spans="2:13" x14ac:dyDescent="0.2">
      <c r="B141">
        <f t="shared" si="28"/>
        <v>4</v>
      </c>
      <c r="C141">
        <f t="shared" si="29"/>
        <v>4</v>
      </c>
      <c r="D141">
        <f t="shared" si="30"/>
        <v>0</v>
      </c>
      <c r="E141">
        <f t="shared" si="31"/>
        <v>4</v>
      </c>
      <c r="F141">
        <f t="shared" si="23"/>
        <v>4</v>
      </c>
      <c r="G141">
        <f t="shared" si="24"/>
        <v>0</v>
      </c>
      <c r="H141">
        <f t="shared" si="20"/>
        <v>1.4085040846249339E-5</v>
      </c>
      <c r="I141">
        <f t="shared" si="21"/>
        <v>0.53365004823315854</v>
      </c>
      <c r="J141">
        <f t="shared" si="22"/>
        <v>0.5904899999999994</v>
      </c>
      <c r="K141">
        <f t="shared" si="25"/>
        <v>0.4745832099999992</v>
      </c>
      <c r="L141">
        <f t="shared" si="26"/>
        <v>2.1063938615646135E-6</v>
      </c>
      <c r="M141">
        <f t="shared" si="27"/>
        <v>-13.070533142951707</v>
      </c>
    </row>
    <row r="142" spans="2:13" x14ac:dyDescent="0.2">
      <c r="B142">
        <f t="shared" si="28"/>
        <v>4</v>
      </c>
      <c r="C142">
        <f t="shared" si="29"/>
        <v>4</v>
      </c>
      <c r="D142">
        <f t="shared" si="30"/>
        <v>0</v>
      </c>
      <c r="E142">
        <f t="shared" si="31"/>
        <v>3</v>
      </c>
      <c r="F142">
        <f t="shared" si="23"/>
        <v>3</v>
      </c>
      <c r="G142">
        <f t="shared" si="24"/>
        <v>1</v>
      </c>
      <c r="H142">
        <f t="shared" si="20"/>
        <v>1.4085040846249339E-5</v>
      </c>
      <c r="I142">
        <f t="shared" si="21"/>
        <v>0.53365004823315854</v>
      </c>
      <c r="J142">
        <f t="shared" si="22"/>
        <v>0.26244000000000023</v>
      </c>
      <c r="K142">
        <f t="shared" si="25"/>
        <v>0.38881516000000027</v>
      </c>
      <c r="L142">
        <f t="shared" si="26"/>
        <v>7.6698678761121448E-7</v>
      </c>
      <c r="M142">
        <f t="shared" si="27"/>
        <v>-14.080796261788523</v>
      </c>
    </row>
    <row r="143" spans="2:13" x14ac:dyDescent="0.2">
      <c r="B143">
        <f t="shared" si="28"/>
        <v>4</v>
      </c>
      <c r="C143">
        <f t="shared" si="29"/>
        <v>4</v>
      </c>
      <c r="D143">
        <f t="shared" si="30"/>
        <v>0</v>
      </c>
      <c r="E143">
        <f t="shared" si="31"/>
        <v>2</v>
      </c>
      <c r="F143">
        <f t="shared" si="23"/>
        <v>2</v>
      </c>
      <c r="G143">
        <f t="shared" si="24"/>
        <v>2</v>
      </c>
      <c r="H143">
        <f t="shared" si="20"/>
        <v>1.4085040846249339E-5</v>
      </c>
      <c r="I143">
        <f t="shared" si="21"/>
        <v>0.53365004823315854</v>
      </c>
      <c r="J143">
        <f t="shared" si="22"/>
        <v>4.3740000000000147E-2</v>
      </c>
      <c r="K143">
        <f t="shared" si="25"/>
        <v>0.11945526000000035</v>
      </c>
      <c r="L143">
        <f t="shared" si="26"/>
        <v>3.9273419847562377E-8</v>
      </c>
      <c r="M143">
        <f t="shared" si="27"/>
        <v>-17.052717886648789</v>
      </c>
    </row>
    <row r="144" spans="2:13" x14ac:dyDescent="0.2">
      <c r="B144">
        <f t="shared" si="28"/>
        <v>4</v>
      </c>
      <c r="C144">
        <f t="shared" si="29"/>
        <v>4</v>
      </c>
      <c r="D144">
        <f t="shared" si="30"/>
        <v>0</v>
      </c>
      <c r="E144">
        <f t="shared" si="31"/>
        <v>1</v>
      </c>
      <c r="F144">
        <f t="shared" si="23"/>
        <v>1</v>
      </c>
      <c r="G144">
        <f t="shared" si="24"/>
        <v>3</v>
      </c>
      <c r="H144">
        <f t="shared" si="20"/>
        <v>1.4085040846249339E-5</v>
      </c>
      <c r="I144">
        <f t="shared" si="21"/>
        <v>0.53365004823315854</v>
      </c>
      <c r="J144">
        <f t="shared" si="22"/>
        <v>3.2400000000000176E-3</v>
      </c>
      <c r="K144">
        <f t="shared" si="25"/>
        <v>1.6311160000000081E-2</v>
      </c>
      <c r="L144">
        <f t="shared" si="26"/>
        <v>3.9723226976561839E-10</v>
      </c>
      <c r="M144">
        <f t="shared" si="27"/>
        <v>-21.646499943941716</v>
      </c>
    </row>
    <row r="145" spans="2:13" x14ac:dyDescent="0.2">
      <c r="B145">
        <f t="shared" si="28"/>
        <v>4</v>
      </c>
      <c r="C145">
        <f t="shared" si="29"/>
        <v>4</v>
      </c>
      <c r="D145">
        <f t="shared" si="30"/>
        <v>0</v>
      </c>
      <c r="E145">
        <f t="shared" si="31"/>
        <v>0</v>
      </c>
      <c r="F145">
        <f t="shared" si="23"/>
        <v>0</v>
      </c>
      <c r="G145">
        <f t="shared" si="24"/>
        <v>4</v>
      </c>
      <c r="H145">
        <f t="shared" si="20"/>
        <v>1.4085040846249339E-5</v>
      </c>
      <c r="I145">
        <f t="shared" si="21"/>
        <v>0.53365004823315854</v>
      </c>
      <c r="J145">
        <f t="shared" si="22"/>
        <v>9.0000000000000683E-5</v>
      </c>
      <c r="K145">
        <f t="shared" si="25"/>
        <v>8.3521000000000701E-4</v>
      </c>
      <c r="L145">
        <f t="shared" si="26"/>
        <v>5.6500573845511633E-13</v>
      </c>
      <c r="M145">
        <f t="shared" si="27"/>
        <v>-28.201940507258094</v>
      </c>
    </row>
    <row r="146" spans="2:13" x14ac:dyDescent="0.2">
      <c r="B146">
        <f t="shared" si="28"/>
        <v>5</v>
      </c>
      <c r="C146">
        <f t="shared" si="29"/>
        <v>10</v>
      </c>
      <c r="D146">
        <f t="shared" si="30"/>
        <v>5</v>
      </c>
      <c r="E146">
        <f t="shared" si="31"/>
        <v>5</v>
      </c>
      <c r="F146">
        <f t="shared" si="23"/>
        <v>10</v>
      </c>
      <c r="G146">
        <f t="shared" si="24"/>
        <v>0</v>
      </c>
      <c r="H146">
        <f t="shared" si="20"/>
        <v>2.0854614659203225E-10</v>
      </c>
      <c r="I146">
        <f t="shared" si="21"/>
        <v>7.4436600399669685E-3</v>
      </c>
      <c r="J146">
        <f t="shared" si="22"/>
        <v>0</v>
      </c>
      <c r="K146">
        <f t="shared" si="25"/>
        <v>0.39390406429999913</v>
      </c>
      <c r="L146">
        <f t="shared" si="26"/>
        <v>0</v>
      </c>
      <c r="M146" t="e">
        <f t="shared" si="27"/>
        <v>#NUM!</v>
      </c>
    </row>
    <row r="147" spans="2:13" x14ac:dyDescent="0.2">
      <c r="B147">
        <f t="shared" si="28"/>
        <v>5</v>
      </c>
      <c r="C147">
        <f t="shared" si="29"/>
        <v>10</v>
      </c>
      <c r="D147">
        <f t="shared" si="30"/>
        <v>5</v>
      </c>
      <c r="E147">
        <f t="shared" si="31"/>
        <v>4</v>
      </c>
      <c r="F147">
        <f t="shared" si="23"/>
        <v>9</v>
      </c>
      <c r="G147">
        <f t="shared" si="24"/>
        <v>1</v>
      </c>
      <c r="H147">
        <f t="shared" si="20"/>
        <v>2.0854614659203225E-10</v>
      </c>
      <c r="I147">
        <f t="shared" si="21"/>
        <v>7.4436600399669685E-3</v>
      </c>
      <c r="J147">
        <f t="shared" si="22"/>
        <v>0</v>
      </c>
      <c r="K147">
        <f t="shared" si="25"/>
        <v>0.40339572850000016</v>
      </c>
      <c r="L147">
        <f t="shared" si="26"/>
        <v>0</v>
      </c>
      <c r="M147" t="e">
        <f t="shared" si="27"/>
        <v>#NUM!</v>
      </c>
    </row>
    <row r="148" spans="2:13" x14ac:dyDescent="0.2">
      <c r="B148">
        <f t="shared" si="28"/>
        <v>5</v>
      </c>
      <c r="C148">
        <f t="shared" si="29"/>
        <v>10</v>
      </c>
      <c r="D148">
        <f t="shared" si="30"/>
        <v>5</v>
      </c>
      <c r="E148">
        <f t="shared" si="31"/>
        <v>3</v>
      </c>
      <c r="F148">
        <f t="shared" si="23"/>
        <v>8</v>
      </c>
      <c r="G148">
        <f t="shared" si="24"/>
        <v>2</v>
      </c>
      <c r="H148">
        <f t="shared" si="20"/>
        <v>2.0854614659203225E-10</v>
      </c>
      <c r="I148">
        <f t="shared" si="21"/>
        <v>7.4436600399669685E-3</v>
      </c>
      <c r="J148">
        <f t="shared" si="22"/>
        <v>0</v>
      </c>
      <c r="K148">
        <f t="shared" si="25"/>
        <v>0.16524644300000041</v>
      </c>
      <c r="L148">
        <f t="shared" si="26"/>
        <v>0</v>
      </c>
      <c r="M148" t="e">
        <f t="shared" si="27"/>
        <v>#NUM!</v>
      </c>
    </row>
    <row r="149" spans="2:13" x14ac:dyDescent="0.2">
      <c r="B149">
        <f t="shared" si="28"/>
        <v>5</v>
      </c>
      <c r="C149">
        <f t="shared" si="29"/>
        <v>10</v>
      </c>
      <c r="D149">
        <f t="shared" si="30"/>
        <v>5</v>
      </c>
      <c r="E149">
        <f t="shared" si="31"/>
        <v>2</v>
      </c>
      <c r="F149">
        <f t="shared" si="23"/>
        <v>7</v>
      </c>
      <c r="G149">
        <f t="shared" si="24"/>
        <v>3</v>
      </c>
      <c r="H149">
        <f t="shared" ref="H149:H212" si="32">VLOOKUP(C149,K$6:M$16,2)</f>
        <v>2.0854614659203225E-10</v>
      </c>
      <c r="I149">
        <f t="shared" ref="I149:I212" si="33">_xlfn.BINOM.DIST(B149,C149,$H$2,FALSE)</f>
        <v>7.4436600399669685E-3</v>
      </c>
      <c r="J149">
        <f t="shared" ref="J149:J212" si="34">VLOOKUP(F149,K$6:M$16,3)</f>
        <v>0</v>
      </c>
      <c r="K149">
        <f t="shared" si="25"/>
        <v>3.3845657000000175E-2</v>
      </c>
      <c r="L149">
        <f t="shared" si="26"/>
        <v>0</v>
      </c>
      <c r="M149" t="e">
        <f t="shared" si="27"/>
        <v>#NUM!</v>
      </c>
    </row>
    <row r="150" spans="2:13" x14ac:dyDescent="0.2">
      <c r="B150">
        <f t="shared" si="28"/>
        <v>5</v>
      </c>
      <c r="C150">
        <f t="shared" si="29"/>
        <v>10</v>
      </c>
      <c r="D150">
        <f t="shared" si="30"/>
        <v>5</v>
      </c>
      <c r="E150">
        <f t="shared" si="31"/>
        <v>1</v>
      </c>
      <c r="F150">
        <f t="shared" ref="F150:F213" si="35">D150+E150</f>
        <v>6</v>
      </c>
      <c r="G150">
        <f t="shared" ref="G150:G213" si="36">B150-E150</f>
        <v>4</v>
      </c>
      <c r="H150">
        <f t="shared" si="32"/>
        <v>2.0854614659203225E-10</v>
      </c>
      <c r="I150">
        <f t="shared" si="33"/>
        <v>7.4436600399669685E-3</v>
      </c>
      <c r="J150">
        <f t="shared" si="34"/>
        <v>0</v>
      </c>
      <c r="K150">
        <f t="shared" ref="K150:K213" si="37">_xlfn.BINOM.DIST(G150,B150,$F$2,FALSE)</f>
        <v>3.4661215000000262E-3</v>
      </c>
      <c r="L150">
        <f t="shared" ref="L150:L213" si="38">H150*I150*J150*K150</f>
        <v>0</v>
      </c>
      <c r="M150" t="e">
        <f t="shared" ref="M150:M213" si="39">LN(L150)</f>
        <v>#NUM!</v>
      </c>
    </row>
    <row r="151" spans="2:13" x14ac:dyDescent="0.2">
      <c r="B151">
        <f t="shared" ref="B151:B214" si="40">IF(E150=0,IF(C150=B150,B150+1,B150), B150)</f>
        <v>5</v>
      </c>
      <c r="C151">
        <f t="shared" ref="C151:C214" si="41">IF(E150=0,IF(C150=B150,10,C150-1),C150)</f>
        <v>10</v>
      </c>
      <c r="D151">
        <f t="shared" ref="D151:D214" si="42">C151-B151</f>
        <v>5</v>
      </c>
      <c r="E151">
        <f t="shared" ref="E151:E214" si="43">IF(E150=0,B151,E150-1)</f>
        <v>0</v>
      </c>
      <c r="F151">
        <f t="shared" si="35"/>
        <v>5</v>
      </c>
      <c r="G151">
        <f t="shared" si="36"/>
        <v>5</v>
      </c>
      <c r="H151">
        <f t="shared" si="32"/>
        <v>2.0854614659203225E-10</v>
      </c>
      <c r="I151">
        <f t="shared" si="33"/>
        <v>7.4436600399669685E-3</v>
      </c>
      <c r="J151">
        <f t="shared" si="34"/>
        <v>0</v>
      </c>
      <c r="K151">
        <f t="shared" si="37"/>
        <v>1.4198570000000139E-4</v>
      </c>
      <c r="L151">
        <f t="shared" si="38"/>
        <v>0</v>
      </c>
      <c r="M151" t="e">
        <f t="shared" si="39"/>
        <v>#NUM!</v>
      </c>
    </row>
    <row r="152" spans="2:13" x14ac:dyDescent="0.2">
      <c r="B152">
        <f t="shared" si="40"/>
        <v>5</v>
      </c>
      <c r="C152">
        <f t="shared" si="41"/>
        <v>9</v>
      </c>
      <c r="D152">
        <f t="shared" si="42"/>
        <v>4</v>
      </c>
      <c r="E152">
        <f t="shared" si="43"/>
        <v>5</v>
      </c>
      <c r="F152">
        <f t="shared" si="35"/>
        <v>9</v>
      </c>
      <c r="G152">
        <f t="shared" si="36"/>
        <v>0</v>
      </c>
      <c r="H152">
        <f t="shared" si="32"/>
        <v>1.448195164879543E-9</v>
      </c>
      <c r="I152">
        <f t="shared" si="33"/>
        <v>2.5614947784592224E-2</v>
      </c>
      <c r="J152">
        <f t="shared" si="34"/>
        <v>0</v>
      </c>
      <c r="K152">
        <f t="shared" si="37"/>
        <v>0.39390406429999913</v>
      </c>
      <c r="L152">
        <f t="shared" si="38"/>
        <v>0</v>
      </c>
      <c r="M152" t="e">
        <f t="shared" si="39"/>
        <v>#NUM!</v>
      </c>
    </row>
    <row r="153" spans="2:13" x14ac:dyDescent="0.2">
      <c r="B153">
        <f t="shared" si="40"/>
        <v>5</v>
      </c>
      <c r="C153">
        <f t="shared" si="41"/>
        <v>9</v>
      </c>
      <c r="D153">
        <f t="shared" si="42"/>
        <v>4</v>
      </c>
      <c r="E153">
        <f t="shared" si="43"/>
        <v>4</v>
      </c>
      <c r="F153">
        <f t="shared" si="35"/>
        <v>8</v>
      </c>
      <c r="G153">
        <f t="shared" si="36"/>
        <v>1</v>
      </c>
      <c r="H153">
        <f t="shared" si="32"/>
        <v>1.448195164879543E-9</v>
      </c>
      <c r="I153">
        <f t="shared" si="33"/>
        <v>2.5614947784592224E-2</v>
      </c>
      <c r="J153">
        <f t="shared" si="34"/>
        <v>0</v>
      </c>
      <c r="K153">
        <f t="shared" si="37"/>
        <v>0.40339572850000016</v>
      </c>
      <c r="L153">
        <f t="shared" si="38"/>
        <v>0</v>
      </c>
      <c r="M153" t="e">
        <f t="shared" si="39"/>
        <v>#NUM!</v>
      </c>
    </row>
    <row r="154" spans="2:13" x14ac:dyDescent="0.2">
      <c r="B154">
        <f t="shared" si="40"/>
        <v>5</v>
      </c>
      <c r="C154">
        <f t="shared" si="41"/>
        <v>9</v>
      </c>
      <c r="D154">
        <f t="shared" si="42"/>
        <v>4</v>
      </c>
      <c r="E154">
        <f t="shared" si="43"/>
        <v>3</v>
      </c>
      <c r="F154">
        <f t="shared" si="35"/>
        <v>7</v>
      </c>
      <c r="G154">
        <f t="shared" si="36"/>
        <v>2</v>
      </c>
      <c r="H154">
        <f t="shared" si="32"/>
        <v>1.448195164879543E-9</v>
      </c>
      <c r="I154">
        <f t="shared" si="33"/>
        <v>2.5614947784592224E-2</v>
      </c>
      <c r="J154">
        <f t="shared" si="34"/>
        <v>0</v>
      </c>
      <c r="K154">
        <f t="shared" si="37"/>
        <v>0.16524644300000041</v>
      </c>
      <c r="L154">
        <f t="shared" si="38"/>
        <v>0</v>
      </c>
      <c r="M154" t="e">
        <f t="shared" si="39"/>
        <v>#NUM!</v>
      </c>
    </row>
    <row r="155" spans="2:13" x14ac:dyDescent="0.2">
      <c r="B155">
        <f t="shared" si="40"/>
        <v>5</v>
      </c>
      <c r="C155">
        <f t="shared" si="41"/>
        <v>9</v>
      </c>
      <c r="D155">
        <f t="shared" si="42"/>
        <v>4</v>
      </c>
      <c r="E155">
        <f t="shared" si="43"/>
        <v>2</v>
      </c>
      <c r="F155">
        <f t="shared" si="35"/>
        <v>6</v>
      </c>
      <c r="G155">
        <f t="shared" si="36"/>
        <v>3</v>
      </c>
      <c r="H155">
        <f t="shared" si="32"/>
        <v>1.448195164879543E-9</v>
      </c>
      <c r="I155">
        <f t="shared" si="33"/>
        <v>2.5614947784592224E-2</v>
      </c>
      <c r="J155">
        <f t="shared" si="34"/>
        <v>0</v>
      </c>
      <c r="K155">
        <f t="shared" si="37"/>
        <v>3.3845657000000175E-2</v>
      </c>
      <c r="L155">
        <f t="shared" si="38"/>
        <v>0</v>
      </c>
      <c r="M155" t="e">
        <f t="shared" si="39"/>
        <v>#NUM!</v>
      </c>
    </row>
    <row r="156" spans="2:13" x14ac:dyDescent="0.2">
      <c r="B156">
        <f t="shared" si="40"/>
        <v>5</v>
      </c>
      <c r="C156">
        <f t="shared" si="41"/>
        <v>9</v>
      </c>
      <c r="D156">
        <f t="shared" si="42"/>
        <v>4</v>
      </c>
      <c r="E156">
        <f t="shared" si="43"/>
        <v>1</v>
      </c>
      <c r="F156">
        <f t="shared" si="35"/>
        <v>5</v>
      </c>
      <c r="G156">
        <f t="shared" si="36"/>
        <v>4</v>
      </c>
      <c r="H156">
        <f t="shared" si="32"/>
        <v>1.448195164879543E-9</v>
      </c>
      <c r="I156">
        <f t="shared" si="33"/>
        <v>2.5614947784592224E-2</v>
      </c>
      <c r="J156">
        <f t="shared" si="34"/>
        <v>0</v>
      </c>
      <c r="K156">
        <f t="shared" si="37"/>
        <v>3.4661215000000262E-3</v>
      </c>
      <c r="L156">
        <f t="shared" si="38"/>
        <v>0</v>
      </c>
      <c r="M156" t="e">
        <f t="shared" si="39"/>
        <v>#NUM!</v>
      </c>
    </row>
    <row r="157" spans="2:13" x14ac:dyDescent="0.2">
      <c r="B157">
        <f t="shared" si="40"/>
        <v>5</v>
      </c>
      <c r="C157">
        <f t="shared" si="41"/>
        <v>9</v>
      </c>
      <c r="D157">
        <f t="shared" si="42"/>
        <v>4</v>
      </c>
      <c r="E157">
        <f t="shared" si="43"/>
        <v>0</v>
      </c>
      <c r="F157">
        <f t="shared" si="35"/>
        <v>4</v>
      </c>
      <c r="G157">
        <f t="shared" si="36"/>
        <v>5</v>
      </c>
      <c r="H157">
        <f t="shared" si="32"/>
        <v>1.448195164879543E-9</v>
      </c>
      <c r="I157">
        <f t="shared" si="33"/>
        <v>2.5614947784592224E-2</v>
      </c>
      <c r="J157">
        <f t="shared" si="34"/>
        <v>0.5904899999999994</v>
      </c>
      <c r="K157">
        <f t="shared" si="37"/>
        <v>1.4198570000000139E-4</v>
      </c>
      <c r="L157">
        <f t="shared" si="38"/>
        <v>3.1101241257435907E-15</v>
      </c>
      <c r="M157">
        <f t="shared" si="39"/>
        <v>-33.404113757701339</v>
      </c>
    </row>
    <row r="158" spans="2:13" x14ac:dyDescent="0.2">
      <c r="B158">
        <f t="shared" si="40"/>
        <v>5</v>
      </c>
      <c r="C158">
        <f t="shared" si="41"/>
        <v>8</v>
      </c>
      <c r="D158">
        <f t="shared" si="42"/>
        <v>3</v>
      </c>
      <c r="E158">
        <f t="shared" si="43"/>
        <v>5</v>
      </c>
      <c r="F158">
        <f t="shared" si="35"/>
        <v>8</v>
      </c>
      <c r="G158">
        <f t="shared" si="36"/>
        <v>0</v>
      </c>
      <c r="H158">
        <f t="shared" si="32"/>
        <v>9.8171854000453021E-9</v>
      </c>
      <c r="I158">
        <f t="shared" si="33"/>
        <v>7.835160498816425E-2</v>
      </c>
      <c r="J158">
        <f t="shared" si="34"/>
        <v>0</v>
      </c>
      <c r="K158">
        <f t="shared" si="37"/>
        <v>0.39390406429999913</v>
      </c>
      <c r="L158">
        <f t="shared" si="38"/>
        <v>0</v>
      </c>
      <c r="M158" t="e">
        <f t="shared" si="39"/>
        <v>#NUM!</v>
      </c>
    </row>
    <row r="159" spans="2:13" x14ac:dyDescent="0.2">
      <c r="B159">
        <f t="shared" si="40"/>
        <v>5</v>
      </c>
      <c r="C159">
        <f t="shared" si="41"/>
        <v>8</v>
      </c>
      <c r="D159">
        <f t="shared" si="42"/>
        <v>3</v>
      </c>
      <c r="E159">
        <f t="shared" si="43"/>
        <v>4</v>
      </c>
      <c r="F159">
        <f t="shared" si="35"/>
        <v>7</v>
      </c>
      <c r="G159">
        <f t="shared" si="36"/>
        <v>1</v>
      </c>
      <c r="H159">
        <f t="shared" si="32"/>
        <v>9.8171854000453021E-9</v>
      </c>
      <c r="I159">
        <f t="shared" si="33"/>
        <v>7.835160498816425E-2</v>
      </c>
      <c r="J159">
        <f t="shared" si="34"/>
        <v>0</v>
      </c>
      <c r="K159">
        <f t="shared" si="37"/>
        <v>0.40339572850000016</v>
      </c>
      <c r="L159">
        <f t="shared" si="38"/>
        <v>0</v>
      </c>
      <c r="M159" t="e">
        <f t="shared" si="39"/>
        <v>#NUM!</v>
      </c>
    </row>
    <row r="160" spans="2:13" x14ac:dyDescent="0.2">
      <c r="B160">
        <f t="shared" si="40"/>
        <v>5</v>
      </c>
      <c r="C160">
        <f t="shared" si="41"/>
        <v>8</v>
      </c>
      <c r="D160">
        <f t="shared" si="42"/>
        <v>3</v>
      </c>
      <c r="E160">
        <f t="shared" si="43"/>
        <v>3</v>
      </c>
      <c r="F160">
        <f t="shared" si="35"/>
        <v>6</v>
      </c>
      <c r="G160">
        <f t="shared" si="36"/>
        <v>2</v>
      </c>
      <c r="H160">
        <f t="shared" si="32"/>
        <v>9.8171854000453021E-9</v>
      </c>
      <c r="I160">
        <f t="shared" si="33"/>
        <v>7.835160498816425E-2</v>
      </c>
      <c r="J160">
        <f t="shared" si="34"/>
        <v>0</v>
      </c>
      <c r="K160">
        <f t="shared" si="37"/>
        <v>0.16524644300000041</v>
      </c>
      <c r="L160">
        <f t="shared" si="38"/>
        <v>0</v>
      </c>
      <c r="M160" t="e">
        <f t="shared" si="39"/>
        <v>#NUM!</v>
      </c>
    </row>
    <row r="161" spans="2:13" x14ac:dyDescent="0.2">
      <c r="B161">
        <f t="shared" si="40"/>
        <v>5</v>
      </c>
      <c r="C161">
        <f t="shared" si="41"/>
        <v>8</v>
      </c>
      <c r="D161">
        <f t="shared" si="42"/>
        <v>3</v>
      </c>
      <c r="E161">
        <f t="shared" si="43"/>
        <v>2</v>
      </c>
      <c r="F161">
        <f t="shared" si="35"/>
        <v>5</v>
      </c>
      <c r="G161">
        <f t="shared" si="36"/>
        <v>3</v>
      </c>
      <c r="H161">
        <f t="shared" si="32"/>
        <v>9.8171854000453021E-9</v>
      </c>
      <c r="I161">
        <f t="shared" si="33"/>
        <v>7.835160498816425E-2</v>
      </c>
      <c r="J161">
        <f t="shared" si="34"/>
        <v>0</v>
      </c>
      <c r="K161">
        <f t="shared" si="37"/>
        <v>3.3845657000000175E-2</v>
      </c>
      <c r="L161">
        <f t="shared" si="38"/>
        <v>0</v>
      </c>
      <c r="M161" t="e">
        <f t="shared" si="39"/>
        <v>#NUM!</v>
      </c>
    </row>
    <row r="162" spans="2:13" x14ac:dyDescent="0.2">
      <c r="B162">
        <f t="shared" si="40"/>
        <v>5</v>
      </c>
      <c r="C162">
        <f t="shared" si="41"/>
        <v>8</v>
      </c>
      <c r="D162">
        <f t="shared" si="42"/>
        <v>3</v>
      </c>
      <c r="E162">
        <f t="shared" si="43"/>
        <v>1</v>
      </c>
      <c r="F162">
        <f t="shared" si="35"/>
        <v>4</v>
      </c>
      <c r="G162">
        <f t="shared" si="36"/>
        <v>4</v>
      </c>
      <c r="H162">
        <f t="shared" si="32"/>
        <v>9.8171854000453021E-9</v>
      </c>
      <c r="I162">
        <f t="shared" si="33"/>
        <v>7.835160498816425E-2</v>
      </c>
      <c r="J162">
        <f t="shared" si="34"/>
        <v>0.5904899999999994</v>
      </c>
      <c r="K162">
        <f t="shared" si="37"/>
        <v>3.4661215000000262E-3</v>
      </c>
      <c r="L162">
        <f t="shared" si="38"/>
        <v>1.5743134993263951E-12</v>
      </c>
      <c r="M162">
        <f t="shared" si="39"/>
        <v>-27.177201812114951</v>
      </c>
    </row>
    <row r="163" spans="2:13" x14ac:dyDescent="0.2">
      <c r="B163">
        <f t="shared" si="40"/>
        <v>5</v>
      </c>
      <c r="C163">
        <f t="shared" si="41"/>
        <v>8</v>
      </c>
      <c r="D163">
        <f t="shared" si="42"/>
        <v>3</v>
      </c>
      <c r="E163">
        <f t="shared" si="43"/>
        <v>0</v>
      </c>
      <c r="F163">
        <f t="shared" si="35"/>
        <v>3</v>
      </c>
      <c r="G163">
        <f t="shared" si="36"/>
        <v>5</v>
      </c>
      <c r="H163">
        <f t="shared" si="32"/>
        <v>9.8171854000453021E-9</v>
      </c>
      <c r="I163">
        <f t="shared" si="33"/>
        <v>7.835160498816425E-2</v>
      </c>
      <c r="J163">
        <f t="shared" si="34"/>
        <v>0.26244000000000023</v>
      </c>
      <c r="K163">
        <f t="shared" si="37"/>
        <v>1.4198570000000139E-4</v>
      </c>
      <c r="L163">
        <f t="shared" si="38"/>
        <v>2.8662200255473976E-14</v>
      </c>
      <c r="M163">
        <f t="shared" si="39"/>
        <v>-31.18319720450576</v>
      </c>
    </row>
    <row r="164" spans="2:13" x14ac:dyDescent="0.2">
      <c r="B164">
        <f t="shared" si="40"/>
        <v>5</v>
      </c>
      <c r="C164">
        <f t="shared" si="41"/>
        <v>7</v>
      </c>
      <c r="D164">
        <f t="shared" si="42"/>
        <v>2</v>
      </c>
      <c r="E164">
        <f t="shared" si="43"/>
        <v>5</v>
      </c>
      <c r="F164">
        <f t="shared" si="35"/>
        <v>7</v>
      </c>
      <c r="G164">
        <f t="shared" si="36"/>
        <v>0</v>
      </c>
      <c r="H164">
        <f t="shared" si="32"/>
        <v>6.462179713240901E-8</v>
      </c>
      <c r="I164">
        <f t="shared" si="33"/>
        <v>0.20221627463857056</v>
      </c>
      <c r="J164">
        <f t="shared" si="34"/>
        <v>0</v>
      </c>
      <c r="K164">
        <f t="shared" si="37"/>
        <v>0.39390406429999913</v>
      </c>
      <c r="L164">
        <f t="shared" si="38"/>
        <v>0</v>
      </c>
      <c r="M164" t="e">
        <f t="shared" si="39"/>
        <v>#NUM!</v>
      </c>
    </row>
    <row r="165" spans="2:13" x14ac:dyDescent="0.2">
      <c r="B165">
        <f t="shared" si="40"/>
        <v>5</v>
      </c>
      <c r="C165">
        <f t="shared" si="41"/>
        <v>7</v>
      </c>
      <c r="D165">
        <f t="shared" si="42"/>
        <v>2</v>
      </c>
      <c r="E165">
        <f t="shared" si="43"/>
        <v>4</v>
      </c>
      <c r="F165">
        <f t="shared" si="35"/>
        <v>6</v>
      </c>
      <c r="G165">
        <f t="shared" si="36"/>
        <v>1</v>
      </c>
      <c r="H165">
        <f t="shared" si="32"/>
        <v>6.462179713240901E-8</v>
      </c>
      <c r="I165">
        <f t="shared" si="33"/>
        <v>0.20221627463857056</v>
      </c>
      <c r="J165">
        <f t="shared" si="34"/>
        <v>0</v>
      </c>
      <c r="K165">
        <f t="shared" si="37"/>
        <v>0.40339572850000016</v>
      </c>
      <c r="L165">
        <f t="shared" si="38"/>
        <v>0</v>
      </c>
      <c r="M165" t="e">
        <f t="shared" si="39"/>
        <v>#NUM!</v>
      </c>
    </row>
    <row r="166" spans="2:13" x14ac:dyDescent="0.2">
      <c r="B166">
        <f t="shared" si="40"/>
        <v>5</v>
      </c>
      <c r="C166">
        <f t="shared" si="41"/>
        <v>7</v>
      </c>
      <c r="D166">
        <f t="shared" si="42"/>
        <v>2</v>
      </c>
      <c r="E166">
        <f t="shared" si="43"/>
        <v>3</v>
      </c>
      <c r="F166">
        <f t="shared" si="35"/>
        <v>5</v>
      </c>
      <c r="G166">
        <f t="shared" si="36"/>
        <v>2</v>
      </c>
      <c r="H166">
        <f t="shared" si="32"/>
        <v>6.462179713240901E-8</v>
      </c>
      <c r="I166">
        <f t="shared" si="33"/>
        <v>0.20221627463857056</v>
      </c>
      <c r="J166">
        <f t="shared" si="34"/>
        <v>0</v>
      </c>
      <c r="K166">
        <f t="shared" si="37"/>
        <v>0.16524644300000041</v>
      </c>
      <c r="L166">
        <f t="shared" si="38"/>
        <v>0</v>
      </c>
      <c r="M166" t="e">
        <f t="shared" si="39"/>
        <v>#NUM!</v>
      </c>
    </row>
    <row r="167" spans="2:13" x14ac:dyDescent="0.2">
      <c r="B167">
        <f t="shared" si="40"/>
        <v>5</v>
      </c>
      <c r="C167">
        <f t="shared" si="41"/>
        <v>7</v>
      </c>
      <c r="D167">
        <f t="shared" si="42"/>
        <v>2</v>
      </c>
      <c r="E167">
        <f t="shared" si="43"/>
        <v>2</v>
      </c>
      <c r="F167">
        <f t="shared" si="35"/>
        <v>4</v>
      </c>
      <c r="G167">
        <f t="shared" si="36"/>
        <v>3</v>
      </c>
      <c r="H167">
        <f t="shared" si="32"/>
        <v>6.462179713240901E-8</v>
      </c>
      <c r="I167">
        <f t="shared" si="33"/>
        <v>0.20221627463857056</v>
      </c>
      <c r="J167">
        <f t="shared" si="34"/>
        <v>0.5904899999999994</v>
      </c>
      <c r="K167">
        <f t="shared" si="37"/>
        <v>3.3845657000000175E-2</v>
      </c>
      <c r="L167">
        <f t="shared" si="38"/>
        <v>2.6116238914665525E-10</v>
      </c>
      <c r="M167">
        <f t="shared" si="39"/>
        <v>-22.065878721441457</v>
      </c>
    </row>
    <row r="168" spans="2:13" x14ac:dyDescent="0.2">
      <c r="B168">
        <f t="shared" si="40"/>
        <v>5</v>
      </c>
      <c r="C168">
        <f t="shared" si="41"/>
        <v>7</v>
      </c>
      <c r="D168">
        <f t="shared" si="42"/>
        <v>2</v>
      </c>
      <c r="E168">
        <f t="shared" si="43"/>
        <v>1</v>
      </c>
      <c r="F168">
        <f t="shared" si="35"/>
        <v>3</v>
      </c>
      <c r="G168">
        <f t="shared" si="36"/>
        <v>4</v>
      </c>
      <c r="H168">
        <f t="shared" si="32"/>
        <v>6.462179713240901E-8</v>
      </c>
      <c r="I168">
        <f t="shared" si="33"/>
        <v>0.20221627463857056</v>
      </c>
      <c r="J168">
        <f t="shared" si="34"/>
        <v>0.26244000000000023</v>
      </c>
      <c r="K168">
        <f t="shared" si="37"/>
        <v>3.4661215000000262E-3</v>
      </c>
      <c r="L168">
        <f t="shared" si="38"/>
        <v>1.1886909278428803E-11</v>
      </c>
      <c r="M168">
        <f t="shared" si="39"/>
        <v>-25.155583381958106</v>
      </c>
    </row>
    <row r="169" spans="2:13" x14ac:dyDescent="0.2">
      <c r="B169">
        <f t="shared" si="40"/>
        <v>5</v>
      </c>
      <c r="C169">
        <f t="shared" si="41"/>
        <v>7</v>
      </c>
      <c r="D169">
        <f t="shared" si="42"/>
        <v>2</v>
      </c>
      <c r="E169">
        <f t="shared" si="43"/>
        <v>0</v>
      </c>
      <c r="F169">
        <f t="shared" si="35"/>
        <v>2</v>
      </c>
      <c r="G169">
        <f t="shared" si="36"/>
        <v>5</v>
      </c>
      <c r="H169">
        <f t="shared" si="32"/>
        <v>6.462179713240901E-8</v>
      </c>
      <c r="I169">
        <f t="shared" si="33"/>
        <v>0.20221627463857056</v>
      </c>
      <c r="J169">
        <f t="shared" si="34"/>
        <v>4.3740000000000147E-2</v>
      </c>
      <c r="K169">
        <f t="shared" si="37"/>
        <v>1.4198570000000139E-4</v>
      </c>
      <c r="L169">
        <f t="shared" si="38"/>
        <v>8.1155605515377768E-14</v>
      </c>
      <c r="M169">
        <f t="shared" si="39"/>
        <v>-30.142408027360641</v>
      </c>
    </row>
    <row r="170" spans="2:13" x14ac:dyDescent="0.2">
      <c r="B170">
        <f t="shared" si="40"/>
        <v>5</v>
      </c>
      <c r="C170">
        <f t="shared" si="41"/>
        <v>6</v>
      </c>
      <c r="D170">
        <f t="shared" si="42"/>
        <v>1</v>
      </c>
      <c r="E170">
        <f t="shared" si="43"/>
        <v>5</v>
      </c>
      <c r="F170">
        <f t="shared" si="35"/>
        <v>6</v>
      </c>
      <c r="G170">
        <f t="shared" si="36"/>
        <v>0</v>
      </c>
      <c r="H170">
        <f t="shared" si="32"/>
        <v>4.1002467746687952E-7</v>
      </c>
      <c r="I170">
        <f t="shared" si="33"/>
        <v>0.39763536357500368</v>
      </c>
      <c r="J170">
        <f t="shared" si="34"/>
        <v>0</v>
      </c>
      <c r="K170">
        <f t="shared" si="37"/>
        <v>0.39390406429999913</v>
      </c>
      <c r="L170">
        <f t="shared" si="38"/>
        <v>0</v>
      </c>
      <c r="M170" t="e">
        <f t="shared" si="39"/>
        <v>#NUM!</v>
      </c>
    </row>
    <row r="171" spans="2:13" x14ac:dyDescent="0.2">
      <c r="B171">
        <f t="shared" si="40"/>
        <v>5</v>
      </c>
      <c r="C171">
        <f t="shared" si="41"/>
        <v>6</v>
      </c>
      <c r="D171">
        <f t="shared" si="42"/>
        <v>1</v>
      </c>
      <c r="E171">
        <f t="shared" si="43"/>
        <v>4</v>
      </c>
      <c r="F171">
        <f t="shared" si="35"/>
        <v>5</v>
      </c>
      <c r="G171">
        <f t="shared" si="36"/>
        <v>1</v>
      </c>
      <c r="H171">
        <f t="shared" si="32"/>
        <v>4.1002467746687952E-7</v>
      </c>
      <c r="I171">
        <f t="shared" si="33"/>
        <v>0.39763536357500368</v>
      </c>
      <c r="J171">
        <f t="shared" si="34"/>
        <v>0</v>
      </c>
      <c r="K171">
        <f t="shared" si="37"/>
        <v>0.40339572850000016</v>
      </c>
      <c r="L171">
        <f t="shared" si="38"/>
        <v>0</v>
      </c>
      <c r="M171" t="e">
        <f t="shared" si="39"/>
        <v>#NUM!</v>
      </c>
    </row>
    <row r="172" spans="2:13" x14ac:dyDescent="0.2">
      <c r="B172">
        <f t="shared" si="40"/>
        <v>5</v>
      </c>
      <c r="C172">
        <f t="shared" si="41"/>
        <v>6</v>
      </c>
      <c r="D172">
        <f t="shared" si="42"/>
        <v>1</v>
      </c>
      <c r="E172">
        <f t="shared" si="43"/>
        <v>3</v>
      </c>
      <c r="F172">
        <f t="shared" si="35"/>
        <v>4</v>
      </c>
      <c r="G172">
        <f t="shared" si="36"/>
        <v>2</v>
      </c>
      <c r="H172">
        <f t="shared" si="32"/>
        <v>4.1002467746687952E-7</v>
      </c>
      <c r="I172">
        <f t="shared" si="33"/>
        <v>0.39763536357500368</v>
      </c>
      <c r="J172">
        <f t="shared" si="34"/>
        <v>0.5904899999999994</v>
      </c>
      <c r="K172">
        <f t="shared" si="37"/>
        <v>0.16524644300000041</v>
      </c>
      <c r="L172">
        <f t="shared" si="38"/>
        <v>1.5908882126081111E-8</v>
      </c>
      <c r="M172">
        <f t="shared" si="39"/>
        <v>-17.956388259410854</v>
      </c>
    </row>
    <row r="173" spans="2:13" x14ac:dyDescent="0.2">
      <c r="B173">
        <f t="shared" si="40"/>
        <v>5</v>
      </c>
      <c r="C173">
        <f t="shared" si="41"/>
        <v>6</v>
      </c>
      <c r="D173">
        <f t="shared" si="42"/>
        <v>1</v>
      </c>
      <c r="E173">
        <f t="shared" si="43"/>
        <v>2</v>
      </c>
      <c r="F173">
        <f t="shared" si="35"/>
        <v>3</v>
      </c>
      <c r="G173">
        <f t="shared" si="36"/>
        <v>3</v>
      </c>
      <c r="H173">
        <f t="shared" si="32"/>
        <v>4.1002467746687952E-7</v>
      </c>
      <c r="I173">
        <f t="shared" si="33"/>
        <v>0.39763536357500368</v>
      </c>
      <c r="J173">
        <f t="shared" si="34"/>
        <v>0.26244000000000023</v>
      </c>
      <c r="K173">
        <f t="shared" si="37"/>
        <v>3.3845657000000175E-2</v>
      </c>
      <c r="L173">
        <f t="shared" si="38"/>
        <v>1.4481981051854357E-9</v>
      </c>
      <c r="M173">
        <f t="shared" si="39"/>
        <v>-20.352945739367559</v>
      </c>
    </row>
    <row r="174" spans="2:13" x14ac:dyDescent="0.2">
      <c r="B174">
        <f t="shared" si="40"/>
        <v>5</v>
      </c>
      <c r="C174">
        <f t="shared" si="41"/>
        <v>6</v>
      </c>
      <c r="D174">
        <f t="shared" si="42"/>
        <v>1</v>
      </c>
      <c r="E174">
        <f t="shared" si="43"/>
        <v>1</v>
      </c>
      <c r="F174">
        <f t="shared" si="35"/>
        <v>2</v>
      </c>
      <c r="G174">
        <f t="shared" si="36"/>
        <v>4</v>
      </c>
      <c r="H174">
        <f t="shared" si="32"/>
        <v>4.1002467746687952E-7</v>
      </c>
      <c r="I174">
        <f t="shared" si="33"/>
        <v>0.39763536357500368</v>
      </c>
      <c r="J174">
        <f t="shared" si="34"/>
        <v>4.3740000000000147E-2</v>
      </c>
      <c r="K174">
        <f t="shared" si="37"/>
        <v>3.4661215000000262E-3</v>
      </c>
      <c r="L174">
        <f t="shared" si="38"/>
        <v>2.4718240751157155E-11</v>
      </c>
      <c r="M174">
        <f t="shared" si="39"/>
        <v>-24.423479652895939</v>
      </c>
    </row>
    <row r="175" spans="2:13" x14ac:dyDescent="0.2">
      <c r="B175">
        <f t="shared" si="40"/>
        <v>5</v>
      </c>
      <c r="C175">
        <f t="shared" si="41"/>
        <v>6</v>
      </c>
      <c r="D175">
        <f t="shared" si="42"/>
        <v>1</v>
      </c>
      <c r="E175">
        <f t="shared" si="43"/>
        <v>0</v>
      </c>
      <c r="F175">
        <f t="shared" si="35"/>
        <v>1</v>
      </c>
      <c r="G175">
        <f t="shared" si="36"/>
        <v>5</v>
      </c>
      <c r="H175">
        <f t="shared" si="32"/>
        <v>4.1002467746687952E-7</v>
      </c>
      <c r="I175">
        <f t="shared" si="33"/>
        <v>0.39763536357500368</v>
      </c>
      <c r="J175">
        <f t="shared" si="34"/>
        <v>3.2400000000000176E-3</v>
      </c>
      <c r="K175">
        <f t="shared" si="37"/>
        <v>1.4198570000000139E-4</v>
      </c>
      <c r="L175">
        <f t="shared" si="38"/>
        <v>7.5004032622877921E-14</v>
      </c>
      <c r="M175">
        <f t="shared" si="39"/>
        <v>-30.221234514514798</v>
      </c>
    </row>
    <row r="176" spans="2:13" x14ac:dyDescent="0.2">
      <c r="B176">
        <f t="shared" si="40"/>
        <v>5</v>
      </c>
      <c r="C176">
        <f t="shared" si="41"/>
        <v>5</v>
      </c>
      <c r="D176">
        <f t="shared" si="42"/>
        <v>0</v>
      </c>
      <c r="E176">
        <f t="shared" si="43"/>
        <v>5</v>
      </c>
      <c r="F176">
        <f t="shared" si="35"/>
        <v>5</v>
      </c>
      <c r="G176">
        <f t="shared" si="36"/>
        <v>0</v>
      </c>
      <c r="H176">
        <f t="shared" si="32"/>
        <v>2.4811229164759444E-6</v>
      </c>
      <c r="I176">
        <f t="shared" si="33"/>
        <v>0.45611115233603278</v>
      </c>
      <c r="J176">
        <f t="shared" si="34"/>
        <v>0</v>
      </c>
      <c r="K176">
        <f t="shared" si="37"/>
        <v>0.39390406429999913</v>
      </c>
      <c r="L176">
        <f t="shared" si="38"/>
        <v>0</v>
      </c>
      <c r="M176" t="e">
        <f t="shared" si="39"/>
        <v>#NUM!</v>
      </c>
    </row>
    <row r="177" spans="2:13" x14ac:dyDescent="0.2">
      <c r="B177">
        <f t="shared" si="40"/>
        <v>5</v>
      </c>
      <c r="C177">
        <f t="shared" si="41"/>
        <v>5</v>
      </c>
      <c r="D177">
        <f t="shared" si="42"/>
        <v>0</v>
      </c>
      <c r="E177">
        <f t="shared" si="43"/>
        <v>4</v>
      </c>
      <c r="F177">
        <f t="shared" si="35"/>
        <v>4</v>
      </c>
      <c r="G177">
        <f t="shared" si="36"/>
        <v>1</v>
      </c>
      <c r="H177">
        <f t="shared" si="32"/>
        <v>2.4811229164759444E-6</v>
      </c>
      <c r="I177">
        <f t="shared" si="33"/>
        <v>0.45611115233603278</v>
      </c>
      <c r="J177">
        <f t="shared" si="34"/>
        <v>0.5904899999999994</v>
      </c>
      <c r="K177">
        <f t="shared" si="37"/>
        <v>0.40339572850000016</v>
      </c>
      <c r="L177">
        <f t="shared" si="38"/>
        <v>2.6956457201990236E-7</v>
      </c>
      <c r="M177">
        <f t="shared" si="39"/>
        <v>-15.126457875964961</v>
      </c>
    </row>
    <row r="178" spans="2:13" x14ac:dyDescent="0.2">
      <c r="B178">
        <f t="shared" si="40"/>
        <v>5</v>
      </c>
      <c r="C178">
        <f t="shared" si="41"/>
        <v>5</v>
      </c>
      <c r="D178">
        <f t="shared" si="42"/>
        <v>0</v>
      </c>
      <c r="E178">
        <f t="shared" si="43"/>
        <v>3</v>
      </c>
      <c r="F178">
        <f t="shared" si="35"/>
        <v>3</v>
      </c>
      <c r="G178">
        <f t="shared" si="36"/>
        <v>2</v>
      </c>
      <c r="H178">
        <f t="shared" si="32"/>
        <v>2.4811229164759444E-6</v>
      </c>
      <c r="I178">
        <f t="shared" si="33"/>
        <v>0.45611115233603278</v>
      </c>
      <c r="J178">
        <f t="shared" si="34"/>
        <v>0.26244000000000023</v>
      </c>
      <c r="K178">
        <f t="shared" si="37"/>
        <v>0.16524644300000041</v>
      </c>
      <c r="L178">
        <f t="shared" si="38"/>
        <v>4.9077351800143069E-8</v>
      </c>
      <c r="M178">
        <f t="shared" si="39"/>
        <v>-16.829868175361721</v>
      </c>
    </row>
    <row r="179" spans="2:13" x14ac:dyDescent="0.2">
      <c r="B179">
        <f t="shared" si="40"/>
        <v>5</v>
      </c>
      <c r="C179">
        <f t="shared" si="41"/>
        <v>5</v>
      </c>
      <c r="D179">
        <f t="shared" si="42"/>
        <v>0</v>
      </c>
      <c r="E179">
        <f t="shared" si="43"/>
        <v>2</v>
      </c>
      <c r="F179">
        <f t="shared" si="35"/>
        <v>2</v>
      </c>
      <c r="G179">
        <f t="shared" si="36"/>
        <v>3</v>
      </c>
      <c r="H179">
        <f t="shared" si="32"/>
        <v>2.4811229164759444E-6</v>
      </c>
      <c r="I179">
        <f t="shared" si="33"/>
        <v>0.45611115233603278</v>
      </c>
      <c r="J179">
        <f t="shared" si="34"/>
        <v>4.3740000000000147E-2</v>
      </c>
      <c r="K179">
        <f t="shared" si="37"/>
        <v>3.3845657000000175E-2</v>
      </c>
      <c r="L179">
        <f t="shared" si="38"/>
        <v>1.675331286350274E-9</v>
      </c>
      <c r="M179">
        <f t="shared" si="39"/>
        <v>-20.207254908330153</v>
      </c>
    </row>
    <row r="180" spans="2:13" x14ac:dyDescent="0.2">
      <c r="B180">
        <f t="shared" si="40"/>
        <v>5</v>
      </c>
      <c r="C180">
        <f t="shared" si="41"/>
        <v>5</v>
      </c>
      <c r="D180">
        <f t="shared" si="42"/>
        <v>0</v>
      </c>
      <c r="E180">
        <f t="shared" si="43"/>
        <v>1</v>
      </c>
      <c r="F180">
        <f t="shared" si="35"/>
        <v>1</v>
      </c>
      <c r="G180">
        <f t="shared" si="36"/>
        <v>4</v>
      </c>
      <c r="H180">
        <f t="shared" si="32"/>
        <v>2.4811229164759444E-6</v>
      </c>
      <c r="I180">
        <f t="shared" si="33"/>
        <v>0.45611115233603278</v>
      </c>
      <c r="J180">
        <f t="shared" si="34"/>
        <v>3.2400000000000176E-3</v>
      </c>
      <c r="K180">
        <f t="shared" si="37"/>
        <v>3.4661215000000262E-3</v>
      </c>
      <c r="L180">
        <f t="shared" si="38"/>
        <v>1.2708894184718779E-11</v>
      </c>
      <c r="M180">
        <f t="shared" si="39"/>
        <v>-25.08871903807486</v>
      </c>
    </row>
    <row r="181" spans="2:13" x14ac:dyDescent="0.2">
      <c r="B181">
        <f t="shared" si="40"/>
        <v>5</v>
      </c>
      <c r="C181">
        <f t="shared" si="41"/>
        <v>5</v>
      </c>
      <c r="D181">
        <f t="shared" si="42"/>
        <v>0</v>
      </c>
      <c r="E181">
        <f t="shared" si="43"/>
        <v>0</v>
      </c>
      <c r="F181">
        <f t="shared" si="35"/>
        <v>0</v>
      </c>
      <c r="G181">
        <f t="shared" si="36"/>
        <v>5</v>
      </c>
      <c r="H181">
        <f t="shared" si="32"/>
        <v>2.4811229164759444E-6</v>
      </c>
      <c r="I181">
        <f t="shared" si="33"/>
        <v>0.45611115233603278</v>
      </c>
      <c r="J181">
        <f t="shared" si="34"/>
        <v>9.0000000000000683E-5</v>
      </c>
      <c r="K181">
        <f t="shared" si="37"/>
        <v>1.4198570000000139E-4</v>
      </c>
      <c r="L181">
        <f t="shared" si="38"/>
        <v>1.4461258443120494E-14</v>
      </c>
      <c r="M181">
        <f t="shared" si="39"/>
        <v>-31.86730315270545</v>
      </c>
    </row>
    <row r="182" spans="2:13" x14ac:dyDescent="0.2">
      <c r="B182">
        <f t="shared" si="40"/>
        <v>6</v>
      </c>
      <c r="C182">
        <f t="shared" si="41"/>
        <v>10</v>
      </c>
      <c r="D182">
        <f t="shared" si="42"/>
        <v>4</v>
      </c>
      <c r="E182">
        <f t="shared" si="43"/>
        <v>6</v>
      </c>
      <c r="F182">
        <f t="shared" si="35"/>
        <v>10</v>
      </c>
      <c r="G182">
        <f t="shared" si="36"/>
        <v>0</v>
      </c>
      <c r="H182">
        <f t="shared" si="32"/>
        <v>2.0854614659203225E-10</v>
      </c>
      <c r="I182">
        <f t="shared" si="33"/>
        <v>3.6488529607681182E-2</v>
      </c>
      <c r="J182">
        <f t="shared" si="34"/>
        <v>0</v>
      </c>
      <c r="K182">
        <f t="shared" si="37"/>
        <v>0.32694037336899917</v>
      </c>
      <c r="L182">
        <f t="shared" si="38"/>
        <v>0</v>
      </c>
      <c r="M182" t="e">
        <f t="shared" si="39"/>
        <v>#NUM!</v>
      </c>
    </row>
    <row r="183" spans="2:13" x14ac:dyDescent="0.2">
      <c r="B183">
        <f t="shared" si="40"/>
        <v>6</v>
      </c>
      <c r="C183">
        <f t="shared" si="41"/>
        <v>10</v>
      </c>
      <c r="D183">
        <f t="shared" si="42"/>
        <v>4</v>
      </c>
      <c r="E183">
        <f t="shared" si="43"/>
        <v>5</v>
      </c>
      <c r="F183">
        <f t="shared" si="35"/>
        <v>9</v>
      </c>
      <c r="G183">
        <f t="shared" si="36"/>
        <v>1</v>
      </c>
      <c r="H183">
        <f t="shared" si="32"/>
        <v>2.0854614659203225E-10</v>
      </c>
      <c r="I183">
        <f t="shared" si="33"/>
        <v>3.6488529607681182E-2</v>
      </c>
      <c r="J183">
        <f t="shared" si="34"/>
        <v>0</v>
      </c>
      <c r="K183">
        <f t="shared" si="37"/>
        <v>0.40178214558600001</v>
      </c>
      <c r="L183">
        <f t="shared" si="38"/>
        <v>0</v>
      </c>
      <c r="M183" t="e">
        <f t="shared" si="39"/>
        <v>#NUM!</v>
      </c>
    </row>
    <row r="184" spans="2:13" x14ac:dyDescent="0.2">
      <c r="B184">
        <f t="shared" si="40"/>
        <v>6</v>
      </c>
      <c r="C184">
        <f t="shared" si="41"/>
        <v>10</v>
      </c>
      <c r="D184">
        <f t="shared" si="42"/>
        <v>4</v>
      </c>
      <c r="E184">
        <f t="shared" si="43"/>
        <v>4</v>
      </c>
      <c r="F184">
        <f t="shared" si="35"/>
        <v>8</v>
      </c>
      <c r="G184">
        <f t="shared" si="36"/>
        <v>2</v>
      </c>
      <c r="H184">
        <f t="shared" si="32"/>
        <v>2.0854614659203225E-10</v>
      </c>
      <c r="I184">
        <f t="shared" si="33"/>
        <v>3.6488529607681182E-2</v>
      </c>
      <c r="J184">
        <f t="shared" si="34"/>
        <v>0</v>
      </c>
      <c r="K184">
        <f t="shared" si="37"/>
        <v>0.2057318215350005</v>
      </c>
      <c r="L184">
        <f t="shared" si="38"/>
        <v>0</v>
      </c>
      <c r="M184" t="e">
        <f t="shared" si="39"/>
        <v>#NUM!</v>
      </c>
    </row>
    <row r="185" spans="2:13" x14ac:dyDescent="0.2">
      <c r="B185">
        <f t="shared" si="40"/>
        <v>6</v>
      </c>
      <c r="C185">
        <f t="shared" si="41"/>
        <v>10</v>
      </c>
      <c r="D185">
        <f t="shared" si="42"/>
        <v>4</v>
      </c>
      <c r="E185">
        <f t="shared" si="43"/>
        <v>3</v>
      </c>
      <c r="F185">
        <f t="shared" si="35"/>
        <v>7</v>
      </c>
      <c r="G185">
        <f t="shared" si="36"/>
        <v>3</v>
      </c>
      <c r="H185">
        <f t="shared" si="32"/>
        <v>2.0854614659203225E-10</v>
      </c>
      <c r="I185">
        <f t="shared" si="33"/>
        <v>3.6488529607681182E-2</v>
      </c>
      <c r="J185">
        <f t="shared" si="34"/>
        <v>0</v>
      </c>
      <c r="K185">
        <f t="shared" si="37"/>
        <v>5.6183790620000257E-2</v>
      </c>
      <c r="L185">
        <f t="shared" si="38"/>
        <v>0</v>
      </c>
      <c r="M185" t="e">
        <f t="shared" si="39"/>
        <v>#NUM!</v>
      </c>
    </row>
    <row r="186" spans="2:13" x14ac:dyDescent="0.2">
      <c r="B186">
        <f t="shared" si="40"/>
        <v>6</v>
      </c>
      <c r="C186">
        <f t="shared" si="41"/>
        <v>10</v>
      </c>
      <c r="D186">
        <f t="shared" si="42"/>
        <v>4</v>
      </c>
      <c r="E186">
        <f t="shared" si="43"/>
        <v>2</v>
      </c>
      <c r="F186">
        <f t="shared" si="35"/>
        <v>6</v>
      </c>
      <c r="G186">
        <f t="shared" si="36"/>
        <v>4</v>
      </c>
      <c r="H186">
        <f t="shared" si="32"/>
        <v>2.0854614659203225E-10</v>
      </c>
      <c r="I186">
        <f t="shared" si="33"/>
        <v>3.6488529607681182E-2</v>
      </c>
      <c r="J186">
        <f t="shared" si="34"/>
        <v>0</v>
      </c>
      <c r="K186">
        <f t="shared" si="37"/>
        <v>8.6306425350000573E-3</v>
      </c>
      <c r="L186">
        <f t="shared" si="38"/>
        <v>0</v>
      </c>
      <c r="M186" t="e">
        <f t="shared" si="39"/>
        <v>#NUM!</v>
      </c>
    </row>
    <row r="187" spans="2:13" x14ac:dyDescent="0.2">
      <c r="B187">
        <f t="shared" si="40"/>
        <v>6</v>
      </c>
      <c r="C187">
        <f t="shared" si="41"/>
        <v>10</v>
      </c>
      <c r="D187">
        <f t="shared" si="42"/>
        <v>4</v>
      </c>
      <c r="E187">
        <f t="shared" si="43"/>
        <v>1</v>
      </c>
      <c r="F187">
        <f t="shared" si="35"/>
        <v>5</v>
      </c>
      <c r="G187">
        <f t="shared" si="36"/>
        <v>5</v>
      </c>
      <c r="H187">
        <f t="shared" si="32"/>
        <v>2.0854614659203225E-10</v>
      </c>
      <c r="I187">
        <f t="shared" si="33"/>
        <v>3.6488529607681182E-2</v>
      </c>
      <c r="J187">
        <f t="shared" si="34"/>
        <v>0</v>
      </c>
      <c r="K187">
        <f t="shared" si="37"/>
        <v>7.07088786000006E-4</v>
      </c>
      <c r="L187">
        <f t="shared" si="38"/>
        <v>0</v>
      </c>
      <c r="M187" t="e">
        <f t="shared" si="39"/>
        <v>#NUM!</v>
      </c>
    </row>
    <row r="188" spans="2:13" x14ac:dyDescent="0.2">
      <c r="B188">
        <f t="shared" si="40"/>
        <v>6</v>
      </c>
      <c r="C188">
        <f t="shared" si="41"/>
        <v>10</v>
      </c>
      <c r="D188">
        <f t="shared" si="42"/>
        <v>4</v>
      </c>
      <c r="E188">
        <f t="shared" si="43"/>
        <v>0</v>
      </c>
      <c r="F188">
        <f t="shared" si="35"/>
        <v>4</v>
      </c>
      <c r="G188">
        <f t="shared" si="36"/>
        <v>6</v>
      </c>
      <c r="H188">
        <f t="shared" si="32"/>
        <v>2.0854614659203225E-10</v>
      </c>
      <c r="I188">
        <f t="shared" si="33"/>
        <v>3.6488529607681182E-2</v>
      </c>
      <c r="J188">
        <f t="shared" si="34"/>
        <v>0.5904899999999994</v>
      </c>
      <c r="K188">
        <f t="shared" si="37"/>
        <v>2.4137569000000294E-5</v>
      </c>
      <c r="L188">
        <f t="shared" si="38"/>
        <v>1.084587532480281E-16</v>
      </c>
      <c r="M188">
        <f t="shared" si="39"/>
        <v>-36.760161727585363</v>
      </c>
    </row>
    <row r="189" spans="2:13" x14ac:dyDescent="0.2">
      <c r="B189">
        <f t="shared" si="40"/>
        <v>6</v>
      </c>
      <c r="C189">
        <f t="shared" si="41"/>
        <v>9</v>
      </c>
      <c r="D189">
        <f t="shared" si="42"/>
        <v>3</v>
      </c>
      <c r="E189">
        <f t="shared" si="43"/>
        <v>6</v>
      </c>
      <c r="F189">
        <f t="shared" si="35"/>
        <v>9</v>
      </c>
      <c r="G189">
        <f t="shared" si="36"/>
        <v>0</v>
      </c>
      <c r="H189">
        <f t="shared" si="32"/>
        <v>1.448195164879543E-9</v>
      </c>
      <c r="I189">
        <f t="shared" si="33"/>
        <v>0.10045077562585152</v>
      </c>
      <c r="J189">
        <f t="shared" si="34"/>
        <v>0</v>
      </c>
      <c r="K189">
        <f t="shared" si="37"/>
        <v>0.32694037336899917</v>
      </c>
      <c r="L189">
        <f t="shared" si="38"/>
        <v>0</v>
      </c>
      <c r="M189" t="e">
        <f t="shared" si="39"/>
        <v>#NUM!</v>
      </c>
    </row>
    <row r="190" spans="2:13" x14ac:dyDescent="0.2">
      <c r="B190">
        <f t="shared" si="40"/>
        <v>6</v>
      </c>
      <c r="C190">
        <f t="shared" si="41"/>
        <v>9</v>
      </c>
      <c r="D190">
        <f t="shared" si="42"/>
        <v>3</v>
      </c>
      <c r="E190">
        <f t="shared" si="43"/>
        <v>5</v>
      </c>
      <c r="F190">
        <f t="shared" si="35"/>
        <v>8</v>
      </c>
      <c r="G190">
        <f t="shared" si="36"/>
        <v>1</v>
      </c>
      <c r="H190">
        <f t="shared" si="32"/>
        <v>1.448195164879543E-9</v>
      </c>
      <c r="I190">
        <f t="shared" si="33"/>
        <v>0.10045077562585152</v>
      </c>
      <c r="J190">
        <f t="shared" si="34"/>
        <v>0</v>
      </c>
      <c r="K190">
        <f t="shared" si="37"/>
        <v>0.40178214558600001</v>
      </c>
      <c r="L190">
        <f t="shared" si="38"/>
        <v>0</v>
      </c>
      <c r="M190" t="e">
        <f t="shared" si="39"/>
        <v>#NUM!</v>
      </c>
    </row>
    <row r="191" spans="2:13" x14ac:dyDescent="0.2">
      <c r="B191">
        <f t="shared" si="40"/>
        <v>6</v>
      </c>
      <c r="C191">
        <f t="shared" si="41"/>
        <v>9</v>
      </c>
      <c r="D191">
        <f t="shared" si="42"/>
        <v>3</v>
      </c>
      <c r="E191">
        <f t="shared" si="43"/>
        <v>4</v>
      </c>
      <c r="F191">
        <f t="shared" si="35"/>
        <v>7</v>
      </c>
      <c r="G191">
        <f t="shared" si="36"/>
        <v>2</v>
      </c>
      <c r="H191">
        <f t="shared" si="32"/>
        <v>1.448195164879543E-9</v>
      </c>
      <c r="I191">
        <f t="shared" si="33"/>
        <v>0.10045077562585152</v>
      </c>
      <c r="J191">
        <f t="shared" si="34"/>
        <v>0</v>
      </c>
      <c r="K191">
        <f t="shared" si="37"/>
        <v>0.2057318215350005</v>
      </c>
      <c r="L191">
        <f t="shared" si="38"/>
        <v>0</v>
      </c>
      <c r="M191" t="e">
        <f t="shared" si="39"/>
        <v>#NUM!</v>
      </c>
    </row>
    <row r="192" spans="2:13" x14ac:dyDescent="0.2">
      <c r="B192">
        <f t="shared" si="40"/>
        <v>6</v>
      </c>
      <c r="C192">
        <f t="shared" si="41"/>
        <v>9</v>
      </c>
      <c r="D192">
        <f t="shared" si="42"/>
        <v>3</v>
      </c>
      <c r="E192">
        <f t="shared" si="43"/>
        <v>3</v>
      </c>
      <c r="F192">
        <f t="shared" si="35"/>
        <v>6</v>
      </c>
      <c r="G192">
        <f t="shared" si="36"/>
        <v>3</v>
      </c>
      <c r="H192">
        <f t="shared" si="32"/>
        <v>1.448195164879543E-9</v>
      </c>
      <c r="I192">
        <f t="shared" si="33"/>
        <v>0.10045077562585152</v>
      </c>
      <c r="J192">
        <f t="shared" si="34"/>
        <v>0</v>
      </c>
      <c r="K192">
        <f t="shared" si="37"/>
        <v>5.6183790620000257E-2</v>
      </c>
      <c r="L192">
        <f t="shared" si="38"/>
        <v>0</v>
      </c>
      <c r="M192" t="e">
        <f t="shared" si="39"/>
        <v>#NUM!</v>
      </c>
    </row>
    <row r="193" spans="2:13" x14ac:dyDescent="0.2">
      <c r="B193">
        <f t="shared" si="40"/>
        <v>6</v>
      </c>
      <c r="C193">
        <f t="shared" si="41"/>
        <v>9</v>
      </c>
      <c r="D193">
        <f t="shared" si="42"/>
        <v>3</v>
      </c>
      <c r="E193">
        <f t="shared" si="43"/>
        <v>2</v>
      </c>
      <c r="F193">
        <f t="shared" si="35"/>
        <v>5</v>
      </c>
      <c r="G193">
        <f t="shared" si="36"/>
        <v>4</v>
      </c>
      <c r="H193">
        <f t="shared" si="32"/>
        <v>1.448195164879543E-9</v>
      </c>
      <c r="I193">
        <f t="shared" si="33"/>
        <v>0.10045077562585152</v>
      </c>
      <c r="J193">
        <f t="shared" si="34"/>
        <v>0</v>
      </c>
      <c r="K193">
        <f t="shared" si="37"/>
        <v>8.6306425350000573E-3</v>
      </c>
      <c r="L193">
        <f t="shared" si="38"/>
        <v>0</v>
      </c>
      <c r="M193" t="e">
        <f t="shared" si="39"/>
        <v>#NUM!</v>
      </c>
    </row>
    <row r="194" spans="2:13" x14ac:dyDescent="0.2">
      <c r="B194">
        <f t="shared" si="40"/>
        <v>6</v>
      </c>
      <c r="C194">
        <f t="shared" si="41"/>
        <v>9</v>
      </c>
      <c r="D194">
        <f t="shared" si="42"/>
        <v>3</v>
      </c>
      <c r="E194">
        <f t="shared" si="43"/>
        <v>1</v>
      </c>
      <c r="F194">
        <f t="shared" si="35"/>
        <v>4</v>
      </c>
      <c r="G194">
        <f t="shared" si="36"/>
        <v>5</v>
      </c>
      <c r="H194">
        <f t="shared" si="32"/>
        <v>1.448195164879543E-9</v>
      </c>
      <c r="I194">
        <f t="shared" si="33"/>
        <v>0.10045077562585152</v>
      </c>
      <c r="J194">
        <f t="shared" si="34"/>
        <v>0.5904899999999994</v>
      </c>
      <c r="K194">
        <f t="shared" si="37"/>
        <v>7.07088786000006E-4</v>
      </c>
      <c r="L194">
        <f t="shared" si="38"/>
        <v>6.0738894690992195E-14</v>
      </c>
      <c r="M194">
        <f t="shared" si="39"/>
        <v>-30.43219213284107</v>
      </c>
    </row>
    <row r="195" spans="2:13" x14ac:dyDescent="0.2">
      <c r="B195">
        <f t="shared" si="40"/>
        <v>6</v>
      </c>
      <c r="C195">
        <f t="shared" si="41"/>
        <v>9</v>
      </c>
      <c r="D195">
        <f t="shared" si="42"/>
        <v>3</v>
      </c>
      <c r="E195">
        <f t="shared" si="43"/>
        <v>0</v>
      </c>
      <c r="F195">
        <f t="shared" si="35"/>
        <v>3</v>
      </c>
      <c r="G195">
        <f t="shared" si="36"/>
        <v>6</v>
      </c>
      <c r="H195">
        <f t="shared" si="32"/>
        <v>1.448195164879543E-9</v>
      </c>
      <c r="I195">
        <f t="shared" si="33"/>
        <v>0.10045077562585152</v>
      </c>
      <c r="J195">
        <f t="shared" si="34"/>
        <v>0.26244000000000023</v>
      </c>
      <c r="K195">
        <f t="shared" si="37"/>
        <v>2.4137569000000294E-5</v>
      </c>
      <c r="L195">
        <f t="shared" si="38"/>
        <v>9.2151825947958329E-16</v>
      </c>
      <c r="M195">
        <f t="shared" si="39"/>
        <v>-34.620509082025833</v>
      </c>
    </row>
    <row r="196" spans="2:13" x14ac:dyDescent="0.2">
      <c r="B196">
        <f t="shared" si="40"/>
        <v>6</v>
      </c>
      <c r="C196">
        <f t="shared" si="41"/>
        <v>8</v>
      </c>
      <c r="D196">
        <f t="shared" si="42"/>
        <v>2</v>
      </c>
      <c r="E196">
        <f t="shared" si="43"/>
        <v>6</v>
      </c>
      <c r="F196">
        <f t="shared" si="35"/>
        <v>8</v>
      </c>
      <c r="G196">
        <f t="shared" si="36"/>
        <v>0</v>
      </c>
      <c r="H196">
        <f t="shared" si="32"/>
        <v>9.8171854000453021E-9</v>
      </c>
      <c r="I196">
        <f t="shared" si="33"/>
        <v>0.23044589702401203</v>
      </c>
      <c r="J196">
        <f t="shared" si="34"/>
        <v>0</v>
      </c>
      <c r="K196">
        <f t="shared" si="37"/>
        <v>0.32694037336899917</v>
      </c>
      <c r="L196">
        <f t="shared" si="38"/>
        <v>0</v>
      </c>
      <c r="M196" t="e">
        <f t="shared" si="39"/>
        <v>#NUM!</v>
      </c>
    </row>
    <row r="197" spans="2:13" x14ac:dyDescent="0.2">
      <c r="B197">
        <f t="shared" si="40"/>
        <v>6</v>
      </c>
      <c r="C197">
        <f t="shared" si="41"/>
        <v>8</v>
      </c>
      <c r="D197">
        <f t="shared" si="42"/>
        <v>2</v>
      </c>
      <c r="E197">
        <f t="shared" si="43"/>
        <v>5</v>
      </c>
      <c r="F197">
        <f t="shared" si="35"/>
        <v>7</v>
      </c>
      <c r="G197">
        <f t="shared" si="36"/>
        <v>1</v>
      </c>
      <c r="H197">
        <f t="shared" si="32"/>
        <v>9.8171854000453021E-9</v>
      </c>
      <c r="I197">
        <f t="shared" si="33"/>
        <v>0.23044589702401203</v>
      </c>
      <c r="J197">
        <f t="shared" si="34"/>
        <v>0</v>
      </c>
      <c r="K197">
        <f t="shared" si="37"/>
        <v>0.40178214558600001</v>
      </c>
      <c r="L197">
        <f t="shared" si="38"/>
        <v>0</v>
      </c>
      <c r="M197" t="e">
        <f t="shared" si="39"/>
        <v>#NUM!</v>
      </c>
    </row>
    <row r="198" spans="2:13" x14ac:dyDescent="0.2">
      <c r="B198">
        <f t="shared" si="40"/>
        <v>6</v>
      </c>
      <c r="C198">
        <f t="shared" si="41"/>
        <v>8</v>
      </c>
      <c r="D198">
        <f t="shared" si="42"/>
        <v>2</v>
      </c>
      <c r="E198">
        <f t="shared" si="43"/>
        <v>4</v>
      </c>
      <c r="F198">
        <f t="shared" si="35"/>
        <v>6</v>
      </c>
      <c r="G198">
        <f t="shared" si="36"/>
        <v>2</v>
      </c>
      <c r="H198">
        <f t="shared" si="32"/>
        <v>9.8171854000453021E-9</v>
      </c>
      <c r="I198">
        <f t="shared" si="33"/>
        <v>0.23044589702401203</v>
      </c>
      <c r="J198">
        <f t="shared" si="34"/>
        <v>0</v>
      </c>
      <c r="K198">
        <f t="shared" si="37"/>
        <v>0.2057318215350005</v>
      </c>
      <c r="L198">
        <f t="shared" si="38"/>
        <v>0</v>
      </c>
      <c r="M198" t="e">
        <f t="shared" si="39"/>
        <v>#NUM!</v>
      </c>
    </row>
    <row r="199" spans="2:13" x14ac:dyDescent="0.2">
      <c r="B199">
        <f t="shared" si="40"/>
        <v>6</v>
      </c>
      <c r="C199">
        <f t="shared" si="41"/>
        <v>8</v>
      </c>
      <c r="D199">
        <f t="shared" si="42"/>
        <v>2</v>
      </c>
      <c r="E199">
        <f t="shared" si="43"/>
        <v>3</v>
      </c>
      <c r="F199">
        <f t="shared" si="35"/>
        <v>5</v>
      </c>
      <c r="G199">
        <f t="shared" si="36"/>
        <v>3</v>
      </c>
      <c r="H199">
        <f t="shared" si="32"/>
        <v>9.8171854000453021E-9</v>
      </c>
      <c r="I199">
        <f t="shared" si="33"/>
        <v>0.23044589702401203</v>
      </c>
      <c r="J199">
        <f t="shared" si="34"/>
        <v>0</v>
      </c>
      <c r="K199">
        <f t="shared" si="37"/>
        <v>5.6183790620000257E-2</v>
      </c>
      <c r="L199">
        <f t="shared" si="38"/>
        <v>0</v>
      </c>
      <c r="M199" t="e">
        <f t="shared" si="39"/>
        <v>#NUM!</v>
      </c>
    </row>
    <row r="200" spans="2:13" x14ac:dyDescent="0.2">
      <c r="B200">
        <f t="shared" si="40"/>
        <v>6</v>
      </c>
      <c r="C200">
        <f t="shared" si="41"/>
        <v>8</v>
      </c>
      <c r="D200">
        <f t="shared" si="42"/>
        <v>2</v>
      </c>
      <c r="E200">
        <f t="shared" si="43"/>
        <v>2</v>
      </c>
      <c r="F200">
        <f t="shared" si="35"/>
        <v>4</v>
      </c>
      <c r="G200">
        <f t="shared" si="36"/>
        <v>4</v>
      </c>
      <c r="H200">
        <f t="shared" si="32"/>
        <v>9.8171854000453021E-9</v>
      </c>
      <c r="I200">
        <f t="shared" si="33"/>
        <v>0.23044589702401203</v>
      </c>
      <c r="J200">
        <f t="shared" si="34"/>
        <v>0.5904899999999994</v>
      </c>
      <c r="K200">
        <f t="shared" si="37"/>
        <v>8.6306425350000573E-3</v>
      </c>
      <c r="L200">
        <f t="shared" si="38"/>
        <v>1.1529531215655035E-11</v>
      </c>
      <c r="M200">
        <f t="shared" si="39"/>
        <v>-25.18610944026641</v>
      </c>
    </row>
    <row r="201" spans="2:13" x14ac:dyDescent="0.2">
      <c r="B201">
        <f t="shared" si="40"/>
        <v>6</v>
      </c>
      <c r="C201">
        <f t="shared" si="41"/>
        <v>8</v>
      </c>
      <c r="D201">
        <f t="shared" si="42"/>
        <v>2</v>
      </c>
      <c r="E201">
        <f t="shared" si="43"/>
        <v>1</v>
      </c>
      <c r="F201">
        <f t="shared" si="35"/>
        <v>3</v>
      </c>
      <c r="G201">
        <f t="shared" si="36"/>
        <v>5</v>
      </c>
      <c r="H201">
        <f t="shared" si="32"/>
        <v>9.8171854000453021E-9</v>
      </c>
      <c r="I201">
        <f t="shared" si="33"/>
        <v>0.23044589702401203</v>
      </c>
      <c r="J201">
        <f t="shared" si="34"/>
        <v>0.26244000000000023</v>
      </c>
      <c r="K201">
        <f t="shared" si="37"/>
        <v>7.07088786000006E-4</v>
      </c>
      <c r="L201">
        <f t="shared" si="38"/>
        <v>4.1981693315370566E-13</v>
      </c>
      <c r="M201">
        <f t="shared" si="39"/>
        <v>-28.498957652097271</v>
      </c>
    </row>
    <row r="202" spans="2:13" x14ac:dyDescent="0.2">
      <c r="B202">
        <f t="shared" si="40"/>
        <v>6</v>
      </c>
      <c r="C202">
        <f t="shared" si="41"/>
        <v>8</v>
      </c>
      <c r="D202">
        <f t="shared" si="42"/>
        <v>2</v>
      </c>
      <c r="E202">
        <f t="shared" si="43"/>
        <v>0</v>
      </c>
      <c r="F202">
        <f t="shared" si="35"/>
        <v>2</v>
      </c>
      <c r="G202">
        <f t="shared" si="36"/>
        <v>6</v>
      </c>
      <c r="H202">
        <f t="shared" si="32"/>
        <v>9.8171854000453021E-9</v>
      </c>
      <c r="I202">
        <f t="shared" si="33"/>
        <v>0.23044589702401203</v>
      </c>
      <c r="J202">
        <f t="shared" si="34"/>
        <v>4.3740000000000147E-2</v>
      </c>
      <c r="K202">
        <f t="shared" si="37"/>
        <v>2.4137569000000294E-5</v>
      </c>
      <c r="L202">
        <f t="shared" si="38"/>
        <v>2.3885166879561717E-15</v>
      </c>
      <c r="M202">
        <f t="shared" si="39"/>
        <v>-33.668103854293754</v>
      </c>
    </row>
    <row r="203" spans="2:13" x14ac:dyDescent="0.2">
      <c r="B203">
        <f t="shared" si="40"/>
        <v>6</v>
      </c>
      <c r="C203">
        <f t="shared" si="41"/>
        <v>7</v>
      </c>
      <c r="D203">
        <f t="shared" si="42"/>
        <v>1</v>
      </c>
      <c r="E203">
        <f t="shared" si="43"/>
        <v>6</v>
      </c>
      <c r="F203">
        <f t="shared" si="35"/>
        <v>7</v>
      </c>
      <c r="G203">
        <f t="shared" si="36"/>
        <v>0</v>
      </c>
      <c r="H203">
        <f t="shared" si="32"/>
        <v>6.462179713240901E-8</v>
      </c>
      <c r="I203">
        <f t="shared" si="33"/>
        <v>0.39650249929131404</v>
      </c>
      <c r="J203">
        <f t="shared" si="34"/>
        <v>0</v>
      </c>
      <c r="K203">
        <f t="shared" si="37"/>
        <v>0.32694037336899917</v>
      </c>
      <c r="L203">
        <f t="shared" si="38"/>
        <v>0</v>
      </c>
      <c r="M203" t="e">
        <f t="shared" si="39"/>
        <v>#NUM!</v>
      </c>
    </row>
    <row r="204" spans="2:13" x14ac:dyDescent="0.2">
      <c r="B204">
        <f t="shared" si="40"/>
        <v>6</v>
      </c>
      <c r="C204">
        <f t="shared" si="41"/>
        <v>7</v>
      </c>
      <c r="D204">
        <f t="shared" si="42"/>
        <v>1</v>
      </c>
      <c r="E204">
        <f t="shared" si="43"/>
        <v>5</v>
      </c>
      <c r="F204">
        <f t="shared" si="35"/>
        <v>6</v>
      </c>
      <c r="G204">
        <f t="shared" si="36"/>
        <v>1</v>
      </c>
      <c r="H204">
        <f t="shared" si="32"/>
        <v>6.462179713240901E-8</v>
      </c>
      <c r="I204">
        <f t="shared" si="33"/>
        <v>0.39650249929131404</v>
      </c>
      <c r="J204">
        <f t="shared" si="34"/>
        <v>0</v>
      </c>
      <c r="K204">
        <f t="shared" si="37"/>
        <v>0.40178214558600001</v>
      </c>
      <c r="L204">
        <f t="shared" si="38"/>
        <v>0</v>
      </c>
      <c r="M204" t="e">
        <f t="shared" si="39"/>
        <v>#NUM!</v>
      </c>
    </row>
    <row r="205" spans="2:13" x14ac:dyDescent="0.2">
      <c r="B205">
        <f t="shared" si="40"/>
        <v>6</v>
      </c>
      <c r="C205">
        <f t="shared" si="41"/>
        <v>7</v>
      </c>
      <c r="D205">
        <f t="shared" si="42"/>
        <v>1</v>
      </c>
      <c r="E205">
        <f t="shared" si="43"/>
        <v>4</v>
      </c>
      <c r="F205">
        <f t="shared" si="35"/>
        <v>5</v>
      </c>
      <c r="G205">
        <f t="shared" si="36"/>
        <v>2</v>
      </c>
      <c r="H205">
        <f t="shared" si="32"/>
        <v>6.462179713240901E-8</v>
      </c>
      <c r="I205">
        <f t="shared" si="33"/>
        <v>0.39650249929131404</v>
      </c>
      <c r="J205">
        <f t="shared" si="34"/>
        <v>0</v>
      </c>
      <c r="K205">
        <f t="shared" si="37"/>
        <v>0.2057318215350005</v>
      </c>
      <c r="L205">
        <f t="shared" si="38"/>
        <v>0</v>
      </c>
      <c r="M205" t="e">
        <f t="shared" si="39"/>
        <v>#NUM!</v>
      </c>
    </row>
    <row r="206" spans="2:13" x14ac:dyDescent="0.2">
      <c r="B206">
        <f t="shared" si="40"/>
        <v>6</v>
      </c>
      <c r="C206">
        <f t="shared" si="41"/>
        <v>7</v>
      </c>
      <c r="D206">
        <f t="shared" si="42"/>
        <v>1</v>
      </c>
      <c r="E206">
        <f t="shared" si="43"/>
        <v>3</v>
      </c>
      <c r="F206">
        <f t="shared" si="35"/>
        <v>4</v>
      </c>
      <c r="G206">
        <f t="shared" si="36"/>
        <v>3</v>
      </c>
      <c r="H206">
        <f t="shared" si="32"/>
        <v>6.462179713240901E-8</v>
      </c>
      <c r="I206">
        <f t="shared" si="33"/>
        <v>0.39650249929131404</v>
      </c>
      <c r="J206">
        <f t="shared" si="34"/>
        <v>0.5904899999999994</v>
      </c>
      <c r="K206">
        <f t="shared" si="37"/>
        <v>5.6183790620000257E-2</v>
      </c>
      <c r="L206">
        <f t="shared" si="38"/>
        <v>8.5005797251656189E-10</v>
      </c>
      <c r="M206">
        <f t="shared" si="39"/>
        <v>-20.88571656580924</v>
      </c>
    </row>
    <row r="207" spans="2:13" x14ac:dyDescent="0.2">
      <c r="B207">
        <f t="shared" si="40"/>
        <v>6</v>
      </c>
      <c r="C207">
        <f t="shared" si="41"/>
        <v>7</v>
      </c>
      <c r="D207">
        <f t="shared" si="42"/>
        <v>1</v>
      </c>
      <c r="E207">
        <f t="shared" si="43"/>
        <v>2</v>
      </c>
      <c r="F207">
        <f t="shared" si="35"/>
        <v>3</v>
      </c>
      <c r="G207">
        <f t="shared" si="36"/>
        <v>4</v>
      </c>
      <c r="H207">
        <f t="shared" si="32"/>
        <v>6.462179713240901E-8</v>
      </c>
      <c r="I207">
        <f t="shared" si="33"/>
        <v>0.39650249929131404</v>
      </c>
      <c r="J207">
        <f t="shared" si="34"/>
        <v>0.26244000000000023</v>
      </c>
      <c r="K207">
        <f t="shared" si="37"/>
        <v>8.6306425350000573E-3</v>
      </c>
      <c r="L207">
        <f t="shared" si="38"/>
        <v>5.8036086477034578E-11</v>
      </c>
      <c r="M207">
        <f t="shared" si="39"/>
        <v>-23.569956118217728</v>
      </c>
    </row>
    <row r="208" spans="2:13" x14ac:dyDescent="0.2">
      <c r="B208">
        <f t="shared" si="40"/>
        <v>6</v>
      </c>
      <c r="C208">
        <f t="shared" si="41"/>
        <v>7</v>
      </c>
      <c r="D208">
        <f t="shared" si="42"/>
        <v>1</v>
      </c>
      <c r="E208">
        <f t="shared" si="43"/>
        <v>1</v>
      </c>
      <c r="F208">
        <f t="shared" si="35"/>
        <v>2</v>
      </c>
      <c r="G208">
        <f t="shared" si="36"/>
        <v>5</v>
      </c>
      <c r="H208">
        <f t="shared" si="32"/>
        <v>6.462179713240901E-8</v>
      </c>
      <c r="I208">
        <f t="shared" si="33"/>
        <v>0.39650249929131404</v>
      </c>
      <c r="J208">
        <f t="shared" si="34"/>
        <v>4.3740000000000147E-2</v>
      </c>
      <c r="K208">
        <f t="shared" si="37"/>
        <v>7.07088786000006E-4</v>
      </c>
      <c r="L208">
        <f t="shared" si="38"/>
        <v>7.9246061856192131E-13</v>
      </c>
      <c r="M208">
        <f t="shared" si="39"/>
        <v>-27.863633583060317</v>
      </c>
    </row>
    <row r="209" spans="2:13" x14ac:dyDescent="0.2">
      <c r="B209">
        <f t="shared" si="40"/>
        <v>6</v>
      </c>
      <c r="C209">
        <f t="shared" si="41"/>
        <v>7</v>
      </c>
      <c r="D209">
        <f t="shared" si="42"/>
        <v>1</v>
      </c>
      <c r="E209">
        <f t="shared" si="43"/>
        <v>0</v>
      </c>
      <c r="F209">
        <f t="shared" si="35"/>
        <v>1</v>
      </c>
      <c r="G209">
        <f t="shared" si="36"/>
        <v>6</v>
      </c>
      <c r="H209">
        <f t="shared" si="32"/>
        <v>6.462179713240901E-8</v>
      </c>
      <c r="I209">
        <f t="shared" si="33"/>
        <v>0.39650249929131404</v>
      </c>
      <c r="J209">
        <f t="shared" si="34"/>
        <v>3.2400000000000176E-3</v>
      </c>
      <c r="K209">
        <f t="shared" si="37"/>
        <v>2.4137569000000294E-5</v>
      </c>
      <c r="L209">
        <f t="shared" si="38"/>
        <v>2.003842111490814E-15</v>
      </c>
      <c r="M209">
        <f t="shared" si="39"/>
        <v>-33.843710001473134</v>
      </c>
    </row>
    <row r="210" spans="2:13" x14ac:dyDescent="0.2">
      <c r="B210">
        <f t="shared" si="40"/>
        <v>6</v>
      </c>
      <c r="C210">
        <f t="shared" si="41"/>
        <v>6</v>
      </c>
      <c r="D210">
        <f t="shared" si="42"/>
        <v>0</v>
      </c>
      <c r="E210">
        <f t="shared" si="43"/>
        <v>6</v>
      </c>
      <c r="F210">
        <f t="shared" si="35"/>
        <v>6</v>
      </c>
      <c r="G210">
        <f t="shared" si="36"/>
        <v>0</v>
      </c>
      <c r="H210">
        <f t="shared" si="32"/>
        <v>4.1002467746687952E-7</v>
      </c>
      <c r="I210">
        <f t="shared" si="33"/>
        <v>0.3898385917401988</v>
      </c>
      <c r="J210">
        <f t="shared" si="34"/>
        <v>0</v>
      </c>
      <c r="K210">
        <f t="shared" si="37"/>
        <v>0.32694037336899917</v>
      </c>
      <c r="L210">
        <f t="shared" si="38"/>
        <v>0</v>
      </c>
      <c r="M210" t="e">
        <f t="shared" si="39"/>
        <v>#NUM!</v>
      </c>
    </row>
    <row r="211" spans="2:13" x14ac:dyDescent="0.2">
      <c r="B211">
        <f t="shared" si="40"/>
        <v>6</v>
      </c>
      <c r="C211">
        <f t="shared" si="41"/>
        <v>6</v>
      </c>
      <c r="D211">
        <f t="shared" si="42"/>
        <v>0</v>
      </c>
      <c r="E211">
        <f t="shared" si="43"/>
        <v>5</v>
      </c>
      <c r="F211">
        <f t="shared" si="35"/>
        <v>5</v>
      </c>
      <c r="G211">
        <f t="shared" si="36"/>
        <v>1</v>
      </c>
      <c r="H211">
        <f t="shared" si="32"/>
        <v>4.1002467746687952E-7</v>
      </c>
      <c r="I211">
        <f t="shared" si="33"/>
        <v>0.3898385917401988</v>
      </c>
      <c r="J211">
        <f t="shared" si="34"/>
        <v>0</v>
      </c>
      <c r="K211">
        <f t="shared" si="37"/>
        <v>0.40178214558600001</v>
      </c>
      <c r="L211">
        <f t="shared" si="38"/>
        <v>0</v>
      </c>
      <c r="M211" t="e">
        <f t="shared" si="39"/>
        <v>#NUM!</v>
      </c>
    </row>
    <row r="212" spans="2:13" x14ac:dyDescent="0.2">
      <c r="B212">
        <f t="shared" si="40"/>
        <v>6</v>
      </c>
      <c r="C212">
        <f t="shared" si="41"/>
        <v>6</v>
      </c>
      <c r="D212">
        <f t="shared" si="42"/>
        <v>0</v>
      </c>
      <c r="E212">
        <f t="shared" si="43"/>
        <v>4</v>
      </c>
      <c r="F212">
        <f t="shared" si="35"/>
        <v>4</v>
      </c>
      <c r="G212">
        <f t="shared" si="36"/>
        <v>2</v>
      </c>
      <c r="H212">
        <f t="shared" si="32"/>
        <v>4.1002467746687952E-7</v>
      </c>
      <c r="I212">
        <f t="shared" si="33"/>
        <v>0.3898385917401988</v>
      </c>
      <c r="J212">
        <f t="shared" si="34"/>
        <v>0.5904899999999994</v>
      </c>
      <c r="K212">
        <f t="shared" si="37"/>
        <v>0.2057318215350005</v>
      </c>
      <c r="L212">
        <f t="shared" si="38"/>
        <v>1.9418194359775432E-8</v>
      </c>
      <c r="M212">
        <f t="shared" si="39"/>
        <v>-17.757055356790364</v>
      </c>
    </row>
    <row r="213" spans="2:13" x14ac:dyDescent="0.2">
      <c r="B213">
        <f t="shared" si="40"/>
        <v>6</v>
      </c>
      <c r="C213">
        <f t="shared" si="41"/>
        <v>6</v>
      </c>
      <c r="D213">
        <f t="shared" si="42"/>
        <v>0</v>
      </c>
      <c r="E213">
        <f t="shared" si="43"/>
        <v>3</v>
      </c>
      <c r="F213">
        <f t="shared" si="35"/>
        <v>3</v>
      </c>
      <c r="G213">
        <f t="shared" si="36"/>
        <v>3</v>
      </c>
      <c r="H213">
        <f t="shared" ref="H213:H276" si="44">VLOOKUP(C213,K$6:M$16,2)</f>
        <v>4.1002467746687952E-7</v>
      </c>
      <c r="I213">
        <f t="shared" ref="I213:I276" si="45">_xlfn.BINOM.DIST(B213,C213,$H$2,FALSE)</f>
        <v>0.3898385917401988</v>
      </c>
      <c r="J213">
        <f t="shared" ref="J213:J276" si="46">VLOOKUP(F213,K$6:M$16,3)</f>
        <v>0.26244000000000023</v>
      </c>
      <c r="K213">
        <f t="shared" si="37"/>
        <v>5.6183790620000257E-2</v>
      </c>
      <c r="L213">
        <f t="shared" si="38"/>
        <v>2.3568714260860948E-9</v>
      </c>
      <c r="M213">
        <f t="shared" si="39"/>
        <v>-19.865930764295292</v>
      </c>
    </row>
    <row r="214" spans="2:13" x14ac:dyDescent="0.2">
      <c r="B214">
        <f t="shared" si="40"/>
        <v>6</v>
      </c>
      <c r="C214">
        <f t="shared" si="41"/>
        <v>6</v>
      </c>
      <c r="D214">
        <f t="shared" si="42"/>
        <v>0</v>
      </c>
      <c r="E214">
        <f t="shared" si="43"/>
        <v>2</v>
      </c>
      <c r="F214">
        <f t="shared" ref="F214:F277" si="47">D214+E214</f>
        <v>2</v>
      </c>
      <c r="G214">
        <f t="shared" ref="G214:G277" si="48">B214-E214</f>
        <v>4</v>
      </c>
      <c r="H214">
        <f t="shared" si="44"/>
        <v>4.1002467746687952E-7</v>
      </c>
      <c r="I214">
        <f t="shared" si="45"/>
        <v>0.3898385917401988</v>
      </c>
      <c r="J214">
        <f t="shared" si="46"/>
        <v>4.3740000000000147E-2</v>
      </c>
      <c r="K214">
        <f t="shared" ref="K214:K277" si="49">_xlfn.BINOM.DIST(G214,B214,$F$2,FALSE)</f>
        <v>8.6306425350000573E-3</v>
      </c>
      <c r="L214">
        <f t="shared" ref="L214:L277" si="50">H214*I214*J214*K214</f>
        <v>6.0341587716059922E-11</v>
      </c>
      <c r="M214">
        <f t="shared" ref="M214:M277" si="51">LN(L214)</f>
        <v>-23.530999569715505</v>
      </c>
    </row>
    <row r="215" spans="2:13" x14ac:dyDescent="0.2">
      <c r="B215">
        <f t="shared" ref="B215:B278" si="52">IF(E214=0,IF(C214=B214,B214+1,B214), B214)</f>
        <v>6</v>
      </c>
      <c r="C215">
        <f t="shared" ref="C215:C278" si="53">IF(E214=0,IF(C214=B214,10,C214-1),C214)</f>
        <v>6</v>
      </c>
      <c r="D215">
        <f t="shared" ref="D215:D278" si="54">C215-B215</f>
        <v>0</v>
      </c>
      <c r="E215">
        <f t="shared" ref="E215:E278" si="55">IF(E214=0,B215,E214-1)</f>
        <v>1</v>
      </c>
      <c r="F215">
        <f t="shared" si="47"/>
        <v>1</v>
      </c>
      <c r="G215">
        <f t="shared" si="48"/>
        <v>5</v>
      </c>
      <c r="H215">
        <f t="shared" si="44"/>
        <v>4.1002467746687952E-7</v>
      </c>
      <c r="I215">
        <f t="shared" si="45"/>
        <v>0.3898385917401988</v>
      </c>
      <c r="J215">
        <f t="shared" si="46"/>
        <v>3.2400000000000176E-3</v>
      </c>
      <c r="K215">
        <f t="shared" si="49"/>
        <v>7.07088786000006E-4</v>
      </c>
      <c r="L215">
        <f t="shared" si="50"/>
        <v>3.6619615927640258E-13</v>
      </c>
      <c r="M215">
        <f t="shared" si="51"/>
        <v>-28.63560725077442</v>
      </c>
    </row>
    <row r="216" spans="2:13" x14ac:dyDescent="0.2">
      <c r="B216">
        <f t="shared" si="52"/>
        <v>6</v>
      </c>
      <c r="C216">
        <f t="shared" si="53"/>
        <v>6</v>
      </c>
      <c r="D216">
        <f t="shared" si="54"/>
        <v>0</v>
      </c>
      <c r="E216">
        <f t="shared" si="55"/>
        <v>0</v>
      </c>
      <c r="F216">
        <f t="shared" si="47"/>
        <v>0</v>
      </c>
      <c r="G216">
        <f t="shared" si="48"/>
        <v>6</v>
      </c>
      <c r="H216">
        <f t="shared" si="44"/>
        <v>4.1002467746687952E-7</v>
      </c>
      <c r="I216">
        <f t="shared" si="45"/>
        <v>0.3898385917401988</v>
      </c>
      <c r="J216">
        <f t="shared" si="46"/>
        <v>9.0000000000000683E-5</v>
      </c>
      <c r="K216">
        <f t="shared" si="49"/>
        <v>2.4137569000000294E-5</v>
      </c>
      <c r="L216">
        <f t="shared" si="50"/>
        <v>3.472408917725837E-16</v>
      </c>
      <c r="M216">
        <f t="shared" si="51"/>
        <v>-35.596512922198961</v>
      </c>
    </row>
    <row r="217" spans="2:13" x14ac:dyDescent="0.2">
      <c r="B217">
        <f t="shared" si="52"/>
        <v>7</v>
      </c>
      <c r="C217">
        <f t="shared" si="53"/>
        <v>10</v>
      </c>
      <c r="D217">
        <f t="shared" si="54"/>
        <v>3</v>
      </c>
      <c r="E217">
        <f t="shared" si="55"/>
        <v>7</v>
      </c>
      <c r="F217">
        <f t="shared" si="47"/>
        <v>10</v>
      </c>
      <c r="G217">
        <f t="shared" si="48"/>
        <v>0</v>
      </c>
      <c r="H217">
        <f t="shared" si="44"/>
        <v>2.0854614659203225E-10</v>
      </c>
      <c r="I217">
        <f t="shared" si="45"/>
        <v>0.12265051968968438</v>
      </c>
      <c r="J217">
        <f t="shared" si="46"/>
        <v>0</v>
      </c>
      <c r="K217">
        <f t="shared" si="49"/>
        <v>0.2713605098962692</v>
      </c>
      <c r="L217">
        <f t="shared" si="50"/>
        <v>0</v>
      </c>
      <c r="M217" t="e">
        <f t="shared" si="51"/>
        <v>#NUM!</v>
      </c>
    </row>
    <row r="218" spans="2:13" x14ac:dyDescent="0.2">
      <c r="B218">
        <f t="shared" si="52"/>
        <v>7</v>
      </c>
      <c r="C218">
        <f t="shared" si="53"/>
        <v>10</v>
      </c>
      <c r="D218">
        <f t="shared" si="54"/>
        <v>3</v>
      </c>
      <c r="E218">
        <f t="shared" si="55"/>
        <v>6</v>
      </c>
      <c r="F218">
        <f t="shared" si="47"/>
        <v>9</v>
      </c>
      <c r="G218">
        <f t="shared" si="48"/>
        <v>1</v>
      </c>
      <c r="H218">
        <f t="shared" si="44"/>
        <v>2.0854614659203225E-10</v>
      </c>
      <c r="I218">
        <f t="shared" si="45"/>
        <v>0.12265051968968438</v>
      </c>
      <c r="J218">
        <f t="shared" si="46"/>
        <v>0</v>
      </c>
      <c r="K218">
        <f t="shared" si="49"/>
        <v>0.38905904430910981</v>
      </c>
      <c r="L218">
        <f t="shared" si="50"/>
        <v>0</v>
      </c>
      <c r="M218" t="e">
        <f t="shared" si="51"/>
        <v>#NUM!</v>
      </c>
    </row>
    <row r="219" spans="2:13" x14ac:dyDescent="0.2">
      <c r="B219">
        <f t="shared" si="52"/>
        <v>7</v>
      </c>
      <c r="C219">
        <f t="shared" si="53"/>
        <v>10</v>
      </c>
      <c r="D219">
        <f t="shared" si="54"/>
        <v>3</v>
      </c>
      <c r="E219">
        <f t="shared" si="55"/>
        <v>5</v>
      </c>
      <c r="F219">
        <f t="shared" si="47"/>
        <v>8</v>
      </c>
      <c r="G219">
        <f t="shared" si="48"/>
        <v>2</v>
      </c>
      <c r="H219">
        <f t="shared" si="44"/>
        <v>2.0854614659203225E-10</v>
      </c>
      <c r="I219">
        <f t="shared" si="45"/>
        <v>0.12265051968968438</v>
      </c>
      <c r="J219">
        <f t="shared" si="46"/>
        <v>0</v>
      </c>
      <c r="K219">
        <f t="shared" si="49"/>
        <v>0.23906037662367047</v>
      </c>
      <c r="L219">
        <f t="shared" si="50"/>
        <v>0</v>
      </c>
      <c r="M219" t="e">
        <f t="shared" si="51"/>
        <v>#NUM!</v>
      </c>
    </row>
    <row r="220" spans="2:13" x14ac:dyDescent="0.2">
      <c r="B220">
        <f t="shared" si="52"/>
        <v>7</v>
      </c>
      <c r="C220">
        <f t="shared" si="53"/>
        <v>10</v>
      </c>
      <c r="D220">
        <f t="shared" si="54"/>
        <v>3</v>
      </c>
      <c r="E220">
        <f t="shared" si="55"/>
        <v>4</v>
      </c>
      <c r="F220">
        <f t="shared" si="47"/>
        <v>7</v>
      </c>
      <c r="G220">
        <f t="shared" si="48"/>
        <v>3</v>
      </c>
      <c r="H220">
        <f t="shared" si="44"/>
        <v>2.0854614659203225E-10</v>
      </c>
      <c r="I220">
        <f t="shared" si="45"/>
        <v>0.12265051968968438</v>
      </c>
      <c r="J220">
        <f t="shared" si="46"/>
        <v>0</v>
      </c>
      <c r="K220">
        <f t="shared" si="49"/>
        <v>8.1606955875550335E-2</v>
      </c>
      <c r="L220">
        <f t="shared" si="50"/>
        <v>0</v>
      </c>
      <c r="M220" t="e">
        <f t="shared" si="51"/>
        <v>#NUM!</v>
      </c>
    </row>
    <row r="221" spans="2:13" x14ac:dyDescent="0.2">
      <c r="B221">
        <f t="shared" si="52"/>
        <v>7</v>
      </c>
      <c r="C221">
        <f t="shared" si="53"/>
        <v>10</v>
      </c>
      <c r="D221">
        <f t="shared" si="54"/>
        <v>3</v>
      </c>
      <c r="E221">
        <f t="shared" si="55"/>
        <v>3</v>
      </c>
      <c r="F221">
        <f t="shared" si="47"/>
        <v>6</v>
      </c>
      <c r="G221">
        <f t="shared" si="48"/>
        <v>4</v>
      </c>
      <c r="H221">
        <f t="shared" si="44"/>
        <v>2.0854614659203225E-10</v>
      </c>
      <c r="I221">
        <f t="shared" si="45"/>
        <v>0.12265051968968438</v>
      </c>
      <c r="J221">
        <f t="shared" si="46"/>
        <v>0</v>
      </c>
      <c r="K221">
        <f t="shared" si="49"/>
        <v>1.6714677709450124E-2</v>
      </c>
      <c r="L221">
        <f t="shared" si="50"/>
        <v>0</v>
      </c>
      <c r="M221" t="e">
        <f t="shared" si="51"/>
        <v>#NUM!</v>
      </c>
    </row>
    <row r="222" spans="2:13" x14ac:dyDescent="0.2">
      <c r="B222">
        <f t="shared" si="52"/>
        <v>7</v>
      </c>
      <c r="C222">
        <f t="shared" si="53"/>
        <v>10</v>
      </c>
      <c r="D222">
        <f t="shared" si="54"/>
        <v>3</v>
      </c>
      <c r="E222">
        <f t="shared" si="55"/>
        <v>2</v>
      </c>
      <c r="F222">
        <f t="shared" si="47"/>
        <v>5</v>
      </c>
      <c r="G222">
        <f t="shared" si="48"/>
        <v>5</v>
      </c>
      <c r="H222">
        <f t="shared" si="44"/>
        <v>2.0854614659203225E-10</v>
      </c>
      <c r="I222">
        <f t="shared" si="45"/>
        <v>0.12265051968968438</v>
      </c>
      <c r="J222">
        <f t="shared" si="46"/>
        <v>0</v>
      </c>
      <c r="K222">
        <f t="shared" si="49"/>
        <v>2.0540929233300205E-3</v>
      </c>
      <c r="L222">
        <f t="shared" si="50"/>
        <v>0</v>
      </c>
      <c r="M222" t="e">
        <f t="shared" si="51"/>
        <v>#NUM!</v>
      </c>
    </row>
    <row r="223" spans="2:13" x14ac:dyDescent="0.2">
      <c r="B223">
        <f t="shared" si="52"/>
        <v>7</v>
      </c>
      <c r="C223">
        <f t="shared" si="53"/>
        <v>10</v>
      </c>
      <c r="D223">
        <f t="shared" si="54"/>
        <v>3</v>
      </c>
      <c r="E223">
        <f t="shared" si="55"/>
        <v>1</v>
      </c>
      <c r="F223">
        <f t="shared" si="47"/>
        <v>4</v>
      </c>
      <c r="G223">
        <f t="shared" si="48"/>
        <v>6</v>
      </c>
      <c r="H223">
        <f t="shared" si="44"/>
        <v>2.0854614659203225E-10</v>
      </c>
      <c r="I223">
        <f t="shared" si="45"/>
        <v>0.12265051968968438</v>
      </c>
      <c r="J223">
        <f t="shared" si="46"/>
        <v>0.5904899999999994</v>
      </c>
      <c r="K223">
        <f t="shared" si="49"/>
        <v>1.4023927589000172E-4</v>
      </c>
      <c r="L223">
        <f t="shared" si="50"/>
        <v>2.1181356516673685E-15</v>
      </c>
      <c r="M223">
        <f t="shared" si="51"/>
        <v>-33.788240102725091</v>
      </c>
    </row>
    <row r="224" spans="2:13" x14ac:dyDescent="0.2">
      <c r="B224">
        <f t="shared" si="52"/>
        <v>7</v>
      </c>
      <c r="C224">
        <f t="shared" si="53"/>
        <v>10</v>
      </c>
      <c r="D224">
        <f t="shared" si="54"/>
        <v>3</v>
      </c>
      <c r="E224">
        <f t="shared" si="55"/>
        <v>0</v>
      </c>
      <c r="F224">
        <f t="shared" si="47"/>
        <v>3</v>
      </c>
      <c r="G224">
        <f t="shared" si="48"/>
        <v>7</v>
      </c>
      <c r="H224">
        <f t="shared" si="44"/>
        <v>2.0854614659203225E-10</v>
      </c>
      <c r="I224">
        <f t="shared" si="45"/>
        <v>0.12265051968968438</v>
      </c>
      <c r="J224">
        <f t="shared" si="46"/>
        <v>0.26244000000000023</v>
      </c>
      <c r="K224">
        <f t="shared" si="49"/>
        <v>4.1033867300000596E-6</v>
      </c>
      <c r="L224">
        <f t="shared" si="50"/>
        <v>2.7545080189975456E-17</v>
      </c>
      <c r="M224">
        <f t="shared" si="51"/>
        <v>-38.130707731737111</v>
      </c>
    </row>
    <row r="225" spans="2:13" x14ac:dyDescent="0.2">
      <c r="B225">
        <f t="shared" si="52"/>
        <v>7</v>
      </c>
      <c r="C225">
        <f t="shared" si="53"/>
        <v>9</v>
      </c>
      <c r="D225">
        <f t="shared" si="54"/>
        <v>2</v>
      </c>
      <c r="E225">
        <f t="shared" si="55"/>
        <v>7</v>
      </c>
      <c r="F225">
        <f t="shared" si="47"/>
        <v>9</v>
      </c>
      <c r="G225">
        <f t="shared" si="48"/>
        <v>0</v>
      </c>
      <c r="H225">
        <f t="shared" si="44"/>
        <v>1.448195164879543E-9</v>
      </c>
      <c r="I225">
        <f t="shared" si="45"/>
        <v>0.25323724947693615</v>
      </c>
      <c r="J225">
        <f t="shared" si="46"/>
        <v>0</v>
      </c>
      <c r="K225">
        <f t="shared" si="49"/>
        <v>0.2713605098962692</v>
      </c>
      <c r="L225">
        <f t="shared" si="50"/>
        <v>0</v>
      </c>
      <c r="M225" t="e">
        <f t="shared" si="51"/>
        <v>#NUM!</v>
      </c>
    </row>
    <row r="226" spans="2:13" x14ac:dyDescent="0.2">
      <c r="B226">
        <f t="shared" si="52"/>
        <v>7</v>
      </c>
      <c r="C226">
        <f t="shared" si="53"/>
        <v>9</v>
      </c>
      <c r="D226">
        <f t="shared" si="54"/>
        <v>2</v>
      </c>
      <c r="E226">
        <f t="shared" si="55"/>
        <v>6</v>
      </c>
      <c r="F226">
        <f t="shared" si="47"/>
        <v>8</v>
      </c>
      <c r="G226">
        <f t="shared" si="48"/>
        <v>1</v>
      </c>
      <c r="H226">
        <f t="shared" si="44"/>
        <v>1.448195164879543E-9</v>
      </c>
      <c r="I226">
        <f t="shared" si="45"/>
        <v>0.25323724947693615</v>
      </c>
      <c r="J226">
        <f t="shared" si="46"/>
        <v>0</v>
      </c>
      <c r="K226">
        <f t="shared" si="49"/>
        <v>0.38905904430910981</v>
      </c>
      <c r="L226">
        <f t="shared" si="50"/>
        <v>0</v>
      </c>
      <c r="M226" t="e">
        <f t="shared" si="51"/>
        <v>#NUM!</v>
      </c>
    </row>
    <row r="227" spans="2:13" x14ac:dyDescent="0.2">
      <c r="B227">
        <f t="shared" si="52"/>
        <v>7</v>
      </c>
      <c r="C227">
        <f t="shared" si="53"/>
        <v>9</v>
      </c>
      <c r="D227">
        <f t="shared" si="54"/>
        <v>2</v>
      </c>
      <c r="E227">
        <f t="shared" si="55"/>
        <v>5</v>
      </c>
      <c r="F227">
        <f t="shared" si="47"/>
        <v>7</v>
      </c>
      <c r="G227">
        <f t="shared" si="48"/>
        <v>2</v>
      </c>
      <c r="H227">
        <f t="shared" si="44"/>
        <v>1.448195164879543E-9</v>
      </c>
      <c r="I227">
        <f t="shared" si="45"/>
        <v>0.25323724947693615</v>
      </c>
      <c r="J227">
        <f t="shared" si="46"/>
        <v>0</v>
      </c>
      <c r="K227">
        <f t="shared" si="49"/>
        <v>0.23906037662367047</v>
      </c>
      <c r="L227">
        <f t="shared" si="50"/>
        <v>0</v>
      </c>
      <c r="M227" t="e">
        <f t="shared" si="51"/>
        <v>#NUM!</v>
      </c>
    </row>
    <row r="228" spans="2:13" x14ac:dyDescent="0.2">
      <c r="B228">
        <f t="shared" si="52"/>
        <v>7</v>
      </c>
      <c r="C228">
        <f t="shared" si="53"/>
        <v>9</v>
      </c>
      <c r="D228">
        <f t="shared" si="54"/>
        <v>2</v>
      </c>
      <c r="E228">
        <f t="shared" si="55"/>
        <v>4</v>
      </c>
      <c r="F228">
        <f t="shared" si="47"/>
        <v>6</v>
      </c>
      <c r="G228">
        <f t="shared" si="48"/>
        <v>3</v>
      </c>
      <c r="H228">
        <f t="shared" si="44"/>
        <v>1.448195164879543E-9</v>
      </c>
      <c r="I228">
        <f t="shared" si="45"/>
        <v>0.25323724947693615</v>
      </c>
      <c r="J228">
        <f t="shared" si="46"/>
        <v>0</v>
      </c>
      <c r="K228">
        <f t="shared" si="49"/>
        <v>8.1606955875550335E-2</v>
      </c>
      <c r="L228">
        <f t="shared" si="50"/>
        <v>0</v>
      </c>
      <c r="M228" t="e">
        <f t="shared" si="51"/>
        <v>#NUM!</v>
      </c>
    </row>
    <row r="229" spans="2:13" x14ac:dyDescent="0.2">
      <c r="B229">
        <f t="shared" si="52"/>
        <v>7</v>
      </c>
      <c r="C229">
        <f t="shared" si="53"/>
        <v>9</v>
      </c>
      <c r="D229">
        <f t="shared" si="54"/>
        <v>2</v>
      </c>
      <c r="E229">
        <f t="shared" si="55"/>
        <v>3</v>
      </c>
      <c r="F229">
        <f t="shared" si="47"/>
        <v>5</v>
      </c>
      <c r="G229">
        <f t="shared" si="48"/>
        <v>4</v>
      </c>
      <c r="H229">
        <f t="shared" si="44"/>
        <v>1.448195164879543E-9</v>
      </c>
      <c r="I229">
        <f t="shared" si="45"/>
        <v>0.25323724947693615</v>
      </c>
      <c r="J229">
        <f t="shared" si="46"/>
        <v>0</v>
      </c>
      <c r="K229">
        <f t="shared" si="49"/>
        <v>1.6714677709450124E-2</v>
      </c>
      <c r="L229">
        <f t="shared" si="50"/>
        <v>0</v>
      </c>
      <c r="M229" t="e">
        <f t="shared" si="51"/>
        <v>#NUM!</v>
      </c>
    </row>
    <row r="230" spans="2:13" x14ac:dyDescent="0.2">
      <c r="B230">
        <f t="shared" si="52"/>
        <v>7</v>
      </c>
      <c r="C230">
        <f t="shared" si="53"/>
        <v>9</v>
      </c>
      <c r="D230">
        <f t="shared" si="54"/>
        <v>2</v>
      </c>
      <c r="E230">
        <f t="shared" si="55"/>
        <v>2</v>
      </c>
      <c r="F230">
        <f t="shared" si="47"/>
        <v>4</v>
      </c>
      <c r="G230">
        <f t="shared" si="48"/>
        <v>5</v>
      </c>
      <c r="H230">
        <f t="shared" si="44"/>
        <v>1.448195164879543E-9</v>
      </c>
      <c r="I230">
        <f t="shared" si="45"/>
        <v>0.25323724947693615</v>
      </c>
      <c r="J230">
        <f t="shared" si="46"/>
        <v>0.5904899999999994</v>
      </c>
      <c r="K230">
        <f t="shared" si="49"/>
        <v>2.0540929233300205E-3</v>
      </c>
      <c r="L230">
        <f t="shared" si="50"/>
        <v>4.4482308170756031E-13</v>
      </c>
      <c r="M230">
        <f t="shared" si="51"/>
        <v>-28.441099760992525</v>
      </c>
    </row>
    <row r="231" spans="2:13" x14ac:dyDescent="0.2">
      <c r="B231">
        <f t="shared" si="52"/>
        <v>7</v>
      </c>
      <c r="C231">
        <f t="shared" si="53"/>
        <v>9</v>
      </c>
      <c r="D231">
        <f t="shared" si="54"/>
        <v>2</v>
      </c>
      <c r="E231">
        <f t="shared" si="55"/>
        <v>1</v>
      </c>
      <c r="F231">
        <f t="shared" si="47"/>
        <v>3</v>
      </c>
      <c r="G231">
        <f t="shared" si="48"/>
        <v>6</v>
      </c>
      <c r="H231">
        <f t="shared" si="44"/>
        <v>1.448195164879543E-9</v>
      </c>
      <c r="I231">
        <f t="shared" si="45"/>
        <v>0.25323724947693615</v>
      </c>
      <c r="J231">
        <f t="shared" si="46"/>
        <v>0.26244000000000023</v>
      </c>
      <c r="K231">
        <f t="shared" si="49"/>
        <v>1.4023927589000172E-4</v>
      </c>
      <c r="L231">
        <f t="shared" si="50"/>
        <v>1.3497532153553872E-14</v>
      </c>
      <c r="M231">
        <f t="shared" si="51"/>
        <v>-31.936269529617341</v>
      </c>
    </row>
    <row r="232" spans="2:13" x14ac:dyDescent="0.2">
      <c r="B232">
        <f t="shared" si="52"/>
        <v>7</v>
      </c>
      <c r="C232">
        <f t="shared" si="53"/>
        <v>9</v>
      </c>
      <c r="D232">
        <f t="shared" si="54"/>
        <v>2</v>
      </c>
      <c r="E232">
        <f t="shared" si="55"/>
        <v>0</v>
      </c>
      <c r="F232">
        <f t="shared" si="47"/>
        <v>2</v>
      </c>
      <c r="G232">
        <f t="shared" si="48"/>
        <v>7</v>
      </c>
      <c r="H232">
        <f t="shared" si="44"/>
        <v>1.448195164879543E-9</v>
      </c>
      <c r="I232">
        <f t="shared" si="45"/>
        <v>0.25323724947693615</v>
      </c>
      <c r="J232">
        <f t="shared" si="46"/>
        <v>4.3740000000000147E-2</v>
      </c>
      <c r="K232">
        <f t="shared" si="49"/>
        <v>4.1033867300000596E-6</v>
      </c>
      <c r="L232">
        <f t="shared" si="50"/>
        <v>6.5822732819970442E-17</v>
      </c>
      <c r="M232">
        <f t="shared" si="51"/>
        <v>-37.259566411641089</v>
      </c>
    </row>
    <row r="233" spans="2:13" x14ac:dyDescent="0.2">
      <c r="B233">
        <f t="shared" si="52"/>
        <v>7</v>
      </c>
      <c r="C233">
        <f t="shared" si="53"/>
        <v>8</v>
      </c>
      <c r="D233">
        <f t="shared" si="54"/>
        <v>1</v>
      </c>
      <c r="E233">
        <f t="shared" si="55"/>
        <v>7</v>
      </c>
      <c r="F233">
        <f t="shared" si="47"/>
        <v>8</v>
      </c>
      <c r="G233">
        <f t="shared" si="48"/>
        <v>0</v>
      </c>
      <c r="H233">
        <f t="shared" si="44"/>
        <v>9.8171854000453021E-9</v>
      </c>
      <c r="I233">
        <f t="shared" si="45"/>
        <v>0.38730402861178403</v>
      </c>
      <c r="J233">
        <f t="shared" si="46"/>
        <v>0</v>
      </c>
      <c r="K233">
        <f t="shared" si="49"/>
        <v>0.2713605098962692</v>
      </c>
      <c r="L233">
        <f t="shared" si="50"/>
        <v>0</v>
      </c>
      <c r="M233" t="e">
        <f t="shared" si="51"/>
        <v>#NUM!</v>
      </c>
    </row>
    <row r="234" spans="2:13" x14ac:dyDescent="0.2">
      <c r="B234">
        <f t="shared" si="52"/>
        <v>7</v>
      </c>
      <c r="C234">
        <f t="shared" si="53"/>
        <v>8</v>
      </c>
      <c r="D234">
        <f t="shared" si="54"/>
        <v>1</v>
      </c>
      <c r="E234">
        <f t="shared" si="55"/>
        <v>6</v>
      </c>
      <c r="F234">
        <f t="shared" si="47"/>
        <v>7</v>
      </c>
      <c r="G234">
        <f t="shared" si="48"/>
        <v>1</v>
      </c>
      <c r="H234">
        <f t="shared" si="44"/>
        <v>9.8171854000453021E-9</v>
      </c>
      <c r="I234">
        <f t="shared" si="45"/>
        <v>0.38730402861178403</v>
      </c>
      <c r="J234">
        <f t="shared" si="46"/>
        <v>0</v>
      </c>
      <c r="K234">
        <f t="shared" si="49"/>
        <v>0.38905904430910981</v>
      </c>
      <c r="L234">
        <f t="shared" si="50"/>
        <v>0</v>
      </c>
      <c r="M234" t="e">
        <f t="shared" si="51"/>
        <v>#NUM!</v>
      </c>
    </row>
    <row r="235" spans="2:13" x14ac:dyDescent="0.2">
      <c r="B235">
        <f t="shared" si="52"/>
        <v>7</v>
      </c>
      <c r="C235">
        <f t="shared" si="53"/>
        <v>8</v>
      </c>
      <c r="D235">
        <f t="shared" si="54"/>
        <v>1</v>
      </c>
      <c r="E235">
        <f t="shared" si="55"/>
        <v>5</v>
      </c>
      <c r="F235">
        <f t="shared" si="47"/>
        <v>6</v>
      </c>
      <c r="G235">
        <f t="shared" si="48"/>
        <v>2</v>
      </c>
      <c r="H235">
        <f t="shared" si="44"/>
        <v>9.8171854000453021E-9</v>
      </c>
      <c r="I235">
        <f t="shared" si="45"/>
        <v>0.38730402861178403</v>
      </c>
      <c r="J235">
        <f t="shared" si="46"/>
        <v>0</v>
      </c>
      <c r="K235">
        <f t="shared" si="49"/>
        <v>0.23906037662367047</v>
      </c>
      <c r="L235">
        <f t="shared" si="50"/>
        <v>0</v>
      </c>
      <c r="M235" t="e">
        <f t="shared" si="51"/>
        <v>#NUM!</v>
      </c>
    </row>
    <row r="236" spans="2:13" x14ac:dyDescent="0.2">
      <c r="B236">
        <f t="shared" si="52"/>
        <v>7</v>
      </c>
      <c r="C236">
        <f t="shared" si="53"/>
        <v>8</v>
      </c>
      <c r="D236">
        <f t="shared" si="54"/>
        <v>1</v>
      </c>
      <c r="E236">
        <f t="shared" si="55"/>
        <v>4</v>
      </c>
      <c r="F236">
        <f t="shared" si="47"/>
        <v>5</v>
      </c>
      <c r="G236">
        <f t="shared" si="48"/>
        <v>3</v>
      </c>
      <c r="H236">
        <f t="shared" si="44"/>
        <v>9.8171854000453021E-9</v>
      </c>
      <c r="I236">
        <f t="shared" si="45"/>
        <v>0.38730402861178403</v>
      </c>
      <c r="J236">
        <f t="shared" si="46"/>
        <v>0</v>
      </c>
      <c r="K236">
        <f t="shared" si="49"/>
        <v>8.1606955875550335E-2</v>
      </c>
      <c r="L236">
        <f t="shared" si="50"/>
        <v>0</v>
      </c>
      <c r="M236" t="e">
        <f t="shared" si="51"/>
        <v>#NUM!</v>
      </c>
    </row>
    <row r="237" spans="2:13" x14ac:dyDescent="0.2">
      <c r="B237">
        <f t="shared" si="52"/>
        <v>7</v>
      </c>
      <c r="C237">
        <f t="shared" si="53"/>
        <v>8</v>
      </c>
      <c r="D237">
        <f t="shared" si="54"/>
        <v>1</v>
      </c>
      <c r="E237">
        <f t="shared" si="55"/>
        <v>3</v>
      </c>
      <c r="F237">
        <f t="shared" si="47"/>
        <v>4</v>
      </c>
      <c r="G237">
        <f t="shared" si="48"/>
        <v>4</v>
      </c>
      <c r="H237">
        <f t="shared" si="44"/>
        <v>9.8171854000453021E-9</v>
      </c>
      <c r="I237">
        <f t="shared" si="45"/>
        <v>0.38730402861178403</v>
      </c>
      <c r="J237">
        <f t="shared" si="46"/>
        <v>0.5904899999999994</v>
      </c>
      <c r="K237">
        <f t="shared" si="49"/>
        <v>1.6714677709450124E-2</v>
      </c>
      <c r="L237">
        <f t="shared" si="50"/>
        <v>3.7527493760759475E-11</v>
      </c>
      <c r="M237">
        <f t="shared" si="51"/>
        <v>-24.005947284634193</v>
      </c>
    </row>
    <row r="238" spans="2:13" x14ac:dyDescent="0.2">
      <c r="B238">
        <f t="shared" si="52"/>
        <v>7</v>
      </c>
      <c r="C238">
        <f t="shared" si="53"/>
        <v>8</v>
      </c>
      <c r="D238">
        <f t="shared" si="54"/>
        <v>1</v>
      </c>
      <c r="E238">
        <f t="shared" si="55"/>
        <v>2</v>
      </c>
      <c r="F238">
        <f t="shared" si="47"/>
        <v>3</v>
      </c>
      <c r="G238">
        <f t="shared" si="48"/>
        <v>5</v>
      </c>
      <c r="H238">
        <f t="shared" si="44"/>
        <v>9.8171854000453021E-9</v>
      </c>
      <c r="I238">
        <f t="shared" si="45"/>
        <v>0.38730402861178403</v>
      </c>
      <c r="J238">
        <f t="shared" si="46"/>
        <v>0.26244000000000023</v>
      </c>
      <c r="K238">
        <f t="shared" si="49"/>
        <v>2.0540929233300205E-3</v>
      </c>
      <c r="L238">
        <f t="shared" si="50"/>
        <v>2.0496944383386796E-12</v>
      </c>
      <c r="M238">
        <f t="shared" si="51"/>
        <v>-26.91333038835689</v>
      </c>
    </row>
    <row r="239" spans="2:13" x14ac:dyDescent="0.2">
      <c r="B239">
        <f t="shared" si="52"/>
        <v>7</v>
      </c>
      <c r="C239">
        <f t="shared" si="53"/>
        <v>8</v>
      </c>
      <c r="D239">
        <f t="shared" si="54"/>
        <v>1</v>
      </c>
      <c r="E239">
        <f t="shared" si="55"/>
        <v>1</v>
      </c>
      <c r="F239">
        <f t="shared" si="47"/>
        <v>2</v>
      </c>
      <c r="G239">
        <f t="shared" si="48"/>
        <v>6</v>
      </c>
      <c r="H239">
        <f t="shared" si="44"/>
        <v>9.8171854000453021E-9</v>
      </c>
      <c r="I239">
        <f t="shared" si="45"/>
        <v>0.38730402861178403</v>
      </c>
      <c r="J239">
        <f t="shared" si="46"/>
        <v>4.3740000000000147E-2</v>
      </c>
      <c r="K239">
        <f t="shared" si="49"/>
        <v>1.4023927589000172E-4</v>
      </c>
      <c r="L239">
        <f t="shared" si="50"/>
        <v>2.3323162952983745E-14</v>
      </c>
      <c r="M239">
        <f t="shared" si="51"/>
        <v>-31.389329409993433</v>
      </c>
    </row>
    <row r="240" spans="2:13" x14ac:dyDescent="0.2">
      <c r="B240">
        <f t="shared" si="52"/>
        <v>7</v>
      </c>
      <c r="C240">
        <f t="shared" si="53"/>
        <v>8</v>
      </c>
      <c r="D240">
        <f t="shared" si="54"/>
        <v>1</v>
      </c>
      <c r="E240">
        <f t="shared" si="55"/>
        <v>0</v>
      </c>
      <c r="F240">
        <f t="shared" si="47"/>
        <v>1</v>
      </c>
      <c r="G240">
        <f t="shared" si="48"/>
        <v>7</v>
      </c>
      <c r="H240">
        <f t="shared" si="44"/>
        <v>9.8171854000453021E-9</v>
      </c>
      <c r="I240">
        <f t="shared" si="45"/>
        <v>0.38730402861178403</v>
      </c>
      <c r="J240">
        <f t="shared" si="46"/>
        <v>3.2400000000000176E-3</v>
      </c>
      <c r="K240">
        <f t="shared" si="49"/>
        <v>4.1033867300000596E-6</v>
      </c>
      <c r="L240">
        <f t="shared" si="50"/>
        <v>5.0550617734522261E-17</v>
      </c>
      <c r="M240">
        <f t="shared" si="51"/>
        <v>-37.523556508233504</v>
      </c>
    </row>
    <row r="241" spans="2:13" x14ac:dyDescent="0.2">
      <c r="B241">
        <f t="shared" si="52"/>
        <v>7</v>
      </c>
      <c r="C241">
        <f t="shared" si="53"/>
        <v>7</v>
      </c>
      <c r="D241">
        <f t="shared" si="54"/>
        <v>0</v>
      </c>
      <c r="E241">
        <f t="shared" si="55"/>
        <v>7</v>
      </c>
      <c r="F241">
        <f t="shared" si="47"/>
        <v>7</v>
      </c>
      <c r="G241">
        <f t="shared" si="48"/>
        <v>0</v>
      </c>
      <c r="H241">
        <f t="shared" si="44"/>
        <v>6.462179713240901E-8</v>
      </c>
      <c r="I241">
        <f t="shared" si="45"/>
        <v>0.33319537755572537</v>
      </c>
      <c r="J241">
        <f t="shared" si="46"/>
        <v>0</v>
      </c>
      <c r="K241">
        <f t="shared" si="49"/>
        <v>0.2713605098962692</v>
      </c>
      <c r="L241">
        <f t="shared" si="50"/>
        <v>0</v>
      </c>
      <c r="M241" t="e">
        <f t="shared" si="51"/>
        <v>#NUM!</v>
      </c>
    </row>
    <row r="242" spans="2:13" x14ac:dyDescent="0.2">
      <c r="B242">
        <f t="shared" si="52"/>
        <v>7</v>
      </c>
      <c r="C242">
        <f t="shared" si="53"/>
        <v>7</v>
      </c>
      <c r="D242">
        <f t="shared" si="54"/>
        <v>0</v>
      </c>
      <c r="E242">
        <f t="shared" si="55"/>
        <v>6</v>
      </c>
      <c r="F242">
        <f t="shared" si="47"/>
        <v>6</v>
      </c>
      <c r="G242">
        <f t="shared" si="48"/>
        <v>1</v>
      </c>
      <c r="H242">
        <f t="shared" si="44"/>
        <v>6.462179713240901E-8</v>
      </c>
      <c r="I242">
        <f t="shared" si="45"/>
        <v>0.33319537755572537</v>
      </c>
      <c r="J242">
        <f t="shared" si="46"/>
        <v>0</v>
      </c>
      <c r="K242">
        <f t="shared" si="49"/>
        <v>0.38905904430910981</v>
      </c>
      <c r="L242">
        <f t="shared" si="50"/>
        <v>0</v>
      </c>
      <c r="M242" t="e">
        <f t="shared" si="51"/>
        <v>#NUM!</v>
      </c>
    </row>
    <row r="243" spans="2:13" x14ac:dyDescent="0.2">
      <c r="B243">
        <f t="shared" si="52"/>
        <v>7</v>
      </c>
      <c r="C243">
        <f t="shared" si="53"/>
        <v>7</v>
      </c>
      <c r="D243">
        <f t="shared" si="54"/>
        <v>0</v>
      </c>
      <c r="E243">
        <f t="shared" si="55"/>
        <v>5</v>
      </c>
      <c r="F243">
        <f t="shared" si="47"/>
        <v>5</v>
      </c>
      <c r="G243">
        <f t="shared" si="48"/>
        <v>2</v>
      </c>
      <c r="H243">
        <f t="shared" si="44"/>
        <v>6.462179713240901E-8</v>
      </c>
      <c r="I243">
        <f t="shared" si="45"/>
        <v>0.33319537755572537</v>
      </c>
      <c r="J243">
        <f t="shared" si="46"/>
        <v>0</v>
      </c>
      <c r="K243">
        <f t="shared" si="49"/>
        <v>0.23906037662367047</v>
      </c>
      <c r="L243">
        <f t="shared" si="50"/>
        <v>0</v>
      </c>
      <c r="M243" t="e">
        <f t="shared" si="51"/>
        <v>#NUM!</v>
      </c>
    </row>
    <row r="244" spans="2:13" x14ac:dyDescent="0.2">
      <c r="B244">
        <f t="shared" si="52"/>
        <v>7</v>
      </c>
      <c r="C244">
        <f t="shared" si="53"/>
        <v>7</v>
      </c>
      <c r="D244">
        <f t="shared" si="54"/>
        <v>0</v>
      </c>
      <c r="E244">
        <f t="shared" si="55"/>
        <v>4</v>
      </c>
      <c r="F244">
        <f t="shared" si="47"/>
        <v>4</v>
      </c>
      <c r="G244">
        <f t="shared" si="48"/>
        <v>3</v>
      </c>
      <c r="H244">
        <f t="shared" si="44"/>
        <v>6.462179713240901E-8</v>
      </c>
      <c r="I244">
        <f t="shared" si="45"/>
        <v>0.33319537755572537</v>
      </c>
      <c r="J244">
        <f t="shared" si="46"/>
        <v>0.5904899999999994</v>
      </c>
      <c r="K244">
        <f t="shared" si="49"/>
        <v>8.1606955875550335E-2</v>
      </c>
      <c r="L244">
        <f t="shared" si="50"/>
        <v>1.0375707605716834E-9</v>
      </c>
      <c r="M244">
        <f t="shared" si="51"/>
        <v>-20.686383663188753</v>
      </c>
    </row>
    <row r="245" spans="2:13" x14ac:dyDescent="0.2">
      <c r="B245">
        <f t="shared" si="52"/>
        <v>7</v>
      </c>
      <c r="C245">
        <f t="shared" si="53"/>
        <v>7</v>
      </c>
      <c r="D245">
        <f t="shared" si="54"/>
        <v>0</v>
      </c>
      <c r="E245">
        <f t="shared" si="55"/>
        <v>3</v>
      </c>
      <c r="F245">
        <f t="shared" si="47"/>
        <v>3</v>
      </c>
      <c r="G245">
        <f t="shared" si="48"/>
        <v>4</v>
      </c>
      <c r="H245">
        <f t="shared" si="44"/>
        <v>6.462179713240901E-8</v>
      </c>
      <c r="I245">
        <f t="shared" si="45"/>
        <v>0.33319537755572537</v>
      </c>
      <c r="J245">
        <f t="shared" si="46"/>
        <v>0.26244000000000023</v>
      </c>
      <c r="K245">
        <f t="shared" si="49"/>
        <v>1.6714677709450124E-2</v>
      </c>
      <c r="L245">
        <f t="shared" si="50"/>
        <v>9.4450885835173809E-11</v>
      </c>
      <c r="M245">
        <f t="shared" si="51"/>
        <v>-23.082941143145458</v>
      </c>
    </row>
    <row r="246" spans="2:13" x14ac:dyDescent="0.2">
      <c r="B246">
        <f t="shared" si="52"/>
        <v>7</v>
      </c>
      <c r="C246">
        <f t="shared" si="53"/>
        <v>7</v>
      </c>
      <c r="D246">
        <f t="shared" si="54"/>
        <v>0</v>
      </c>
      <c r="E246">
        <f t="shared" si="55"/>
        <v>2</v>
      </c>
      <c r="F246">
        <f t="shared" si="47"/>
        <v>2</v>
      </c>
      <c r="G246">
        <f t="shared" si="48"/>
        <v>5</v>
      </c>
      <c r="H246">
        <f t="shared" si="44"/>
        <v>6.462179713240901E-8</v>
      </c>
      <c r="I246">
        <f t="shared" si="45"/>
        <v>0.33319537755572537</v>
      </c>
      <c r="J246">
        <f t="shared" si="46"/>
        <v>4.3740000000000147E-2</v>
      </c>
      <c r="K246">
        <f t="shared" si="49"/>
        <v>2.0540929233300205E-3</v>
      </c>
      <c r="L246">
        <f t="shared" si="50"/>
        <v>1.9345362159011597E-12</v>
      </c>
      <c r="M246">
        <f t="shared" si="51"/>
        <v>-26.971153499879879</v>
      </c>
    </row>
    <row r="247" spans="2:13" x14ac:dyDescent="0.2">
      <c r="B247">
        <f t="shared" si="52"/>
        <v>7</v>
      </c>
      <c r="C247">
        <f t="shared" si="53"/>
        <v>7</v>
      </c>
      <c r="D247">
        <f t="shared" si="54"/>
        <v>0</v>
      </c>
      <c r="E247">
        <f t="shared" si="55"/>
        <v>1</v>
      </c>
      <c r="F247">
        <f t="shared" si="47"/>
        <v>1</v>
      </c>
      <c r="G247">
        <f t="shared" si="48"/>
        <v>6</v>
      </c>
      <c r="H247">
        <f t="shared" si="44"/>
        <v>6.462179713240901E-8</v>
      </c>
      <c r="I247">
        <f t="shared" si="45"/>
        <v>0.33319537755572537</v>
      </c>
      <c r="J247">
        <f t="shared" si="46"/>
        <v>3.2400000000000176E-3</v>
      </c>
      <c r="K247">
        <f t="shared" si="49"/>
        <v>1.4023927589000172E-4</v>
      </c>
      <c r="L247">
        <f t="shared" si="50"/>
        <v>9.7834644266904238E-15</v>
      </c>
      <c r="M247">
        <f t="shared" si="51"/>
        <v>-32.258082737732749</v>
      </c>
    </row>
    <row r="248" spans="2:13" x14ac:dyDescent="0.2">
      <c r="B248">
        <f t="shared" si="52"/>
        <v>7</v>
      </c>
      <c r="C248">
        <f t="shared" si="53"/>
        <v>7</v>
      </c>
      <c r="D248">
        <f t="shared" si="54"/>
        <v>0</v>
      </c>
      <c r="E248">
        <f t="shared" si="55"/>
        <v>0</v>
      </c>
      <c r="F248">
        <f t="shared" si="47"/>
        <v>0</v>
      </c>
      <c r="G248">
        <f t="shared" si="48"/>
        <v>7</v>
      </c>
      <c r="H248">
        <f t="shared" si="44"/>
        <v>6.462179713240901E-8</v>
      </c>
      <c r="I248">
        <f t="shared" si="45"/>
        <v>0.33319537755572537</v>
      </c>
      <c r="J248">
        <f t="shared" si="46"/>
        <v>9.0000000000000683E-5</v>
      </c>
      <c r="K248">
        <f t="shared" si="49"/>
        <v>4.1033867300000596E-6</v>
      </c>
      <c r="L248">
        <f t="shared" si="50"/>
        <v>7.9517544106778523E-18</v>
      </c>
      <c r="M248">
        <f t="shared" si="51"/>
        <v>-39.373139088984551</v>
      </c>
    </row>
    <row r="249" spans="2:13" x14ac:dyDescent="0.2">
      <c r="B249">
        <f t="shared" si="52"/>
        <v>8</v>
      </c>
      <c r="C249">
        <f t="shared" si="53"/>
        <v>10</v>
      </c>
      <c r="D249">
        <f t="shared" si="54"/>
        <v>2</v>
      </c>
      <c r="E249">
        <f t="shared" si="55"/>
        <v>8</v>
      </c>
      <c r="F249">
        <f t="shared" si="47"/>
        <v>10</v>
      </c>
      <c r="G249">
        <f t="shared" si="48"/>
        <v>0</v>
      </c>
      <c r="H249">
        <f t="shared" si="44"/>
        <v>2.0854614659203225E-10</v>
      </c>
      <c r="I249">
        <f t="shared" si="45"/>
        <v>0.27055261696253857</v>
      </c>
      <c r="J249">
        <f t="shared" si="46"/>
        <v>0</v>
      </c>
      <c r="K249">
        <f t="shared" si="49"/>
        <v>0.22522922321390332</v>
      </c>
      <c r="L249">
        <f t="shared" si="50"/>
        <v>0</v>
      </c>
      <c r="M249" t="e">
        <f t="shared" si="51"/>
        <v>#NUM!</v>
      </c>
    </row>
    <row r="250" spans="2:13" x14ac:dyDescent="0.2">
      <c r="B250">
        <f t="shared" si="52"/>
        <v>8</v>
      </c>
      <c r="C250">
        <f t="shared" si="53"/>
        <v>10</v>
      </c>
      <c r="D250">
        <f t="shared" si="54"/>
        <v>2</v>
      </c>
      <c r="E250">
        <f t="shared" si="55"/>
        <v>7</v>
      </c>
      <c r="F250">
        <f t="shared" si="47"/>
        <v>9</v>
      </c>
      <c r="G250">
        <f t="shared" si="48"/>
        <v>1</v>
      </c>
      <c r="H250">
        <f t="shared" si="44"/>
        <v>2.0854614659203225E-10</v>
      </c>
      <c r="I250">
        <f t="shared" si="45"/>
        <v>0.27055261696253857</v>
      </c>
      <c r="J250">
        <f t="shared" si="46"/>
        <v>0</v>
      </c>
      <c r="K250">
        <f t="shared" si="49"/>
        <v>0.36905029345892687</v>
      </c>
      <c r="L250">
        <f t="shared" si="50"/>
        <v>0</v>
      </c>
      <c r="M250" t="e">
        <f t="shared" si="51"/>
        <v>#NUM!</v>
      </c>
    </row>
    <row r="251" spans="2:13" x14ac:dyDescent="0.2">
      <c r="B251">
        <f t="shared" si="52"/>
        <v>8</v>
      </c>
      <c r="C251">
        <f t="shared" si="53"/>
        <v>10</v>
      </c>
      <c r="D251">
        <f t="shared" si="54"/>
        <v>2</v>
      </c>
      <c r="E251">
        <f t="shared" si="55"/>
        <v>6</v>
      </c>
      <c r="F251">
        <f t="shared" si="47"/>
        <v>8</v>
      </c>
      <c r="G251">
        <f t="shared" si="48"/>
        <v>2</v>
      </c>
      <c r="H251">
        <f t="shared" si="44"/>
        <v>2.0854614659203225E-10</v>
      </c>
      <c r="I251">
        <f t="shared" si="45"/>
        <v>0.27055261696253857</v>
      </c>
      <c r="J251">
        <f t="shared" si="46"/>
        <v>0</v>
      </c>
      <c r="K251">
        <f t="shared" si="49"/>
        <v>0.26456015013019518</v>
      </c>
      <c r="L251">
        <f t="shared" si="50"/>
        <v>0</v>
      </c>
      <c r="M251" t="e">
        <f t="shared" si="51"/>
        <v>#NUM!</v>
      </c>
    </row>
    <row r="252" spans="2:13" x14ac:dyDescent="0.2">
      <c r="B252">
        <f t="shared" si="52"/>
        <v>8</v>
      </c>
      <c r="C252">
        <f t="shared" si="53"/>
        <v>10</v>
      </c>
      <c r="D252">
        <f t="shared" si="54"/>
        <v>2</v>
      </c>
      <c r="E252">
        <f t="shared" si="55"/>
        <v>5</v>
      </c>
      <c r="F252">
        <f t="shared" si="47"/>
        <v>7</v>
      </c>
      <c r="G252">
        <f t="shared" si="48"/>
        <v>3</v>
      </c>
      <c r="H252">
        <f t="shared" si="44"/>
        <v>2.0854614659203225E-10</v>
      </c>
      <c r="I252">
        <f t="shared" si="45"/>
        <v>0.27055261696253857</v>
      </c>
      <c r="J252">
        <f t="shared" si="46"/>
        <v>0</v>
      </c>
      <c r="K252">
        <f t="shared" si="49"/>
        <v>0.10837403740273083</v>
      </c>
      <c r="L252">
        <f t="shared" si="50"/>
        <v>0</v>
      </c>
      <c r="M252" t="e">
        <f t="shared" si="51"/>
        <v>#NUM!</v>
      </c>
    </row>
    <row r="253" spans="2:13" x14ac:dyDescent="0.2">
      <c r="B253">
        <f t="shared" si="52"/>
        <v>8</v>
      </c>
      <c r="C253">
        <f t="shared" si="53"/>
        <v>10</v>
      </c>
      <c r="D253">
        <f t="shared" si="54"/>
        <v>2</v>
      </c>
      <c r="E253">
        <f t="shared" si="55"/>
        <v>4</v>
      </c>
      <c r="F253">
        <f t="shared" si="47"/>
        <v>6</v>
      </c>
      <c r="G253">
        <f t="shared" si="48"/>
        <v>4</v>
      </c>
      <c r="H253">
        <f t="shared" si="44"/>
        <v>2.0854614659203225E-10</v>
      </c>
      <c r="I253">
        <f t="shared" si="45"/>
        <v>0.27055261696253857</v>
      </c>
      <c r="J253">
        <f t="shared" si="46"/>
        <v>0</v>
      </c>
      <c r="K253">
        <f t="shared" si="49"/>
        <v>2.7746364997687168E-2</v>
      </c>
      <c r="L253">
        <f t="shared" si="50"/>
        <v>0</v>
      </c>
      <c r="M253" t="e">
        <f t="shared" si="51"/>
        <v>#NUM!</v>
      </c>
    </row>
    <row r="254" spans="2:13" x14ac:dyDescent="0.2">
      <c r="B254">
        <f t="shared" si="52"/>
        <v>8</v>
      </c>
      <c r="C254">
        <f t="shared" si="53"/>
        <v>10</v>
      </c>
      <c r="D254">
        <f t="shared" si="54"/>
        <v>2</v>
      </c>
      <c r="E254">
        <f t="shared" si="55"/>
        <v>3</v>
      </c>
      <c r="F254">
        <f t="shared" si="47"/>
        <v>5</v>
      </c>
      <c r="G254">
        <f t="shared" si="48"/>
        <v>5</v>
      </c>
      <c r="H254">
        <f t="shared" si="44"/>
        <v>2.0854614659203225E-10</v>
      </c>
      <c r="I254">
        <f t="shared" si="45"/>
        <v>0.27055261696253857</v>
      </c>
      <c r="J254">
        <f t="shared" si="46"/>
        <v>0</v>
      </c>
      <c r="K254">
        <f t="shared" si="49"/>
        <v>4.5463923369704392E-3</v>
      </c>
      <c r="L254">
        <f t="shared" si="50"/>
        <v>0</v>
      </c>
      <c r="M254" t="e">
        <f t="shared" si="51"/>
        <v>#NUM!</v>
      </c>
    </row>
    <row r="255" spans="2:13" x14ac:dyDescent="0.2">
      <c r="B255">
        <f t="shared" si="52"/>
        <v>8</v>
      </c>
      <c r="C255">
        <f t="shared" si="53"/>
        <v>10</v>
      </c>
      <c r="D255">
        <f t="shared" si="54"/>
        <v>2</v>
      </c>
      <c r="E255">
        <f t="shared" si="55"/>
        <v>2</v>
      </c>
      <c r="F255">
        <f t="shared" si="47"/>
        <v>4</v>
      </c>
      <c r="G255">
        <f t="shared" si="48"/>
        <v>6</v>
      </c>
      <c r="H255">
        <f t="shared" si="44"/>
        <v>2.0854614659203225E-10</v>
      </c>
      <c r="I255">
        <f t="shared" si="45"/>
        <v>0.27055261696253857</v>
      </c>
      <c r="J255">
        <f t="shared" si="46"/>
        <v>0.5904899999999994</v>
      </c>
      <c r="K255">
        <f t="shared" si="49"/>
        <v>4.6559439595480529E-4</v>
      </c>
      <c r="L255">
        <f t="shared" si="50"/>
        <v>1.551222874309333E-14</v>
      </c>
      <c r="M255">
        <f t="shared" si="51"/>
        <v>-31.797147730876549</v>
      </c>
    </row>
    <row r="256" spans="2:13" x14ac:dyDescent="0.2">
      <c r="B256">
        <f t="shared" si="52"/>
        <v>8</v>
      </c>
      <c r="C256">
        <f t="shared" si="53"/>
        <v>10</v>
      </c>
      <c r="D256">
        <f t="shared" si="54"/>
        <v>2</v>
      </c>
      <c r="E256">
        <f t="shared" si="55"/>
        <v>1</v>
      </c>
      <c r="F256">
        <f t="shared" si="47"/>
        <v>3</v>
      </c>
      <c r="G256">
        <f t="shared" si="48"/>
        <v>7</v>
      </c>
      <c r="H256">
        <f t="shared" si="44"/>
        <v>2.0854614659203225E-10</v>
      </c>
      <c r="I256">
        <f t="shared" si="45"/>
        <v>0.27055261696253857</v>
      </c>
      <c r="J256">
        <f t="shared" si="46"/>
        <v>0.26244000000000023</v>
      </c>
      <c r="K256">
        <f t="shared" si="49"/>
        <v>2.7246487887200332E-5</v>
      </c>
      <c r="L256">
        <f t="shared" si="50"/>
        <v>4.0345440984140343E-16</v>
      </c>
      <c r="M256">
        <f t="shared" si="51"/>
        <v>-35.446468179328626</v>
      </c>
    </row>
    <row r="257" spans="2:13" x14ac:dyDescent="0.2">
      <c r="B257">
        <f t="shared" si="52"/>
        <v>8</v>
      </c>
      <c r="C257">
        <f t="shared" si="53"/>
        <v>10</v>
      </c>
      <c r="D257">
        <f t="shared" si="54"/>
        <v>2</v>
      </c>
      <c r="E257">
        <f t="shared" si="55"/>
        <v>0</v>
      </c>
      <c r="F257">
        <f t="shared" si="47"/>
        <v>2</v>
      </c>
      <c r="G257">
        <f t="shared" si="48"/>
        <v>8</v>
      </c>
      <c r="H257">
        <f t="shared" si="44"/>
        <v>2.0854614659203225E-10</v>
      </c>
      <c r="I257">
        <f t="shared" si="45"/>
        <v>0.27055261696253857</v>
      </c>
      <c r="J257">
        <f t="shared" si="46"/>
        <v>4.3740000000000147E-2</v>
      </c>
      <c r="K257">
        <f t="shared" si="49"/>
        <v>6.9757574410001172E-7</v>
      </c>
      <c r="L257">
        <f t="shared" si="50"/>
        <v>1.7215675118734708E-18</v>
      </c>
      <c r="M257">
        <f t="shared" si="51"/>
        <v>-40.903296453976893</v>
      </c>
    </row>
    <row r="258" spans="2:13" x14ac:dyDescent="0.2">
      <c r="B258">
        <f t="shared" si="52"/>
        <v>8</v>
      </c>
      <c r="C258">
        <f t="shared" si="53"/>
        <v>9</v>
      </c>
      <c r="D258">
        <f t="shared" si="54"/>
        <v>1</v>
      </c>
      <c r="E258">
        <f t="shared" si="55"/>
        <v>8</v>
      </c>
      <c r="F258">
        <f t="shared" si="47"/>
        <v>9</v>
      </c>
      <c r="G258">
        <f t="shared" si="48"/>
        <v>0</v>
      </c>
      <c r="H258">
        <f t="shared" si="44"/>
        <v>1.448195164879543E-9</v>
      </c>
      <c r="I258">
        <f t="shared" si="45"/>
        <v>0.3724077198190231</v>
      </c>
      <c r="J258">
        <f t="shared" si="46"/>
        <v>0</v>
      </c>
      <c r="K258">
        <f t="shared" si="49"/>
        <v>0.22522922321390332</v>
      </c>
      <c r="L258">
        <f t="shared" si="50"/>
        <v>0</v>
      </c>
      <c r="M258" t="e">
        <f t="shared" si="51"/>
        <v>#NUM!</v>
      </c>
    </row>
    <row r="259" spans="2:13" x14ac:dyDescent="0.2">
      <c r="B259">
        <f t="shared" si="52"/>
        <v>8</v>
      </c>
      <c r="C259">
        <f t="shared" si="53"/>
        <v>9</v>
      </c>
      <c r="D259">
        <f t="shared" si="54"/>
        <v>1</v>
      </c>
      <c r="E259">
        <f t="shared" si="55"/>
        <v>7</v>
      </c>
      <c r="F259">
        <f t="shared" si="47"/>
        <v>8</v>
      </c>
      <c r="G259">
        <f t="shared" si="48"/>
        <v>1</v>
      </c>
      <c r="H259">
        <f t="shared" si="44"/>
        <v>1.448195164879543E-9</v>
      </c>
      <c r="I259">
        <f t="shared" si="45"/>
        <v>0.3724077198190231</v>
      </c>
      <c r="J259">
        <f t="shared" si="46"/>
        <v>0</v>
      </c>
      <c r="K259">
        <f t="shared" si="49"/>
        <v>0.36905029345892687</v>
      </c>
      <c r="L259">
        <f t="shared" si="50"/>
        <v>0</v>
      </c>
      <c r="M259" t="e">
        <f t="shared" si="51"/>
        <v>#NUM!</v>
      </c>
    </row>
    <row r="260" spans="2:13" x14ac:dyDescent="0.2">
      <c r="B260">
        <f t="shared" si="52"/>
        <v>8</v>
      </c>
      <c r="C260">
        <f t="shared" si="53"/>
        <v>9</v>
      </c>
      <c r="D260">
        <f t="shared" si="54"/>
        <v>1</v>
      </c>
      <c r="E260">
        <f t="shared" si="55"/>
        <v>6</v>
      </c>
      <c r="F260">
        <f t="shared" si="47"/>
        <v>7</v>
      </c>
      <c r="G260">
        <f t="shared" si="48"/>
        <v>2</v>
      </c>
      <c r="H260">
        <f t="shared" si="44"/>
        <v>1.448195164879543E-9</v>
      </c>
      <c r="I260">
        <f t="shared" si="45"/>
        <v>0.3724077198190231</v>
      </c>
      <c r="J260">
        <f t="shared" si="46"/>
        <v>0</v>
      </c>
      <c r="K260">
        <f t="shared" si="49"/>
        <v>0.26456015013019518</v>
      </c>
      <c r="L260">
        <f t="shared" si="50"/>
        <v>0</v>
      </c>
      <c r="M260" t="e">
        <f t="shared" si="51"/>
        <v>#NUM!</v>
      </c>
    </row>
    <row r="261" spans="2:13" x14ac:dyDescent="0.2">
      <c r="B261">
        <f t="shared" si="52"/>
        <v>8</v>
      </c>
      <c r="C261">
        <f t="shared" si="53"/>
        <v>9</v>
      </c>
      <c r="D261">
        <f t="shared" si="54"/>
        <v>1</v>
      </c>
      <c r="E261">
        <f t="shared" si="55"/>
        <v>5</v>
      </c>
      <c r="F261">
        <f t="shared" si="47"/>
        <v>6</v>
      </c>
      <c r="G261">
        <f t="shared" si="48"/>
        <v>3</v>
      </c>
      <c r="H261">
        <f t="shared" si="44"/>
        <v>1.448195164879543E-9</v>
      </c>
      <c r="I261">
        <f t="shared" si="45"/>
        <v>0.3724077198190231</v>
      </c>
      <c r="J261">
        <f t="shared" si="46"/>
        <v>0</v>
      </c>
      <c r="K261">
        <f t="shared" si="49"/>
        <v>0.10837403740273083</v>
      </c>
      <c r="L261">
        <f t="shared" si="50"/>
        <v>0</v>
      </c>
      <c r="M261" t="e">
        <f t="shared" si="51"/>
        <v>#NUM!</v>
      </c>
    </row>
    <row r="262" spans="2:13" x14ac:dyDescent="0.2">
      <c r="B262">
        <f t="shared" si="52"/>
        <v>8</v>
      </c>
      <c r="C262">
        <f t="shared" si="53"/>
        <v>9</v>
      </c>
      <c r="D262">
        <f t="shared" si="54"/>
        <v>1</v>
      </c>
      <c r="E262">
        <f t="shared" si="55"/>
        <v>4</v>
      </c>
      <c r="F262">
        <f t="shared" si="47"/>
        <v>5</v>
      </c>
      <c r="G262">
        <f t="shared" si="48"/>
        <v>4</v>
      </c>
      <c r="H262">
        <f t="shared" si="44"/>
        <v>1.448195164879543E-9</v>
      </c>
      <c r="I262">
        <f t="shared" si="45"/>
        <v>0.3724077198190231</v>
      </c>
      <c r="J262">
        <f t="shared" si="46"/>
        <v>0</v>
      </c>
      <c r="K262">
        <f t="shared" si="49"/>
        <v>2.7746364997687168E-2</v>
      </c>
      <c r="L262">
        <f t="shared" si="50"/>
        <v>0</v>
      </c>
      <c r="M262" t="e">
        <f t="shared" si="51"/>
        <v>#NUM!</v>
      </c>
    </row>
    <row r="263" spans="2:13" x14ac:dyDescent="0.2">
      <c r="B263">
        <f t="shared" si="52"/>
        <v>8</v>
      </c>
      <c r="C263">
        <f t="shared" si="53"/>
        <v>9</v>
      </c>
      <c r="D263">
        <f t="shared" si="54"/>
        <v>1</v>
      </c>
      <c r="E263">
        <f t="shared" si="55"/>
        <v>3</v>
      </c>
      <c r="F263">
        <f t="shared" si="47"/>
        <v>4</v>
      </c>
      <c r="G263">
        <f t="shared" si="48"/>
        <v>5</v>
      </c>
      <c r="H263">
        <f t="shared" si="44"/>
        <v>1.448195164879543E-9</v>
      </c>
      <c r="I263">
        <f t="shared" si="45"/>
        <v>0.3724077198190231</v>
      </c>
      <c r="J263">
        <f t="shared" si="46"/>
        <v>0.5904899999999994</v>
      </c>
      <c r="K263">
        <f t="shared" si="49"/>
        <v>4.5463923369704392E-3</v>
      </c>
      <c r="L263">
        <f t="shared" si="50"/>
        <v>1.4478555208520544E-12</v>
      </c>
      <c r="M263">
        <f t="shared" si="51"/>
        <v>-27.260937605360311</v>
      </c>
    </row>
    <row r="264" spans="2:13" x14ac:dyDescent="0.2">
      <c r="B264">
        <f t="shared" si="52"/>
        <v>8</v>
      </c>
      <c r="C264">
        <f t="shared" si="53"/>
        <v>9</v>
      </c>
      <c r="D264">
        <f t="shared" si="54"/>
        <v>1</v>
      </c>
      <c r="E264">
        <f t="shared" si="55"/>
        <v>2</v>
      </c>
      <c r="F264">
        <f t="shared" si="47"/>
        <v>3</v>
      </c>
      <c r="G264">
        <f t="shared" si="48"/>
        <v>6</v>
      </c>
      <c r="H264">
        <f t="shared" si="44"/>
        <v>1.448195164879543E-9</v>
      </c>
      <c r="I264">
        <f t="shared" si="45"/>
        <v>0.3724077198190231</v>
      </c>
      <c r="J264">
        <f t="shared" si="46"/>
        <v>0.26244000000000023</v>
      </c>
      <c r="K264">
        <f t="shared" si="49"/>
        <v>4.6559439595480529E-4</v>
      </c>
      <c r="L264">
        <f t="shared" si="50"/>
        <v>6.5899715808527557E-14</v>
      </c>
      <c r="M264">
        <f t="shared" si="51"/>
        <v>-30.35064226587696</v>
      </c>
    </row>
    <row r="265" spans="2:13" x14ac:dyDescent="0.2">
      <c r="B265">
        <f t="shared" si="52"/>
        <v>8</v>
      </c>
      <c r="C265">
        <f t="shared" si="53"/>
        <v>9</v>
      </c>
      <c r="D265">
        <f t="shared" si="54"/>
        <v>1</v>
      </c>
      <c r="E265">
        <f t="shared" si="55"/>
        <v>1</v>
      </c>
      <c r="F265">
        <f t="shared" si="47"/>
        <v>2</v>
      </c>
      <c r="G265">
        <f t="shared" si="48"/>
        <v>7</v>
      </c>
      <c r="H265">
        <f t="shared" si="44"/>
        <v>1.448195164879543E-9</v>
      </c>
      <c r="I265">
        <f t="shared" si="45"/>
        <v>0.3724077198190231</v>
      </c>
      <c r="J265">
        <f t="shared" si="46"/>
        <v>4.3740000000000147E-2</v>
      </c>
      <c r="K265">
        <f t="shared" si="49"/>
        <v>2.7246487887200332E-5</v>
      </c>
      <c r="L265">
        <f t="shared" si="50"/>
        <v>6.427396263597086E-16</v>
      </c>
      <c r="M265">
        <f t="shared" si="51"/>
        <v>-34.980791967340764</v>
      </c>
    </row>
    <row r="266" spans="2:13" x14ac:dyDescent="0.2">
      <c r="B266">
        <f t="shared" si="52"/>
        <v>8</v>
      </c>
      <c r="C266">
        <f t="shared" si="53"/>
        <v>9</v>
      </c>
      <c r="D266">
        <f t="shared" si="54"/>
        <v>1</v>
      </c>
      <c r="E266">
        <f t="shared" si="55"/>
        <v>0</v>
      </c>
      <c r="F266">
        <f t="shared" si="47"/>
        <v>1</v>
      </c>
      <c r="G266">
        <f t="shared" si="48"/>
        <v>8</v>
      </c>
      <c r="H266">
        <f t="shared" si="44"/>
        <v>1.448195164879543E-9</v>
      </c>
      <c r="I266">
        <f t="shared" si="45"/>
        <v>0.3724077198190231</v>
      </c>
      <c r="J266">
        <f t="shared" si="46"/>
        <v>3.2400000000000176E-3</v>
      </c>
      <c r="K266">
        <f t="shared" si="49"/>
        <v>6.9757574410001172E-7</v>
      </c>
      <c r="L266">
        <f t="shared" si="50"/>
        <v>1.2189394966661221E-18</v>
      </c>
      <c r="M266">
        <f t="shared" si="51"/>
        <v>-41.248550458205358</v>
      </c>
    </row>
    <row r="267" spans="2:13" x14ac:dyDescent="0.2">
      <c r="B267">
        <f t="shared" si="52"/>
        <v>8</v>
      </c>
      <c r="C267">
        <f t="shared" si="53"/>
        <v>8</v>
      </c>
      <c r="D267">
        <f t="shared" si="54"/>
        <v>0</v>
      </c>
      <c r="E267">
        <f t="shared" si="55"/>
        <v>8</v>
      </c>
      <c r="F267">
        <f t="shared" si="47"/>
        <v>8</v>
      </c>
      <c r="G267">
        <f t="shared" si="48"/>
        <v>0</v>
      </c>
      <c r="H267">
        <f t="shared" si="44"/>
        <v>9.8171854000453021E-9</v>
      </c>
      <c r="I267">
        <f t="shared" si="45"/>
        <v>0.28478237397925238</v>
      </c>
      <c r="J267">
        <f t="shared" si="46"/>
        <v>0</v>
      </c>
      <c r="K267">
        <f t="shared" si="49"/>
        <v>0.22522922321390332</v>
      </c>
      <c r="L267">
        <f t="shared" si="50"/>
        <v>0</v>
      </c>
      <c r="M267" t="e">
        <f t="shared" si="51"/>
        <v>#NUM!</v>
      </c>
    </row>
    <row r="268" spans="2:13" x14ac:dyDescent="0.2">
      <c r="B268">
        <f t="shared" si="52"/>
        <v>8</v>
      </c>
      <c r="C268">
        <f t="shared" si="53"/>
        <v>8</v>
      </c>
      <c r="D268">
        <f t="shared" si="54"/>
        <v>0</v>
      </c>
      <c r="E268">
        <f t="shared" si="55"/>
        <v>7</v>
      </c>
      <c r="F268">
        <f t="shared" si="47"/>
        <v>7</v>
      </c>
      <c r="G268">
        <f t="shared" si="48"/>
        <v>1</v>
      </c>
      <c r="H268">
        <f t="shared" si="44"/>
        <v>9.8171854000453021E-9</v>
      </c>
      <c r="I268">
        <f t="shared" si="45"/>
        <v>0.28478237397925238</v>
      </c>
      <c r="J268">
        <f t="shared" si="46"/>
        <v>0</v>
      </c>
      <c r="K268">
        <f t="shared" si="49"/>
        <v>0.36905029345892687</v>
      </c>
      <c r="L268">
        <f t="shared" si="50"/>
        <v>0</v>
      </c>
      <c r="M268" t="e">
        <f t="shared" si="51"/>
        <v>#NUM!</v>
      </c>
    </row>
    <row r="269" spans="2:13" x14ac:dyDescent="0.2">
      <c r="B269">
        <f t="shared" si="52"/>
        <v>8</v>
      </c>
      <c r="C269">
        <f t="shared" si="53"/>
        <v>8</v>
      </c>
      <c r="D269">
        <f t="shared" si="54"/>
        <v>0</v>
      </c>
      <c r="E269">
        <f t="shared" si="55"/>
        <v>6</v>
      </c>
      <c r="F269">
        <f t="shared" si="47"/>
        <v>6</v>
      </c>
      <c r="G269">
        <f t="shared" si="48"/>
        <v>2</v>
      </c>
      <c r="H269">
        <f t="shared" si="44"/>
        <v>9.8171854000453021E-9</v>
      </c>
      <c r="I269">
        <f t="shared" si="45"/>
        <v>0.28478237397925238</v>
      </c>
      <c r="J269">
        <f t="shared" si="46"/>
        <v>0</v>
      </c>
      <c r="K269">
        <f t="shared" si="49"/>
        <v>0.26456015013019518</v>
      </c>
      <c r="L269">
        <f t="shared" si="50"/>
        <v>0</v>
      </c>
      <c r="M269" t="e">
        <f t="shared" si="51"/>
        <v>#NUM!</v>
      </c>
    </row>
    <row r="270" spans="2:13" x14ac:dyDescent="0.2">
      <c r="B270">
        <f t="shared" si="52"/>
        <v>8</v>
      </c>
      <c r="C270">
        <f t="shared" si="53"/>
        <v>8</v>
      </c>
      <c r="D270">
        <f t="shared" si="54"/>
        <v>0</v>
      </c>
      <c r="E270">
        <f t="shared" si="55"/>
        <v>5</v>
      </c>
      <c r="F270">
        <f t="shared" si="47"/>
        <v>5</v>
      </c>
      <c r="G270">
        <f t="shared" si="48"/>
        <v>3</v>
      </c>
      <c r="H270">
        <f t="shared" si="44"/>
        <v>9.8171854000453021E-9</v>
      </c>
      <c r="I270">
        <f t="shared" si="45"/>
        <v>0.28478237397925238</v>
      </c>
      <c r="J270">
        <f t="shared" si="46"/>
        <v>0</v>
      </c>
      <c r="K270">
        <f t="shared" si="49"/>
        <v>0.10837403740273083</v>
      </c>
      <c r="L270">
        <f t="shared" si="50"/>
        <v>0</v>
      </c>
      <c r="M270" t="e">
        <f t="shared" si="51"/>
        <v>#NUM!</v>
      </c>
    </row>
    <row r="271" spans="2:13" x14ac:dyDescent="0.2">
      <c r="B271">
        <f t="shared" si="52"/>
        <v>8</v>
      </c>
      <c r="C271">
        <f t="shared" si="53"/>
        <v>8</v>
      </c>
      <c r="D271">
        <f t="shared" si="54"/>
        <v>0</v>
      </c>
      <c r="E271">
        <f t="shared" si="55"/>
        <v>4</v>
      </c>
      <c r="F271">
        <f t="shared" si="47"/>
        <v>4</v>
      </c>
      <c r="G271">
        <f t="shared" si="48"/>
        <v>4</v>
      </c>
      <c r="H271">
        <f t="shared" si="44"/>
        <v>9.8171854000453021E-9</v>
      </c>
      <c r="I271">
        <f t="shared" si="45"/>
        <v>0.28478237397925238</v>
      </c>
      <c r="J271">
        <f t="shared" si="46"/>
        <v>0.5904899999999994</v>
      </c>
      <c r="K271">
        <f t="shared" si="49"/>
        <v>2.7746364997687168E-2</v>
      </c>
      <c r="L271">
        <f t="shared" si="50"/>
        <v>4.580561738445626E-11</v>
      </c>
      <c r="M271">
        <f t="shared" si="51"/>
        <v>-23.806614382013706</v>
      </c>
    </row>
    <row r="272" spans="2:13" x14ac:dyDescent="0.2">
      <c r="B272">
        <f t="shared" si="52"/>
        <v>8</v>
      </c>
      <c r="C272">
        <f t="shared" si="53"/>
        <v>8</v>
      </c>
      <c r="D272">
        <f t="shared" si="54"/>
        <v>0</v>
      </c>
      <c r="E272">
        <f t="shared" si="55"/>
        <v>3</v>
      </c>
      <c r="F272">
        <f t="shared" si="47"/>
        <v>3</v>
      </c>
      <c r="G272">
        <f t="shared" si="48"/>
        <v>5</v>
      </c>
      <c r="H272">
        <f t="shared" si="44"/>
        <v>9.8171854000453021E-9</v>
      </c>
      <c r="I272">
        <f t="shared" si="45"/>
        <v>0.28478237397925238</v>
      </c>
      <c r="J272">
        <f t="shared" si="46"/>
        <v>0.26244000000000023</v>
      </c>
      <c r="K272">
        <f t="shared" si="49"/>
        <v>4.5463923369704392E-3</v>
      </c>
      <c r="L272">
        <f t="shared" si="50"/>
        <v>3.3357772231786236E-12</v>
      </c>
      <c r="M272">
        <f t="shared" si="51"/>
        <v>-26.42631541328462</v>
      </c>
    </row>
    <row r="273" spans="2:13" x14ac:dyDescent="0.2">
      <c r="B273">
        <f t="shared" si="52"/>
        <v>8</v>
      </c>
      <c r="C273">
        <f t="shared" si="53"/>
        <v>8</v>
      </c>
      <c r="D273">
        <f t="shared" si="54"/>
        <v>0</v>
      </c>
      <c r="E273">
        <f t="shared" si="55"/>
        <v>2</v>
      </c>
      <c r="F273">
        <f t="shared" si="47"/>
        <v>2</v>
      </c>
      <c r="G273">
        <f t="shared" si="48"/>
        <v>6</v>
      </c>
      <c r="H273">
        <f t="shared" si="44"/>
        <v>9.8171854000453021E-9</v>
      </c>
      <c r="I273">
        <f t="shared" si="45"/>
        <v>0.28478237397925238</v>
      </c>
      <c r="J273">
        <f t="shared" si="46"/>
        <v>4.3740000000000147E-2</v>
      </c>
      <c r="K273">
        <f t="shared" si="49"/>
        <v>4.6559439595480529E-4</v>
      </c>
      <c r="L273">
        <f t="shared" si="50"/>
        <v>5.6935956620518964E-14</v>
      </c>
      <c r="M273">
        <f t="shared" si="51"/>
        <v>-30.496849326812999</v>
      </c>
    </row>
    <row r="274" spans="2:13" x14ac:dyDescent="0.2">
      <c r="B274">
        <f t="shared" si="52"/>
        <v>8</v>
      </c>
      <c r="C274">
        <f t="shared" si="53"/>
        <v>8</v>
      </c>
      <c r="D274">
        <f t="shared" si="54"/>
        <v>0</v>
      </c>
      <c r="E274">
        <f t="shared" si="55"/>
        <v>1</v>
      </c>
      <c r="F274">
        <f t="shared" si="47"/>
        <v>1</v>
      </c>
      <c r="G274">
        <f t="shared" si="48"/>
        <v>7</v>
      </c>
      <c r="H274">
        <f t="shared" si="44"/>
        <v>9.8171854000453021E-9</v>
      </c>
      <c r="I274">
        <f t="shared" si="45"/>
        <v>0.28478237397925238</v>
      </c>
      <c r="J274">
        <f t="shared" si="46"/>
        <v>3.2400000000000176E-3</v>
      </c>
      <c r="K274">
        <f t="shared" si="49"/>
        <v>2.7246487887200332E-5</v>
      </c>
      <c r="L274">
        <f t="shared" si="50"/>
        <v>2.4680595717443114E-16</v>
      </c>
      <c r="M274">
        <f t="shared" si="51"/>
        <v>-35.937929244493127</v>
      </c>
    </row>
    <row r="275" spans="2:13" x14ac:dyDescent="0.2">
      <c r="B275">
        <f t="shared" si="52"/>
        <v>8</v>
      </c>
      <c r="C275">
        <f t="shared" si="53"/>
        <v>8</v>
      </c>
      <c r="D275">
        <f t="shared" si="54"/>
        <v>0</v>
      </c>
      <c r="E275">
        <f t="shared" si="55"/>
        <v>0</v>
      </c>
      <c r="F275">
        <f t="shared" si="47"/>
        <v>0</v>
      </c>
      <c r="G275">
        <f t="shared" si="48"/>
        <v>8</v>
      </c>
      <c r="H275">
        <f t="shared" si="44"/>
        <v>9.8171854000453021E-9</v>
      </c>
      <c r="I275">
        <f t="shared" si="45"/>
        <v>0.28478237397925238</v>
      </c>
      <c r="J275">
        <f t="shared" si="46"/>
        <v>9.0000000000000683E-5</v>
      </c>
      <c r="K275">
        <f t="shared" si="49"/>
        <v>6.9757574410001172E-7</v>
      </c>
      <c r="L275">
        <f t="shared" si="50"/>
        <v>1.7552297824486937E-19</v>
      </c>
      <c r="M275">
        <f t="shared" si="51"/>
        <v>-43.186516988369448</v>
      </c>
    </row>
    <row r="276" spans="2:13" x14ac:dyDescent="0.2">
      <c r="B276">
        <f t="shared" si="52"/>
        <v>9</v>
      </c>
      <c r="C276">
        <f t="shared" si="53"/>
        <v>10</v>
      </c>
      <c r="D276">
        <f t="shared" si="54"/>
        <v>1</v>
      </c>
      <c r="E276">
        <f t="shared" si="55"/>
        <v>9</v>
      </c>
      <c r="F276">
        <f t="shared" si="47"/>
        <v>10</v>
      </c>
      <c r="G276">
        <f t="shared" si="48"/>
        <v>0</v>
      </c>
      <c r="H276">
        <f t="shared" si="44"/>
        <v>2.0854614659203225E-10</v>
      </c>
      <c r="I276">
        <f t="shared" si="45"/>
        <v>0.353663551585017</v>
      </c>
      <c r="J276">
        <f t="shared" si="46"/>
        <v>0</v>
      </c>
      <c r="K276">
        <f t="shared" si="49"/>
        <v>0.18694025526753966</v>
      </c>
      <c r="L276">
        <f t="shared" si="50"/>
        <v>0</v>
      </c>
      <c r="M276" t="e">
        <f t="shared" si="51"/>
        <v>#NUM!</v>
      </c>
    </row>
    <row r="277" spans="2:13" x14ac:dyDescent="0.2">
      <c r="B277">
        <f t="shared" si="52"/>
        <v>9</v>
      </c>
      <c r="C277">
        <f t="shared" si="53"/>
        <v>10</v>
      </c>
      <c r="D277">
        <f t="shared" si="54"/>
        <v>1</v>
      </c>
      <c r="E277">
        <f t="shared" si="55"/>
        <v>8</v>
      </c>
      <c r="F277">
        <f t="shared" si="47"/>
        <v>9</v>
      </c>
      <c r="G277">
        <f t="shared" si="48"/>
        <v>1</v>
      </c>
      <c r="H277">
        <f t="shared" ref="H277:H306" si="56">VLOOKUP(C277,K$6:M$16,2)</f>
        <v>2.0854614659203225E-10</v>
      </c>
      <c r="I277">
        <f t="shared" ref="I277:I306" si="57">_xlfn.BINOM.DIST(B277,C277,$H$2,FALSE)</f>
        <v>0.353663551585017</v>
      </c>
      <c r="J277">
        <f t="shared" ref="J277:J306" si="58">VLOOKUP(F277,K$6:M$16,3)</f>
        <v>0</v>
      </c>
      <c r="K277">
        <f t="shared" si="49"/>
        <v>0.34460071151727284</v>
      </c>
      <c r="L277">
        <f t="shared" si="50"/>
        <v>0</v>
      </c>
      <c r="M277" t="e">
        <f t="shared" si="51"/>
        <v>#NUM!</v>
      </c>
    </row>
    <row r="278" spans="2:13" x14ac:dyDescent="0.2">
      <c r="B278">
        <f t="shared" si="52"/>
        <v>9</v>
      </c>
      <c r="C278">
        <f t="shared" si="53"/>
        <v>10</v>
      </c>
      <c r="D278">
        <f t="shared" si="54"/>
        <v>1</v>
      </c>
      <c r="E278">
        <f t="shared" si="55"/>
        <v>7</v>
      </c>
      <c r="F278">
        <f t="shared" ref="F278:F306" si="59">D278+E278</f>
        <v>8</v>
      </c>
      <c r="G278">
        <f t="shared" ref="G278:G306" si="60">B278-E278</f>
        <v>2</v>
      </c>
      <c r="H278">
        <f t="shared" si="56"/>
        <v>2.0854614659203225E-10</v>
      </c>
      <c r="I278">
        <f t="shared" si="57"/>
        <v>0.353663551585017</v>
      </c>
      <c r="J278">
        <f t="shared" si="58"/>
        <v>0</v>
      </c>
      <c r="K278">
        <f t="shared" ref="K278:K306" si="61">_xlfn.BINOM.DIST(G278,B278,$F$2,FALSE)</f>
        <v>0.2823234744960797</v>
      </c>
      <c r="L278">
        <f t="shared" ref="L278:L306" si="62">H278*I278*J278*K278</f>
        <v>0</v>
      </c>
      <c r="M278" t="e">
        <f t="shared" ref="M278:M306" si="63">LN(L278)</f>
        <v>#NUM!</v>
      </c>
    </row>
    <row r="279" spans="2:13" x14ac:dyDescent="0.2">
      <c r="B279">
        <f t="shared" ref="B279:B306" si="64">IF(E278=0,IF(C278=B278,B278+1,B278), B278)</f>
        <v>9</v>
      </c>
      <c r="C279">
        <f t="shared" ref="C279:C306" si="65">IF(E278=0,IF(C278=B278,10,C278-1),C278)</f>
        <v>10</v>
      </c>
      <c r="D279">
        <f t="shared" ref="D279:D306" si="66">C279-B279</f>
        <v>1</v>
      </c>
      <c r="E279">
        <f t="shared" ref="E279:E306" si="67">IF(E278=0,B279,E278-1)</f>
        <v>6</v>
      </c>
      <c r="F279">
        <f t="shared" si="59"/>
        <v>7</v>
      </c>
      <c r="G279">
        <f t="shared" si="60"/>
        <v>3</v>
      </c>
      <c r="H279">
        <f t="shared" si="56"/>
        <v>2.0854614659203225E-10</v>
      </c>
      <c r="I279">
        <f t="shared" si="57"/>
        <v>0.353663551585017</v>
      </c>
      <c r="J279">
        <f t="shared" si="58"/>
        <v>0</v>
      </c>
      <c r="K279">
        <f t="shared" si="61"/>
        <v>0.13492567656639984</v>
      </c>
      <c r="L279">
        <f t="shared" si="62"/>
        <v>0</v>
      </c>
      <c r="M279" t="e">
        <f t="shared" si="63"/>
        <v>#NUM!</v>
      </c>
    </row>
    <row r="280" spans="2:13" x14ac:dyDescent="0.2">
      <c r="B280">
        <f t="shared" si="64"/>
        <v>9</v>
      </c>
      <c r="C280">
        <f t="shared" si="65"/>
        <v>10</v>
      </c>
      <c r="D280">
        <f t="shared" si="66"/>
        <v>1</v>
      </c>
      <c r="E280">
        <f t="shared" si="67"/>
        <v>5</v>
      </c>
      <c r="F280">
        <f t="shared" si="59"/>
        <v>6</v>
      </c>
      <c r="G280">
        <f t="shared" si="60"/>
        <v>4</v>
      </c>
      <c r="H280">
        <f t="shared" si="56"/>
        <v>2.0854614659203225E-10</v>
      </c>
      <c r="I280">
        <f t="shared" si="57"/>
        <v>0.353663551585017</v>
      </c>
      <c r="J280">
        <f t="shared" si="58"/>
        <v>0</v>
      </c>
      <c r="K280">
        <f t="shared" si="61"/>
        <v>4.1453069306544639E-2</v>
      </c>
      <c r="L280">
        <f t="shared" si="62"/>
        <v>0</v>
      </c>
      <c r="M280" t="e">
        <f t="shared" si="63"/>
        <v>#NUM!</v>
      </c>
    </row>
    <row r="281" spans="2:13" x14ac:dyDescent="0.2">
      <c r="B281">
        <f t="shared" si="64"/>
        <v>9</v>
      </c>
      <c r="C281">
        <f t="shared" si="65"/>
        <v>10</v>
      </c>
      <c r="D281">
        <f t="shared" si="66"/>
        <v>1</v>
      </c>
      <c r="E281">
        <f t="shared" si="67"/>
        <v>4</v>
      </c>
      <c r="F281">
        <f t="shared" si="59"/>
        <v>5</v>
      </c>
      <c r="G281">
        <f t="shared" si="60"/>
        <v>5</v>
      </c>
      <c r="H281">
        <f t="shared" si="56"/>
        <v>2.0854614659203225E-10</v>
      </c>
      <c r="I281">
        <f t="shared" si="57"/>
        <v>0.353663551585017</v>
      </c>
      <c r="J281">
        <f t="shared" si="58"/>
        <v>0</v>
      </c>
      <c r="K281">
        <f t="shared" si="61"/>
        <v>8.4903876892923006E-3</v>
      </c>
      <c r="L281">
        <f t="shared" si="62"/>
        <v>0</v>
      </c>
      <c r="M281" t="e">
        <f t="shared" si="63"/>
        <v>#NUM!</v>
      </c>
    </row>
    <row r="282" spans="2:13" x14ac:dyDescent="0.2">
      <c r="B282">
        <f t="shared" si="64"/>
        <v>9</v>
      </c>
      <c r="C282">
        <f t="shared" si="65"/>
        <v>10</v>
      </c>
      <c r="D282">
        <f t="shared" si="66"/>
        <v>1</v>
      </c>
      <c r="E282">
        <f t="shared" si="67"/>
        <v>3</v>
      </c>
      <c r="F282">
        <f t="shared" si="59"/>
        <v>4</v>
      </c>
      <c r="G282">
        <f t="shared" si="60"/>
        <v>6</v>
      </c>
      <c r="H282">
        <f t="shared" si="56"/>
        <v>2.0854614659203225E-10</v>
      </c>
      <c r="I282">
        <f t="shared" si="57"/>
        <v>0.353663551585017</v>
      </c>
      <c r="J282">
        <f t="shared" si="58"/>
        <v>0.5904899999999994</v>
      </c>
      <c r="K282">
        <f t="shared" si="61"/>
        <v>1.1593300459274661E-3</v>
      </c>
      <c r="L282">
        <f t="shared" si="62"/>
        <v>5.049078375202921E-14</v>
      </c>
      <c r="M282">
        <f t="shared" si="63"/>
        <v>-30.616985575244332</v>
      </c>
    </row>
    <row r="283" spans="2:13" x14ac:dyDescent="0.2">
      <c r="B283">
        <f t="shared" si="64"/>
        <v>9</v>
      </c>
      <c r="C283">
        <f t="shared" si="65"/>
        <v>10</v>
      </c>
      <c r="D283">
        <f t="shared" si="66"/>
        <v>1</v>
      </c>
      <c r="E283">
        <f t="shared" si="67"/>
        <v>2</v>
      </c>
      <c r="F283">
        <f t="shared" si="59"/>
        <v>3</v>
      </c>
      <c r="G283">
        <f t="shared" si="60"/>
        <v>7</v>
      </c>
      <c r="H283">
        <f t="shared" si="56"/>
        <v>2.0854614659203225E-10</v>
      </c>
      <c r="I283">
        <f t="shared" si="57"/>
        <v>0.353663551585017</v>
      </c>
      <c r="J283">
        <f t="shared" si="58"/>
        <v>0.26244000000000023</v>
      </c>
      <c r="K283">
        <f t="shared" si="61"/>
        <v>1.0176563225869337E-4</v>
      </c>
      <c r="L283">
        <f t="shared" si="62"/>
        <v>1.9698068245197917E-15</v>
      </c>
      <c r="M283">
        <f t="shared" si="63"/>
        <v>-33.860840915588241</v>
      </c>
    </row>
    <row r="284" spans="2:13" x14ac:dyDescent="0.2">
      <c r="B284">
        <f t="shared" si="64"/>
        <v>9</v>
      </c>
      <c r="C284">
        <f t="shared" si="65"/>
        <v>10</v>
      </c>
      <c r="D284">
        <f t="shared" si="66"/>
        <v>1</v>
      </c>
      <c r="E284">
        <f t="shared" si="67"/>
        <v>1</v>
      </c>
      <c r="F284">
        <f t="shared" si="59"/>
        <v>2</v>
      </c>
      <c r="G284">
        <f t="shared" si="60"/>
        <v>8</v>
      </c>
      <c r="H284">
        <f t="shared" si="56"/>
        <v>2.0854614659203225E-10</v>
      </c>
      <c r="I284">
        <f t="shared" si="57"/>
        <v>0.353663551585017</v>
      </c>
      <c r="J284">
        <f t="shared" si="58"/>
        <v>4.3740000000000147E-2</v>
      </c>
      <c r="K284">
        <f t="shared" si="61"/>
        <v>5.2108908084270876E-6</v>
      </c>
      <c r="L284">
        <f t="shared" si="62"/>
        <v>1.6810600410058563E-17</v>
      </c>
      <c r="M284">
        <f t="shared" si="63"/>
        <v>-38.624522009676568</v>
      </c>
    </row>
    <row r="285" spans="2:13" x14ac:dyDescent="0.2">
      <c r="B285">
        <f t="shared" si="64"/>
        <v>9</v>
      </c>
      <c r="C285">
        <f t="shared" si="65"/>
        <v>10</v>
      </c>
      <c r="D285">
        <f t="shared" si="66"/>
        <v>1</v>
      </c>
      <c r="E285">
        <f t="shared" si="67"/>
        <v>0</v>
      </c>
      <c r="F285">
        <f t="shared" si="59"/>
        <v>1</v>
      </c>
      <c r="G285">
        <f t="shared" si="60"/>
        <v>9</v>
      </c>
      <c r="H285">
        <f t="shared" si="56"/>
        <v>2.0854614659203225E-10</v>
      </c>
      <c r="I285">
        <f t="shared" si="57"/>
        <v>0.353663551585017</v>
      </c>
      <c r="J285">
        <f t="shared" si="58"/>
        <v>3.2400000000000176E-3</v>
      </c>
      <c r="K285">
        <f t="shared" si="61"/>
        <v>1.1858787649700226E-7</v>
      </c>
      <c r="L285">
        <f t="shared" si="62"/>
        <v>2.8338559866230039E-20</v>
      </c>
      <c r="M285">
        <f t="shared" si="63"/>
        <v>-45.010063536197549</v>
      </c>
    </row>
    <row r="286" spans="2:13" x14ac:dyDescent="0.2">
      <c r="B286">
        <f t="shared" si="64"/>
        <v>9</v>
      </c>
      <c r="C286">
        <f t="shared" si="65"/>
        <v>9</v>
      </c>
      <c r="D286">
        <f t="shared" si="66"/>
        <v>0</v>
      </c>
      <c r="E286">
        <f t="shared" si="67"/>
        <v>9</v>
      </c>
      <c r="F286">
        <f t="shared" si="59"/>
        <v>9</v>
      </c>
      <c r="G286">
        <f t="shared" si="60"/>
        <v>0</v>
      </c>
      <c r="H286">
        <f t="shared" si="56"/>
        <v>1.448195164879543E-9</v>
      </c>
      <c r="I286">
        <f t="shared" si="57"/>
        <v>0.24340373844380539</v>
      </c>
      <c r="J286">
        <f t="shared" si="58"/>
        <v>0</v>
      </c>
      <c r="K286">
        <f t="shared" si="61"/>
        <v>0.18694025526753966</v>
      </c>
      <c r="L286">
        <f t="shared" si="62"/>
        <v>0</v>
      </c>
      <c r="M286" t="e">
        <f t="shared" si="63"/>
        <v>#NUM!</v>
      </c>
    </row>
    <row r="287" spans="2:13" x14ac:dyDescent="0.2">
      <c r="B287">
        <f t="shared" si="64"/>
        <v>9</v>
      </c>
      <c r="C287">
        <f t="shared" si="65"/>
        <v>9</v>
      </c>
      <c r="D287">
        <f t="shared" si="66"/>
        <v>0</v>
      </c>
      <c r="E287">
        <f t="shared" si="67"/>
        <v>8</v>
      </c>
      <c r="F287">
        <f t="shared" si="59"/>
        <v>8</v>
      </c>
      <c r="G287">
        <f t="shared" si="60"/>
        <v>1</v>
      </c>
      <c r="H287">
        <f t="shared" si="56"/>
        <v>1.448195164879543E-9</v>
      </c>
      <c r="I287">
        <f t="shared" si="57"/>
        <v>0.24340373844380539</v>
      </c>
      <c r="J287">
        <f t="shared" si="58"/>
        <v>0</v>
      </c>
      <c r="K287">
        <f t="shared" si="61"/>
        <v>0.34460071151727284</v>
      </c>
      <c r="L287">
        <f t="shared" si="62"/>
        <v>0</v>
      </c>
      <c r="M287" t="e">
        <f t="shared" si="63"/>
        <v>#NUM!</v>
      </c>
    </row>
    <row r="288" spans="2:13" x14ac:dyDescent="0.2">
      <c r="B288">
        <f t="shared" si="64"/>
        <v>9</v>
      </c>
      <c r="C288">
        <f t="shared" si="65"/>
        <v>9</v>
      </c>
      <c r="D288">
        <f t="shared" si="66"/>
        <v>0</v>
      </c>
      <c r="E288">
        <f t="shared" si="67"/>
        <v>7</v>
      </c>
      <c r="F288">
        <f t="shared" si="59"/>
        <v>7</v>
      </c>
      <c r="G288">
        <f t="shared" si="60"/>
        <v>2</v>
      </c>
      <c r="H288">
        <f t="shared" si="56"/>
        <v>1.448195164879543E-9</v>
      </c>
      <c r="I288">
        <f t="shared" si="57"/>
        <v>0.24340373844380539</v>
      </c>
      <c r="J288">
        <f t="shared" si="58"/>
        <v>0</v>
      </c>
      <c r="K288">
        <f t="shared" si="61"/>
        <v>0.2823234744960797</v>
      </c>
      <c r="L288">
        <f t="shared" si="62"/>
        <v>0</v>
      </c>
      <c r="M288" t="e">
        <f t="shared" si="63"/>
        <v>#NUM!</v>
      </c>
    </row>
    <row r="289" spans="2:13" x14ac:dyDescent="0.2">
      <c r="B289">
        <f t="shared" si="64"/>
        <v>9</v>
      </c>
      <c r="C289">
        <f t="shared" si="65"/>
        <v>9</v>
      </c>
      <c r="D289">
        <f t="shared" si="66"/>
        <v>0</v>
      </c>
      <c r="E289">
        <f t="shared" si="67"/>
        <v>6</v>
      </c>
      <c r="F289">
        <f t="shared" si="59"/>
        <v>6</v>
      </c>
      <c r="G289">
        <f t="shared" si="60"/>
        <v>3</v>
      </c>
      <c r="H289">
        <f t="shared" si="56"/>
        <v>1.448195164879543E-9</v>
      </c>
      <c r="I289">
        <f t="shared" si="57"/>
        <v>0.24340373844380539</v>
      </c>
      <c r="J289">
        <f t="shared" si="58"/>
        <v>0</v>
      </c>
      <c r="K289">
        <f t="shared" si="61"/>
        <v>0.13492567656639984</v>
      </c>
      <c r="L289">
        <f t="shared" si="62"/>
        <v>0</v>
      </c>
      <c r="M289" t="e">
        <f t="shared" si="63"/>
        <v>#NUM!</v>
      </c>
    </row>
    <row r="290" spans="2:13" x14ac:dyDescent="0.2">
      <c r="B290">
        <f t="shared" si="64"/>
        <v>9</v>
      </c>
      <c r="C290">
        <f t="shared" si="65"/>
        <v>9</v>
      </c>
      <c r="D290">
        <f t="shared" si="66"/>
        <v>0</v>
      </c>
      <c r="E290">
        <f t="shared" si="67"/>
        <v>5</v>
      </c>
      <c r="F290">
        <f t="shared" si="59"/>
        <v>5</v>
      </c>
      <c r="G290">
        <f t="shared" si="60"/>
        <v>4</v>
      </c>
      <c r="H290">
        <f t="shared" si="56"/>
        <v>1.448195164879543E-9</v>
      </c>
      <c r="I290">
        <f t="shared" si="57"/>
        <v>0.24340373844380539</v>
      </c>
      <c r="J290">
        <f t="shared" si="58"/>
        <v>0</v>
      </c>
      <c r="K290">
        <f t="shared" si="61"/>
        <v>4.1453069306544639E-2</v>
      </c>
      <c r="L290">
        <f t="shared" si="62"/>
        <v>0</v>
      </c>
      <c r="M290" t="e">
        <f t="shared" si="63"/>
        <v>#NUM!</v>
      </c>
    </row>
    <row r="291" spans="2:13" x14ac:dyDescent="0.2">
      <c r="B291">
        <f t="shared" si="64"/>
        <v>9</v>
      </c>
      <c r="C291">
        <f t="shared" si="65"/>
        <v>9</v>
      </c>
      <c r="D291">
        <f t="shared" si="66"/>
        <v>0</v>
      </c>
      <c r="E291">
        <f t="shared" si="67"/>
        <v>4</v>
      </c>
      <c r="F291">
        <f t="shared" si="59"/>
        <v>4</v>
      </c>
      <c r="G291">
        <f t="shared" si="60"/>
        <v>5</v>
      </c>
      <c r="H291">
        <f t="shared" si="56"/>
        <v>1.448195164879543E-9</v>
      </c>
      <c r="I291">
        <f t="shared" si="57"/>
        <v>0.24340373844380539</v>
      </c>
      <c r="J291">
        <f t="shared" si="58"/>
        <v>0.5904899999999994</v>
      </c>
      <c r="K291">
        <f t="shared" si="61"/>
        <v>8.4903876892923006E-3</v>
      </c>
      <c r="L291">
        <f t="shared" si="62"/>
        <v>1.7672354151576522E-12</v>
      </c>
      <c r="M291">
        <f t="shared" si="63"/>
        <v>-27.061604702739821</v>
      </c>
    </row>
    <row r="292" spans="2:13" x14ac:dyDescent="0.2">
      <c r="B292">
        <f t="shared" si="64"/>
        <v>9</v>
      </c>
      <c r="C292">
        <f t="shared" si="65"/>
        <v>9</v>
      </c>
      <c r="D292">
        <f t="shared" si="66"/>
        <v>0</v>
      </c>
      <c r="E292">
        <f t="shared" si="67"/>
        <v>3</v>
      </c>
      <c r="F292">
        <f t="shared" si="59"/>
        <v>3</v>
      </c>
      <c r="G292">
        <f t="shared" si="60"/>
        <v>6</v>
      </c>
      <c r="H292">
        <f t="shared" si="56"/>
        <v>1.448195164879543E-9</v>
      </c>
      <c r="I292">
        <f t="shared" si="57"/>
        <v>0.24340373844380539</v>
      </c>
      <c r="J292">
        <f t="shared" si="58"/>
        <v>0.26244000000000023</v>
      </c>
      <c r="K292">
        <f t="shared" si="61"/>
        <v>1.1593300459274661E-3</v>
      </c>
      <c r="L292">
        <f t="shared" si="62"/>
        <v>1.0724855710015254E-13</v>
      </c>
      <c r="M292">
        <f t="shared" si="63"/>
        <v>-29.86362729080469</v>
      </c>
    </row>
    <row r="293" spans="2:13" x14ac:dyDescent="0.2">
      <c r="B293">
        <f t="shared" si="64"/>
        <v>9</v>
      </c>
      <c r="C293">
        <f t="shared" si="65"/>
        <v>9</v>
      </c>
      <c r="D293">
        <f t="shared" si="66"/>
        <v>0</v>
      </c>
      <c r="E293">
        <f t="shared" si="67"/>
        <v>2</v>
      </c>
      <c r="F293">
        <f t="shared" si="59"/>
        <v>2</v>
      </c>
      <c r="G293">
        <f t="shared" si="60"/>
        <v>7</v>
      </c>
      <c r="H293">
        <f t="shared" si="56"/>
        <v>1.448195164879543E-9</v>
      </c>
      <c r="I293">
        <f t="shared" si="57"/>
        <v>0.24340373844380539</v>
      </c>
      <c r="J293">
        <f t="shared" si="58"/>
        <v>4.3740000000000147E-2</v>
      </c>
      <c r="K293">
        <f t="shared" si="61"/>
        <v>1.0176563225869337E-4</v>
      </c>
      <c r="L293">
        <f t="shared" si="62"/>
        <v>1.5690408525839932E-15</v>
      </c>
      <c r="M293">
        <f t="shared" si="63"/>
        <v>-34.088311884160326</v>
      </c>
    </row>
    <row r="294" spans="2:13" x14ac:dyDescent="0.2">
      <c r="B294">
        <f t="shared" si="64"/>
        <v>9</v>
      </c>
      <c r="C294">
        <f t="shared" si="65"/>
        <v>9</v>
      </c>
      <c r="D294">
        <f t="shared" si="66"/>
        <v>0</v>
      </c>
      <c r="E294">
        <f t="shared" si="67"/>
        <v>1</v>
      </c>
      <c r="F294">
        <f t="shared" si="59"/>
        <v>1</v>
      </c>
      <c r="G294">
        <f t="shared" si="60"/>
        <v>8</v>
      </c>
      <c r="H294">
        <f t="shared" si="56"/>
        <v>1.448195164879543E-9</v>
      </c>
      <c r="I294">
        <f t="shared" si="57"/>
        <v>0.24340373844380539</v>
      </c>
      <c r="J294">
        <f t="shared" si="58"/>
        <v>3.2400000000000176E-3</v>
      </c>
      <c r="K294">
        <f t="shared" si="61"/>
        <v>5.2108908084270876E-6</v>
      </c>
      <c r="L294">
        <f t="shared" si="62"/>
        <v>5.9512928366639957E-18</v>
      </c>
      <c r="M294">
        <f t="shared" si="63"/>
        <v>-39.66292319446498</v>
      </c>
    </row>
    <row r="295" spans="2:13" x14ac:dyDescent="0.2">
      <c r="B295">
        <f t="shared" si="64"/>
        <v>9</v>
      </c>
      <c r="C295">
        <f t="shared" si="65"/>
        <v>9</v>
      </c>
      <c r="D295">
        <f t="shared" si="66"/>
        <v>0</v>
      </c>
      <c r="E295">
        <f t="shared" si="67"/>
        <v>0</v>
      </c>
      <c r="F295">
        <f t="shared" si="59"/>
        <v>0</v>
      </c>
      <c r="G295">
        <f t="shared" si="60"/>
        <v>9</v>
      </c>
      <c r="H295">
        <f t="shared" si="56"/>
        <v>1.448195164879543E-9</v>
      </c>
      <c r="I295">
        <f t="shared" si="57"/>
        <v>0.24340373844380539</v>
      </c>
      <c r="J295">
        <f t="shared" si="58"/>
        <v>9.0000000000000683E-5</v>
      </c>
      <c r="K295">
        <f t="shared" si="61"/>
        <v>1.1858787649700226E-7</v>
      </c>
      <c r="L295">
        <f t="shared" si="62"/>
        <v>3.7621589403275468E-21</v>
      </c>
      <c r="M295">
        <f t="shared" si="63"/>
        <v>-47.029293973997682</v>
      </c>
    </row>
    <row r="296" spans="2:13" x14ac:dyDescent="0.2">
      <c r="B296">
        <f t="shared" si="64"/>
        <v>10</v>
      </c>
      <c r="C296">
        <f t="shared" si="65"/>
        <v>10</v>
      </c>
      <c r="D296">
        <f t="shared" si="66"/>
        <v>0</v>
      </c>
      <c r="E296">
        <f t="shared" si="67"/>
        <v>10</v>
      </c>
      <c r="F296">
        <f t="shared" si="59"/>
        <v>10</v>
      </c>
      <c r="G296">
        <f t="shared" si="60"/>
        <v>0</v>
      </c>
      <c r="H296">
        <f t="shared" si="56"/>
        <v>2.0854614659203225E-10</v>
      </c>
      <c r="I296">
        <f t="shared" si="57"/>
        <v>0.20803738328530369</v>
      </c>
      <c r="J296">
        <f t="shared" si="58"/>
        <v>0</v>
      </c>
      <c r="K296">
        <f t="shared" si="61"/>
        <v>0.15516041187205787</v>
      </c>
      <c r="L296">
        <f t="shared" si="62"/>
        <v>0</v>
      </c>
      <c r="M296" t="e">
        <f t="shared" si="63"/>
        <v>#NUM!</v>
      </c>
    </row>
    <row r="297" spans="2:13" x14ac:dyDescent="0.2">
      <c r="B297">
        <f t="shared" si="64"/>
        <v>10</v>
      </c>
      <c r="C297">
        <f t="shared" si="65"/>
        <v>10</v>
      </c>
      <c r="D297">
        <f t="shared" si="66"/>
        <v>0</v>
      </c>
      <c r="E297">
        <f t="shared" si="67"/>
        <v>9</v>
      </c>
      <c r="F297">
        <f t="shared" si="59"/>
        <v>9</v>
      </c>
      <c r="G297">
        <f t="shared" si="60"/>
        <v>1</v>
      </c>
      <c r="H297">
        <f t="shared" si="56"/>
        <v>2.0854614659203225E-10</v>
      </c>
      <c r="I297">
        <f t="shared" si="57"/>
        <v>0.20803738328530369</v>
      </c>
      <c r="J297">
        <f t="shared" si="58"/>
        <v>0</v>
      </c>
      <c r="K297">
        <f t="shared" si="61"/>
        <v>0.3177984339548181</v>
      </c>
      <c r="L297">
        <f t="shared" si="62"/>
        <v>0</v>
      </c>
      <c r="M297" t="e">
        <f t="shared" si="63"/>
        <v>#NUM!</v>
      </c>
    </row>
    <row r="298" spans="2:13" x14ac:dyDescent="0.2">
      <c r="B298">
        <f t="shared" si="64"/>
        <v>10</v>
      </c>
      <c r="C298">
        <f t="shared" si="65"/>
        <v>10</v>
      </c>
      <c r="D298">
        <f t="shared" si="66"/>
        <v>0</v>
      </c>
      <c r="E298">
        <f t="shared" si="67"/>
        <v>8</v>
      </c>
      <c r="F298">
        <f t="shared" si="59"/>
        <v>8</v>
      </c>
      <c r="G298">
        <f t="shared" si="60"/>
        <v>2</v>
      </c>
      <c r="H298">
        <f t="shared" si="56"/>
        <v>2.0854614659203225E-10</v>
      </c>
      <c r="I298">
        <f t="shared" si="57"/>
        <v>0.20803738328530369</v>
      </c>
      <c r="J298">
        <f t="shared" si="58"/>
        <v>0</v>
      </c>
      <c r="K298">
        <f t="shared" si="61"/>
        <v>0.29291060478968256</v>
      </c>
      <c r="L298">
        <f t="shared" si="62"/>
        <v>0</v>
      </c>
      <c r="M298" t="e">
        <f t="shared" si="63"/>
        <v>#NUM!</v>
      </c>
    </row>
    <row r="299" spans="2:13" x14ac:dyDescent="0.2">
      <c r="B299">
        <f t="shared" si="64"/>
        <v>10</v>
      </c>
      <c r="C299">
        <f t="shared" si="65"/>
        <v>10</v>
      </c>
      <c r="D299">
        <f t="shared" si="66"/>
        <v>0</v>
      </c>
      <c r="E299">
        <f t="shared" si="67"/>
        <v>7</v>
      </c>
      <c r="F299">
        <f t="shared" si="59"/>
        <v>7</v>
      </c>
      <c r="G299">
        <f t="shared" si="60"/>
        <v>3</v>
      </c>
      <c r="H299">
        <f t="shared" si="56"/>
        <v>2.0854614659203225E-10</v>
      </c>
      <c r="I299">
        <f t="shared" si="57"/>
        <v>0.20803738328530369</v>
      </c>
      <c r="J299">
        <f t="shared" si="58"/>
        <v>0</v>
      </c>
      <c r="K299">
        <f t="shared" si="61"/>
        <v>0.1599833022144454</v>
      </c>
      <c r="L299">
        <f t="shared" si="62"/>
        <v>0</v>
      </c>
      <c r="M299" t="e">
        <f t="shared" si="63"/>
        <v>#NUM!</v>
      </c>
    </row>
    <row r="300" spans="2:13" x14ac:dyDescent="0.2">
      <c r="B300">
        <f t="shared" si="64"/>
        <v>10</v>
      </c>
      <c r="C300">
        <f t="shared" si="65"/>
        <v>10</v>
      </c>
      <c r="D300">
        <f t="shared" si="66"/>
        <v>0</v>
      </c>
      <c r="E300">
        <f t="shared" si="67"/>
        <v>6</v>
      </c>
      <c r="F300">
        <f t="shared" si="59"/>
        <v>6</v>
      </c>
      <c r="G300">
        <f t="shared" si="60"/>
        <v>4</v>
      </c>
      <c r="H300">
        <f t="shared" si="56"/>
        <v>2.0854614659203225E-10</v>
      </c>
      <c r="I300">
        <f t="shared" si="57"/>
        <v>0.20803738328530369</v>
      </c>
      <c r="J300">
        <f t="shared" si="58"/>
        <v>0</v>
      </c>
      <c r="K300">
        <f t="shared" si="61"/>
        <v>5.7343412540720048E-2</v>
      </c>
      <c r="L300">
        <f t="shared" si="62"/>
        <v>0</v>
      </c>
      <c r="M300" t="e">
        <f t="shared" si="63"/>
        <v>#NUM!</v>
      </c>
    </row>
    <row r="301" spans="2:13" x14ac:dyDescent="0.2">
      <c r="B301">
        <f t="shared" si="64"/>
        <v>10</v>
      </c>
      <c r="C301">
        <f t="shared" si="65"/>
        <v>10</v>
      </c>
      <c r="D301">
        <f t="shared" si="66"/>
        <v>0</v>
      </c>
      <c r="E301">
        <f t="shared" si="67"/>
        <v>5</v>
      </c>
      <c r="F301">
        <f t="shared" si="59"/>
        <v>5</v>
      </c>
      <c r="G301">
        <f t="shared" si="60"/>
        <v>5</v>
      </c>
      <c r="H301">
        <f t="shared" si="56"/>
        <v>2.0854614659203225E-10</v>
      </c>
      <c r="I301">
        <f t="shared" si="57"/>
        <v>0.20803738328530369</v>
      </c>
      <c r="J301">
        <f t="shared" si="58"/>
        <v>0</v>
      </c>
      <c r="K301">
        <f t="shared" si="61"/>
        <v>1.4094043564225209E-2</v>
      </c>
      <c r="L301">
        <f t="shared" si="62"/>
        <v>0</v>
      </c>
      <c r="M301" t="e">
        <f t="shared" si="63"/>
        <v>#NUM!</v>
      </c>
    </row>
    <row r="302" spans="2:13" x14ac:dyDescent="0.2">
      <c r="B302">
        <f t="shared" si="64"/>
        <v>10</v>
      </c>
      <c r="C302">
        <f t="shared" si="65"/>
        <v>10</v>
      </c>
      <c r="D302">
        <f t="shared" si="66"/>
        <v>0</v>
      </c>
      <c r="E302">
        <f t="shared" si="67"/>
        <v>4</v>
      </c>
      <c r="F302">
        <f t="shared" si="59"/>
        <v>4</v>
      </c>
      <c r="G302">
        <f t="shared" si="60"/>
        <v>6</v>
      </c>
      <c r="H302">
        <f t="shared" si="56"/>
        <v>2.0854614659203225E-10</v>
      </c>
      <c r="I302">
        <f t="shared" si="57"/>
        <v>0.20803738328530369</v>
      </c>
      <c r="J302">
        <f t="shared" si="58"/>
        <v>0.5904899999999994</v>
      </c>
      <c r="K302">
        <f t="shared" si="61"/>
        <v>2.4056098452994901E-3</v>
      </c>
      <c r="L302">
        <f t="shared" si="62"/>
        <v>6.162845663850606E-14</v>
      </c>
      <c r="M302">
        <f t="shared" si="63"/>
        <v>-30.417652672623845</v>
      </c>
    </row>
    <row r="303" spans="2:13" x14ac:dyDescent="0.2">
      <c r="B303">
        <f t="shared" si="64"/>
        <v>10</v>
      </c>
      <c r="C303">
        <f t="shared" si="65"/>
        <v>10</v>
      </c>
      <c r="D303">
        <f t="shared" si="66"/>
        <v>0</v>
      </c>
      <c r="E303">
        <f t="shared" si="67"/>
        <v>3</v>
      </c>
      <c r="F303">
        <f t="shared" si="59"/>
        <v>3</v>
      </c>
      <c r="G303">
        <f t="shared" si="60"/>
        <v>7</v>
      </c>
      <c r="H303">
        <f t="shared" si="56"/>
        <v>2.0854614659203225E-10</v>
      </c>
      <c r="I303">
        <f t="shared" si="57"/>
        <v>0.20803738328530369</v>
      </c>
      <c r="J303">
        <f t="shared" si="58"/>
        <v>0.26244000000000023</v>
      </c>
      <c r="K303">
        <f t="shared" si="61"/>
        <v>2.8155158258238457E-4</v>
      </c>
      <c r="L303">
        <f t="shared" si="62"/>
        <v>3.2057640477478853E-15</v>
      </c>
      <c r="M303">
        <f t="shared" si="63"/>
        <v>-33.373825940515978</v>
      </c>
    </row>
    <row r="304" spans="2:13" x14ac:dyDescent="0.2">
      <c r="B304">
        <f t="shared" si="64"/>
        <v>10</v>
      </c>
      <c r="C304">
        <f t="shared" si="65"/>
        <v>10</v>
      </c>
      <c r="D304">
        <f t="shared" si="66"/>
        <v>0</v>
      </c>
      <c r="E304">
        <f t="shared" si="67"/>
        <v>2</v>
      </c>
      <c r="F304">
        <f t="shared" si="59"/>
        <v>2</v>
      </c>
      <c r="G304">
        <f t="shared" si="60"/>
        <v>8</v>
      </c>
      <c r="H304">
        <f t="shared" si="56"/>
        <v>2.0854614659203225E-10</v>
      </c>
      <c r="I304">
        <f t="shared" si="57"/>
        <v>0.20803738328530369</v>
      </c>
      <c r="J304">
        <f t="shared" si="58"/>
        <v>4.3740000000000147E-2</v>
      </c>
      <c r="K304">
        <f t="shared" si="61"/>
        <v>2.162519685497239E-5</v>
      </c>
      <c r="L304">
        <f t="shared" si="62"/>
        <v>4.103764217749578E-17</v>
      </c>
      <c r="M304">
        <f t="shared" si="63"/>
        <v>-37.73204192649613</v>
      </c>
    </row>
    <row r="305" spans="2:13" x14ac:dyDescent="0.2">
      <c r="B305">
        <f t="shared" si="64"/>
        <v>10</v>
      </c>
      <c r="C305">
        <f t="shared" si="65"/>
        <v>10</v>
      </c>
      <c r="D305">
        <f t="shared" si="66"/>
        <v>0</v>
      </c>
      <c r="E305">
        <f t="shared" si="67"/>
        <v>1</v>
      </c>
      <c r="F305">
        <f t="shared" si="59"/>
        <v>1</v>
      </c>
      <c r="G305">
        <f t="shared" si="60"/>
        <v>9</v>
      </c>
      <c r="H305">
        <f t="shared" si="56"/>
        <v>2.0854614659203225E-10</v>
      </c>
      <c r="I305">
        <f t="shared" si="57"/>
        <v>0.20803738328530369</v>
      </c>
      <c r="J305">
        <f t="shared" si="58"/>
        <v>3.2400000000000176E-3</v>
      </c>
      <c r="K305">
        <f t="shared" si="61"/>
        <v>9.8427937492511814E-7</v>
      </c>
      <c r="L305">
        <f t="shared" si="62"/>
        <v>1.3835885111159336E-19</v>
      </c>
      <c r="M305">
        <f t="shared" si="63"/>
        <v>-43.424436272457164</v>
      </c>
    </row>
    <row r="306" spans="2:13" x14ac:dyDescent="0.2">
      <c r="B306">
        <f t="shared" si="64"/>
        <v>10</v>
      </c>
      <c r="C306">
        <f t="shared" si="65"/>
        <v>10</v>
      </c>
      <c r="D306">
        <f t="shared" si="66"/>
        <v>0</v>
      </c>
      <c r="E306">
        <f t="shared" si="67"/>
        <v>0</v>
      </c>
      <c r="F306">
        <f t="shared" si="59"/>
        <v>0</v>
      </c>
      <c r="G306">
        <f t="shared" si="60"/>
        <v>10</v>
      </c>
      <c r="H306">
        <f t="shared" si="56"/>
        <v>2.0854614659203225E-10</v>
      </c>
      <c r="I306">
        <f t="shared" si="57"/>
        <v>0.20803738328530369</v>
      </c>
      <c r="J306">
        <f t="shared" si="58"/>
        <v>9.0000000000000683E-5</v>
      </c>
      <c r="K306">
        <f t="shared" si="61"/>
        <v>2.0159939004490397E-8</v>
      </c>
      <c r="L306">
        <f t="shared" si="62"/>
        <v>7.8718221850639048E-23</v>
      </c>
      <c r="M306">
        <f t="shared" si="63"/>
        <v>-50.896167567647701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F662-B286-D049-BF74-618948AC40A1}">
  <dimension ref="A1:P85"/>
  <sheetViews>
    <sheetView workbookViewId="0">
      <selection activeCell="N20" sqref="N20"/>
    </sheetView>
  </sheetViews>
  <sheetFormatPr baseColWidth="10" defaultRowHeight="16" x14ac:dyDescent="0.2"/>
  <cols>
    <col min="2" max="2" width="12.1640625" bestFit="1" customWidth="1"/>
    <col min="4" max="4" width="11.1640625" bestFit="1" customWidth="1"/>
    <col min="9" max="9" width="12.1640625" bestFit="1" customWidth="1"/>
    <col min="11" max="11" width="12.1640625" bestFit="1" customWidth="1"/>
  </cols>
  <sheetData>
    <row r="1" spans="1:16" x14ac:dyDescent="0.2">
      <c r="B1" s="17" t="s">
        <v>17</v>
      </c>
      <c r="C1" s="23" t="s">
        <v>21</v>
      </c>
      <c r="D1" s="18" t="s">
        <v>20</v>
      </c>
      <c r="E1" s="19" t="s">
        <v>26</v>
      </c>
      <c r="F1" s="19" t="s">
        <v>25</v>
      </c>
      <c r="G1" s="19" t="s">
        <v>27</v>
      </c>
    </row>
    <row r="2" spans="1:16" x14ac:dyDescent="0.2">
      <c r="B2" s="20">
        <f>L!A3</f>
        <v>0</v>
      </c>
      <c r="C2" s="24">
        <f>L!Q3</f>
        <v>1</v>
      </c>
      <c r="D2" s="21">
        <f>L!P3</f>
        <v>0.1000000000000002</v>
      </c>
      <c r="E2" s="48">
        <f>LN(D2)</f>
        <v>-2.3025850929940437</v>
      </c>
      <c r="F2" s="48">
        <f>LN(1-D2)</f>
        <v>-0.10536051565782652</v>
      </c>
      <c r="G2" s="48">
        <f>LN(C2)</f>
        <v>0</v>
      </c>
    </row>
    <row r="3" spans="1:16" x14ac:dyDescent="0.2">
      <c r="N3" s="58"/>
      <c r="O3" s="59" t="s">
        <v>28</v>
      </c>
      <c r="P3" s="58"/>
    </row>
    <row r="4" spans="1:16" x14ac:dyDescent="0.2">
      <c r="F4" s="19">
        <f>SUM(F6:F16)</f>
        <v>2</v>
      </c>
      <c r="N4" s="58"/>
      <c r="O4" s="58">
        <f>C2</f>
        <v>1</v>
      </c>
      <c r="P4" s="58">
        <v>1</v>
      </c>
    </row>
    <row r="5" spans="1:16" x14ac:dyDescent="0.2">
      <c r="A5" s="44" t="s">
        <v>18</v>
      </c>
      <c r="B5" s="45" t="s">
        <v>76</v>
      </c>
      <c r="C5" t="s">
        <v>77</v>
      </c>
      <c r="D5" s="44" t="s">
        <v>78</v>
      </c>
      <c r="E5" s="45" t="s">
        <v>79</v>
      </c>
      <c r="F5" s="66" t="s">
        <v>94</v>
      </c>
      <c r="G5" s="66" t="s">
        <v>95</v>
      </c>
      <c r="J5" s="19" t="s">
        <v>18</v>
      </c>
      <c r="K5" s="19" t="s">
        <v>19</v>
      </c>
      <c r="L5" s="52" t="s">
        <v>22</v>
      </c>
      <c r="M5" s="52" t="s">
        <v>74</v>
      </c>
      <c r="N5" s="58" t="s">
        <v>66</v>
      </c>
      <c r="O5" s="58">
        <v>1</v>
      </c>
      <c r="P5" s="58" t="s">
        <v>67</v>
      </c>
    </row>
    <row r="6" spans="1:16" x14ac:dyDescent="0.2">
      <c r="A6" s="46">
        <v>0</v>
      </c>
      <c r="B6" s="47">
        <f>H20</f>
        <v>9.3210875674184177E-7</v>
      </c>
      <c r="C6">
        <f>LN(B6)</f>
        <v>-13.885816337285684</v>
      </c>
      <c r="D6" s="46">
        <f t="shared" ref="D6:D16" si="0">B6*K6</f>
        <v>0</v>
      </c>
      <c r="E6" s="47">
        <f t="shared" ref="E6:E16" si="1">D6/D$17</f>
        <v>0</v>
      </c>
      <c r="F6">
        <f>E6*A6</f>
        <v>0</v>
      </c>
      <c r="G6" s="19">
        <f t="shared" ref="G6:G15" si="2">G7+E7</f>
        <v>1</v>
      </c>
      <c r="J6" s="19">
        <f>L6</f>
        <v>0</v>
      </c>
      <c r="K6" s="19">
        <f>C0!B6</f>
        <v>0</v>
      </c>
      <c r="L6" s="49">
        <v>0</v>
      </c>
      <c r="M6" s="49">
        <f>J0!B6</f>
        <v>1.0356763963798244E-6</v>
      </c>
      <c r="N6" s="58">
        <v>0</v>
      </c>
      <c r="O6" s="58">
        <v>1</v>
      </c>
      <c r="P6" s="58">
        <v>1</v>
      </c>
    </row>
    <row r="7" spans="1:16" x14ac:dyDescent="0.2">
      <c r="A7" s="46">
        <f>A6+1</f>
        <v>1</v>
      </c>
      <c r="B7" s="47">
        <f>SUM(H21:H22)</f>
        <v>5.3971477617532345E-6</v>
      </c>
      <c r="C7">
        <f t="shared" ref="C7:C17" si="3">LN(B7)</f>
        <v>-12.12963993620464</v>
      </c>
      <c r="D7" s="46">
        <f t="shared" si="0"/>
        <v>0</v>
      </c>
      <c r="E7" s="47">
        <f t="shared" si="1"/>
        <v>0</v>
      </c>
      <c r="F7">
        <f t="shared" ref="F7:F16" si="4">E7*A7</f>
        <v>0</v>
      </c>
      <c r="G7" s="19">
        <f t="shared" si="2"/>
        <v>1</v>
      </c>
      <c r="J7" s="19">
        <f t="shared" ref="J7:J16" si="5">L7</f>
        <v>1</v>
      </c>
      <c r="K7" s="19">
        <f>C0!B7</f>
        <v>0</v>
      </c>
      <c r="L7" s="49">
        <f>L6+1</f>
        <v>1</v>
      </c>
      <c r="M7" s="49">
        <f>J0!B7</f>
        <v>6.5480702297272264E-6</v>
      </c>
      <c r="N7" s="58">
        <v>1</v>
      </c>
      <c r="O7" s="58">
        <f t="shared" ref="O7:O16" si="6">O6*(O$4+($N7-1))</f>
        <v>1</v>
      </c>
      <c r="P7" s="58">
        <f t="shared" ref="P7:P16" si="7">P6*(P$4+($N7-1))</f>
        <v>1</v>
      </c>
    </row>
    <row r="8" spans="1:16" x14ac:dyDescent="0.2">
      <c r="A8" s="46">
        <f t="shared" ref="A8:A15" si="8">A7+1</f>
        <v>2</v>
      </c>
      <c r="B8" s="47">
        <f>SUM(H23:H25)</f>
        <v>1.0220123967784069E-5</v>
      </c>
      <c r="C8">
        <f t="shared" si="3"/>
        <v>-11.49115184334212</v>
      </c>
      <c r="D8" s="46">
        <f t="shared" si="0"/>
        <v>1.0220123967784069E-5</v>
      </c>
      <c r="E8" s="47">
        <f t="shared" si="1"/>
        <v>1</v>
      </c>
      <c r="F8">
        <f t="shared" si="4"/>
        <v>2</v>
      </c>
      <c r="G8" s="19">
        <f t="shared" si="2"/>
        <v>0</v>
      </c>
      <c r="J8" s="19">
        <f t="shared" si="5"/>
        <v>2</v>
      </c>
      <c r="K8" s="19">
        <f>C0!B8</f>
        <v>1</v>
      </c>
      <c r="L8" s="49">
        <f t="shared" ref="L8:L16" si="9">L7+1</f>
        <v>2</v>
      </c>
      <c r="M8" s="49">
        <f>J0!B8</f>
        <v>1.2551461595337234E-5</v>
      </c>
      <c r="N8" s="58">
        <v>2</v>
      </c>
      <c r="O8" s="58">
        <f t="shared" si="6"/>
        <v>2</v>
      </c>
      <c r="P8" s="58">
        <f t="shared" si="7"/>
        <v>2</v>
      </c>
    </row>
    <row r="9" spans="1:16" x14ac:dyDescent="0.2">
      <c r="A9" s="46">
        <f t="shared" si="8"/>
        <v>3</v>
      </c>
      <c r="B9" s="47">
        <f>SUM(H26:H29)</f>
        <v>9.3583520819465553E-6</v>
      </c>
      <c r="C9">
        <f t="shared" si="3"/>
        <v>-11.579241342596182</v>
      </c>
      <c r="D9" s="46">
        <f t="shared" si="0"/>
        <v>0</v>
      </c>
      <c r="E9" s="47">
        <f t="shared" si="1"/>
        <v>0</v>
      </c>
      <c r="F9">
        <f t="shared" si="4"/>
        <v>0</v>
      </c>
      <c r="G9" s="19">
        <f t="shared" si="2"/>
        <v>0</v>
      </c>
      <c r="J9" s="19">
        <f t="shared" si="5"/>
        <v>3</v>
      </c>
      <c r="K9" s="19">
        <f>C0!B9</f>
        <v>0</v>
      </c>
      <c r="L9" s="49">
        <f t="shared" si="9"/>
        <v>3</v>
      </c>
      <c r="M9" s="49">
        <f>J0!B9</f>
        <v>9.8358439501709968E-6</v>
      </c>
      <c r="N9" s="58">
        <v>3</v>
      </c>
      <c r="O9" s="58">
        <f t="shared" si="6"/>
        <v>6</v>
      </c>
      <c r="P9" s="58">
        <f t="shared" si="7"/>
        <v>6</v>
      </c>
    </row>
    <row r="10" spans="1:16" x14ac:dyDescent="0.2">
      <c r="A10" s="46">
        <f t="shared" si="8"/>
        <v>4</v>
      </c>
      <c r="B10" s="47">
        <f>SUM(H30:H34)</f>
        <v>5.0234632781943071E-6</v>
      </c>
      <c r="C10">
        <f t="shared" si="3"/>
        <v>-12.20139096607488</v>
      </c>
      <c r="D10" s="46">
        <f t="shared" si="0"/>
        <v>0</v>
      </c>
      <c r="E10" s="47">
        <f t="shared" si="1"/>
        <v>0</v>
      </c>
      <c r="F10">
        <f t="shared" si="4"/>
        <v>0</v>
      </c>
      <c r="G10" s="19">
        <f t="shared" si="2"/>
        <v>0</v>
      </c>
      <c r="J10" s="19">
        <f t="shared" si="5"/>
        <v>4</v>
      </c>
      <c r="K10" s="19">
        <f>C0!B10</f>
        <v>0</v>
      </c>
      <c r="L10" s="49">
        <f t="shared" si="9"/>
        <v>4</v>
      </c>
      <c r="M10" s="49">
        <f>J0!B10</f>
        <v>3.1699681676427815E-6</v>
      </c>
      <c r="N10" s="58">
        <v>4</v>
      </c>
      <c r="O10" s="58">
        <f t="shared" si="6"/>
        <v>24</v>
      </c>
      <c r="P10" s="58">
        <f t="shared" si="7"/>
        <v>24</v>
      </c>
    </row>
    <row r="11" spans="1:16" x14ac:dyDescent="0.2">
      <c r="A11" s="46">
        <f t="shared" si="8"/>
        <v>5</v>
      </c>
      <c r="B11" s="47">
        <f>SUM(H35:H40)</f>
        <v>1.8550283483542308E-6</v>
      </c>
      <c r="C11">
        <f t="shared" si="3"/>
        <v>-13.197610579889986</v>
      </c>
      <c r="D11" s="46">
        <f t="shared" si="0"/>
        <v>0</v>
      </c>
      <c r="E11" s="47">
        <f t="shared" si="1"/>
        <v>0</v>
      </c>
      <c r="F11">
        <f t="shared" si="4"/>
        <v>0</v>
      </c>
      <c r="G11" s="19">
        <f t="shared" si="2"/>
        <v>0</v>
      </c>
      <c r="J11" s="19">
        <f t="shared" si="5"/>
        <v>5</v>
      </c>
      <c r="K11" s="19">
        <f>C0!B11</f>
        <v>0</v>
      </c>
      <c r="L11" s="49">
        <f t="shared" si="9"/>
        <v>5</v>
      </c>
      <c r="M11" s="49">
        <f>J0!B11</f>
        <v>3.3798658847774356E-7</v>
      </c>
      <c r="N11" s="58">
        <v>5</v>
      </c>
      <c r="O11" s="58">
        <f t="shared" si="6"/>
        <v>120</v>
      </c>
      <c r="P11" s="58">
        <f t="shared" si="7"/>
        <v>120</v>
      </c>
    </row>
    <row r="12" spans="1:16" x14ac:dyDescent="0.2">
      <c r="A12" s="46">
        <f t="shared" si="8"/>
        <v>6</v>
      </c>
      <c r="B12" s="47">
        <f>SUM(H41:H47)</f>
        <v>5.4254171728685779E-7</v>
      </c>
      <c r="C12">
        <f t="shared" si="3"/>
        <v>-14.427000856263691</v>
      </c>
      <c r="D12" s="46">
        <f t="shared" si="0"/>
        <v>0</v>
      </c>
      <c r="E12" s="47">
        <f t="shared" si="1"/>
        <v>0</v>
      </c>
      <c r="F12">
        <f t="shared" si="4"/>
        <v>0</v>
      </c>
      <c r="G12" s="19">
        <f t="shared" si="2"/>
        <v>0</v>
      </c>
      <c r="J12" s="19">
        <f t="shared" si="5"/>
        <v>6</v>
      </c>
      <c r="K12" s="19">
        <f>C0!B12</f>
        <v>0</v>
      </c>
      <c r="L12" s="49">
        <f t="shared" si="9"/>
        <v>6</v>
      </c>
      <c r="M12" s="49">
        <f>J0!B12</f>
        <v>2.2756675945969223E-8</v>
      </c>
      <c r="N12" s="58">
        <v>6</v>
      </c>
      <c r="O12" s="58">
        <f t="shared" si="6"/>
        <v>720</v>
      </c>
      <c r="P12" s="58">
        <f t="shared" si="7"/>
        <v>720</v>
      </c>
    </row>
    <row r="13" spans="1:16" x14ac:dyDescent="0.2">
      <c r="A13" s="46">
        <f t="shared" si="8"/>
        <v>7</v>
      </c>
      <c r="B13" s="47">
        <f>SUM(H48:H55)</f>
        <v>1.3590415076263407E-7</v>
      </c>
      <c r="C13">
        <f t="shared" si="3"/>
        <v>-15.811315973484328</v>
      </c>
      <c r="D13" s="46">
        <f t="shared" si="0"/>
        <v>0</v>
      </c>
      <c r="E13" s="47">
        <f t="shared" si="1"/>
        <v>0</v>
      </c>
      <c r="F13">
        <f t="shared" si="4"/>
        <v>0</v>
      </c>
      <c r="G13" s="19">
        <f t="shared" si="2"/>
        <v>0</v>
      </c>
      <c r="J13" s="19">
        <f t="shared" si="5"/>
        <v>7</v>
      </c>
      <c r="K13" s="19">
        <f>C0!B13</f>
        <v>0</v>
      </c>
      <c r="L13" s="49">
        <f t="shared" si="9"/>
        <v>7</v>
      </c>
      <c r="M13" s="49">
        <f>J0!B13</f>
        <v>1.1740270680689341E-9</v>
      </c>
      <c r="N13" s="58">
        <v>7</v>
      </c>
      <c r="O13" s="58">
        <f t="shared" si="6"/>
        <v>5040</v>
      </c>
      <c r="P13" s="58">
        <f t="shared" si="7"/>
        <v>5040</v>
      </c>
    </row>
    <row r="14" spans="1:16" x14ac:dyDescent="0.2">
      <c r="A14" s="46">
        <f t="shared" si="8"/>
        <v>8</v>
      </c>
      <c r="B14" s="47">
        <f>SUM(H56:H64)</f>
        <v>3.0507459835154105E-8</v>
      </c>
      <c r="C14">
        <f t="shared" si="3"/>
        <v>-17.305294598479872</v>
      </c>
      <c r="D14" s="46">
        <f t="shared" si="0"/>
        <v>0</v>
      </c>
      <c r="E14" s="47">
        <f t="shared" si="1"/>
        <v>0</v>
      </c>
      <c r="F14">
        <f t="shared" si="4"/>
        <v>0</v>
      </c>
      <c r="G14" s="19">
        <f t="shared" si="2"/>
        <v>0</v>
      </c>
      <c r="J14" s="19">
        <f t="shared" si="5"/>
        <v>8</v>
      </c>
      <c r="K14" s="19">
        <f>C0!B14</f>
        <v>0</v>
      </c>
      <c r="L14" s="49">
        <f t="shared" si="9"/>
        <v>8</v>
      </c>
      <c r="M14" s="49">
        <f>J0!B14</f>
        <v>5.0728894145682439E-11</v>
      </c>
      <c r="N14" s="58">
        <v>8</v>
      </c>
      <c r="O14" s="58">
        <f t="shared" si="6"/>
        <v>40320</v>
      </c>
      <c r="P14" s="58">
        <f t="shared" si="7"/>
        <v>40320</v>
      </c>
    </row>
    <row r="15" spans="1:16" x14ac:dyDescent="0.2">
      <c r="A15" s="46">
        <f t="shared" si="8"/>
        <v>9</v>
      </c>
      <c r="B15" s="47">
        <f>SUM(H65:H74)</f>
        <v>6.3118088697215459E-9</v>
      </c>
      <c r="C15">
        <f t="shared" si="3"/>
        <v>-18.880843534323667</v>
      </c>
      <c r="D15" s="46">
        <f t="shared" si="0"/>
        <v>0</v>
      </c>
      <c r="E15" s="47">
        <f t="shared" si="1"/>
        <v>0</v>
      </c>
      <c r="F15">
        <f t="shared" si="4"/>
        <v>0</v>
      </c>
      <c r="G15" s="19">
        <f t="shared" si="2"/>
        <v>0</v>
      </c>
      <c r="J15" s="19">
        <f t="shared" si="5"/>
        <v>9</v>
      </c>
      <c r="K15" s="19">
        <f>C0!B15</f>
        <v>0</v>
      </c>
      <c r="L15" s="49">
        <f t="shared" si="9"/>
        <v>9</v>
      </c>
      <c r="M15" s="49">
        <f>J0!B15</f>
        <v>1.9285363976809027E-12</v>
      </c>
      <c r="N15" s="58">
        <v>9</v>
      </c>
      <c r="O15" s="58">
        <f t="shared" si="6"/>
        <v>362880</v>
      </c>
      <c r="P15" s="58">
        <f t="shared" si="7"/>
        <v>362880</v>
      </c>
    </row>
    <row r="16" spans="1:16" x14ac:dyDescent="0.2">
      <c r="A16" s="20">
        <f>A15+1</f>
        <v>10</v>
      </c>
      <c r="B16" s="21">
        <f>SUM(H75:H85)</f>
        <v>1.2260935278776562E-9</v>
      </c>
      <c r="C16">
        <f t="shared" si="3"/>
        <v>-20.519432715329327</v>
      </c>
      <c r="D16" s="20">
        <f t="shared" si="0"/>
        <v>0</v>
      </c>
      <c r="E16" s="21">
        <f t="shared" si="1"/>
        <v>0</v>
      </c>
      <c r="F16">
        <f t="shared" si="4"/>
        <v>0</v>
      </c>
      <c r="G16" s="19">
        <v>0</v>
      </c>
      <c r="J16" s="19">
        <f t="shared" si="5"/>
        <v>10</v>
      </c>
      <c r="K16" s="19">
        <f>C0!B16</f>
        <v>0</v>
      </c>
      <c r="L16" s="49">
        <f t="shared" si="9"/>
        <v>10</v>
      </c>
      <c r="M16" s="49">
        <f>J0!B16</f>
        <v>6.4875396766000769E-14</v>
      </c>
      <c r="N16" s="58">
        <v>10</v>
      </c>
      <c r="O16" s="58">
        <f t="shared" si="6"/>
        <v>3628800</v>
      </c>
      <c r="P16" s="58">
        <f t="shared" si="7"/>
        <v>3628800</v>
      </c>
    </row>
    <row r="17" spans="1:15" x14ac:dyDescent="0.2">
      <c r="A17" s="19" t="s">
        <v>56</v>
      </c>
      <c r="B17" s="19">
        <f>D17</f>
        <v>1.0220123967784069E-5</v>
      </c>
      <c r="C17">
        <f t="shared" si="3"/>
        <v>-11.49115184334212</v>
      </c>
      <c r="D17">
        <f>SUM(D6:D16)</f>
        <v>1.0220123967784069E-5</v>
      </c>
      <c r="E17">
        <f>SUM(E6:E16)</f>
        <v>1</v>
      </c>
    </row>
    <row r="19" spans="1:15" x14ac:dyDescent="0.2">
      <c r="B19" t="s">
        <v>18</v>
      </c>
      <c r="C19" t="s">
        <v>22</v>
      </c>
      <c r="D19" t="s">
        <v>23</v>
      </c>
      <c r="E19" t="s">
        <v>74</v>
      </c>
      <c r="F19" t="s">
        <v>65</v>
      </c>
      <c r="G19" t="s">
        <v>75</v>
      </c>
      <c r="H19" t="s">
        <v>36</v>
      </c>
      <c r="I19" t="s">
        <v>63</v>
      </c>
      <c r="K19" s="17" t="s">
        <v>96</v>
      </c>
      <c r="L19" s="18"/>
      <c r="M19" s="49" t="s">
        <v>102</v>
      </c>
      <c r="N19" s="49" t="s">
        <v>100</v>
      </c>
      <c r="O19" s="56" t="s">
        <v>101</v>
      </c>
    </row>
    <row r="20" spans="1:15" x14ac:dyDescent="0.2">
      <c r="B20">
        <v>0</v>
      </c>
      <c r="C20">
        <v>0</v>
      </c>
      <c r="D20">
        <f>B20-C20</f>
        <v>0</v>
      </c>
      <c r="E20">
        <f t="shared" ref="E20:E51" si="10">VLOOKUP(C20,L$6:M$16,2)</f>
        <v>1.0356763963798244E-6</v>
      </c>
      <c r="F20">
        <f t="shared" ref="F20:F51" si="11">IF($D$2&gt;0,VLOOKUP(B20,$N$5:$P$16,2)/VLOOKUP(C20,$N$5:$P$16,2)/VLOOKUP(D20,$N$5:$P$16,3),EXP(-$C$2)/VLOOKUP(D20,$N$5:$P$16,3))</f>
        <v>1</v>
      </c>
      <c r="G20">
        <f>IF($D$2&gt;0, EXP(($C$2+C20)*$F$2+D20*$E$2), EXP($E$2*D20))</f>
        <v>0.8999999999999998</v>
      </c>
      <c r="H20">
        <f t="shared" ref="H20:H51" si="12">E20*F20*G20</f>
        <v>9.3210875674184177E-7</v>
      </c>
      <c r="I20">
        <f>LN(H20)</f>
        <v>-13.885816337285684</v>
      </c>
      <c r="K20" s="46" t="s">
        <v>98</v>
      </c>
      <c r="L20" s="47">
        <f>IF(D2=0,0,($F$4-$N$20)/$D$2-($N$20+$C$2/(1-$O$20))/(1-$D$2))</f>
        <v>-3.1972035478843144</v>
      </c>
      <c r="M20" s="49">
        <f>J0!G6</f>
        <v>0.9990879672695947</v>
      </c>
      <c r="N20" s="49">
        <f>J0!F4</f>
        <v>1.8943819511628983</v>
      </c>
      <c r="O20" s="56">
        <f>L!$B$13</f>
        <v>0.48284698648247354</v>
      </c>
    </row>
    <row r="21" spans="1:15" x14ac:dyDescent="0.2">
      <c r="B21">
        <f>IF(C20=0,B20+1,B20)</f>
        <v>1</v>
      </c>
      <c r="C21">
        <f>IF(C20=0,B21,C20-1)</f>
        <v>1</v>
      </c>
      <c r="D21">
        <f t="shared" ref="D21:D84" si="13">B21-C21</f>
        <v>0</v>
      </c>
      <c r="E21">
        <f t="shared" si="10"/>
        <v>6.5480702297272264E-6</v>
      </c>
      <c r="F21">
        <f t="shared" si="11"/>
        <v>1</v>
      </c>
      <c r="G21">
        <f t="shared" ref="G21:G84" si="14">IF($D$2&gt;0, EXP(($C$2+C21)*$F$2+D21*$E$2), EXP($E$2*D21))</f>
        <v>0.80999999999999961</v>
      </c>
      <c r="H21">
        <f t="shared" si="12"/>
        <v>5.3039368860790505E-6</v>
      </c>
      <c r="I21">
        <f t="shared" ref="I21:I84" si="15">LN(H21)</f>
        <v>-12.147061204457874</v>
      </c>
      <c r="K21" s="20" t="s">
        <v>99</v>
      </c>
      <c r="L21" s="21">
        <f>IF(D2&gt;0,SUM(L23:L33)+F2/(1-O20), (F4-N20)/C2-1/(1-O20))</f>
        <v>0.11522175030514895</v>
      </c>
      <c r="M21" s="49">
        <f>J0!G7</f>
        <v>0.89529398389330372</v>
      </c>
    </row>
    <row r="22" spans="1:15" x14ac:dyDescent="0.2">
      <c r="B22">
        <f t="shared" ref="B22:B60" si="16">IF(C21=0,B21+1,B21)</f>
        <v>1</v>
      </c>
      <c r="C22">
        <f t="shared" ref="C22:C60" si="17">IF(C21=0,B22,C21-1)</f>
        <v>0</v>
      </c>
      <c r="D22">
        <f t="shared" si="13"/>
        <v>1</v>
      </c>
      <c r="E22">
        <f t="shared" si="10"/>
        <v>1.0356763963798244E-6</v>
      </c>
      <c r="F22">
        <f t="shared" si="11"/>
        <v>1</v>
      </c>
      <c r="G22">
        <f t="shared" si="14"/>
        <v>9.0000000000000177E-2</v>
      </c>
      <c r="H22">
        <f t="shared" si="12"/>
        <v>9.3210875674184383E-8</v>
      </c>
      <c r="I22">
        <f t="shared" si="15"/>
        <v>-16.188401430279729</v>
      </c>
      <c r="M22" s="49">
        <f>J0!G8</f>
        <v>0</v>
      </c>
    </row>
    <row r="23" spans="1:15" x14ac:dyDescent="0.2">
      <c r="B23">
        <f t="shared" si="16"/>
        <v>2</v>
      </c>
      <c r="C23">
        <f t="shared" si="17"/>
        <v>2</v>
      </c>
      <c r="D23">
        <f t="shared" si="13"/>
        <v>0</v>
      </c>
      <c r="E23">
        <f t="shared" si="10"/>
        <v>1.2551461595337234E-5</v>
      </c>
      <c r="F23">
        <f t="shared" si="11"/>
        <v>1</v>
      </c>
      <c r="G23">
        <f t="shared" si="14"/>
        <v>0.72899999999999954</v>
      </c>
      <c r="H23">
        <f t="shared" si="12"/>
        <v>9.1500155030008374E-6</v>
      </c>
      <c r="I23">
        <f t="shared" si="15"/>
        <v>-11.601754984361248</v>
      </c>
      <c r="K23">
        <v>0</v>
      </c>
      <c r="L23">
        <f>($F$4-$N$20)/($C$2+K23)</f>
        <v>0.10561804883710169</v>
      </c>
      <c r="M23" s="49">
        <f>J0!G9</f>
        <v>0</v>
      </c>
    </row>
    <row r="24" spans="1:15" x14ac:dyDescent="0.2">
      <c r="B24">
        <f t="shared" si="16"/>
        <v>2</v>
      </c>
      <c r="C24">
        <f t="shared" si="17"/>
        <v>1</v>
      </c>
      <c r="D24">
        <f t="shared" si="13"/>
        <v>1</v>
      </c>
      <c r="E24">
        <f t="shared" si="10"/>
        <v>6.5480702297272264E-6</v>
      </c>
      <c r="F24">
        <f t="shared" si="11"/>
        <v>2</v>
      </c>
      <c r="G24">
        <f t="shared" si="14"/>
        <v>8.1000000000000127E-2</v>
      </c>
      <c r="H24">
        <f t="shared" si="12"/>
        <v>1.0607873772158123E-6</v>
      </c>
      <c r="I24">
        <f t="shared" si="15"/>
        <v>-13.756499116891971</v>
      </c>
      <c r="K24">
        <f>K23+1</f>
        <v>1</v>
      </c>
      <c r="L24">
        <f t="shared" ref="L24:L33" si="18">($F$4-$N$20)/($C$2+K24)</f>
        <v>5.2809024418550843E-2</v>
      </c>
      <c r="M24" s="49">
        <f>J0!G10</f>
        <v>0</v>
      </c>
    </row>
    <row r="25" spans="1:15" x14ac:dyDescent="0.2">
      <c r="B25">
        <f t="shared" si="16"/>
        <v>2</v>
      </c>
      <c r="C25">
        <f t="shared" si="17"/>
        <v>0</v>
      </c>
      <c r="D25">
        <f t="shared" si="13"/>
        <v>2</v>
      </c>
      <c r="E25">
        <f t="shared" si="10"/>
        <v>1.0356763963798244E-6</v>
      </c>
      <c r="F25">
        <f t="shared" si="11"/>
        <v>1</v>
      </c>
      <c r="G25">
        <f t="shared" si="14"/>
        <v>9.0000000000000323E-3</v>
      </c>
      <c r="H25">
        <f t="shared" si="12"/>
        <v>9.3210875674184535E-9</v>
      </c>
      <c r="I25">
        <f t="shared" si="15"/>
        <v>-18.490986523273772</v>
      </c>
      <c r="K25">
        <f t="shared" ref="K25:K33" si="19">K24+1</f>
        <v>2</v>
      </c>
      <c r="L25">
        <f t="shared" si="18"/>
        <v>3.5206016279033893E-2</v>
      </c>
      <c r="M25" s="49">
        <f>J0!G11</f>
        <v>0</v>
      </c>
    </row>
    <row r="26" spans="1:15" x14ac:dyDescent="0.2">
      <c r="B26">
        <f t="shared" si="16"/>
        <v>3</v>
      </c>
      <c r="C26">
        <f t="shared" si="17"/>
        <v>3</v>
      </c>
      <c r="D26">
        <f t="shared" si="13"/>
        <v>0</v>
      </c>
      <c r="E26">
        <f t="shared" si="10"/>
        <v>9.8358439501709968E-6</v>
      </c>
      <c r="F26">
        <f t="shared" si="11"/>
        <v>1</v>
      </c>
      <c r="G26">
        <f t="shared" si="14"/>
        <v>0.65609999999999946</v>
      </c>
      <c r="H26">
        <f t="shared" si="12"/>
        <v>6.4532972157071855E-6</v>
      </c>
      <c r="I26">
        <f t="shared" si="15"/>
        <v>-11.950919361539203</v>
      </c>
      <c r="K26">
        <f t="shared" si="19"/>
        <v>3</v>
      </c>
      <c r="L26">
        <f t="shared" si="18"/>
        <v>2.6404512209275421E-2</v>
      </c>
      <c r="M26" s="49">
        <f>J0!G12</f>
        <v>0</v>
      </c>
    </row>
    <row r="27" spans="1:15" x14ac:dyDescent="0.2">
      <c r="B27">
        <f t="shared" si="16"/>
        <v>3</v>
      </c>
      <c r="C27">
        <f t="shared" si="17"/>
        <v>2</v>
      </c>
      <c r="D27">
        <f t="shared" si="13"/>
        <v>1</v>
      </c>
      <c r="E27">
        <f t="shared" si="10"/>
        <v>1.2551461595337234E-5</v>
      </c>
      <c r="F27">
        <f t="shared" si="11"/>
        <v>3</v>
      </c>
      <c r="G27">
        <f t="shared" si="14"/>
        <v>7.2900000000000104E-2</v>
      </c>
      <c r="H27">
        <f t="shared" si="12"/>
        <v>2.7450046509002572E-6</v>
      </c>
      <c r="I27">
        <f t="shared" si="15"/>
        <v>-12.805727788687182</v>
      </c>
      <c r="K27">
        <f t="shared" si="19"/>
        <v>4</v>
      </c>
      <c r="L27">
        <f t="shared" si="18"/>
        <v>2.1123609767420337E-2</v>
      </c>
      <c r="M27" s="49">
        <f>J0!G13</f>
        <v>0</v>
      </c>
    </row>
    <row r="28" spans="1:15" x14ac:dyDescent="0.2">
      <c r="B28">
        <f t="shared" si="16"/>
        <v>3</v>
      </c>
      <c r="C28">
        <f t="shared" si="17"/>
        <v>1</v>
      </c>
      <c r="D28">
        <f t="shared" si="13"/>
        <v>2</v>
      </c>
      <c r="E28">
        <f t="shared" si="10"/>
        <v>6.5480702297272264E-6</v>
      </c>
      <c r="F28">
        <f t="shared" si="11"/>
        <v>3</v>
      </c>
      <c r="G28">
        <f t="shared" si="14"/>
        <v>8.1000000000000325E-3</v>
      </c>
      <c r="H28">
        <f t="shared" si="12"/>
        <v>1.5911810658237226E-7</v>
      </c>
      <c r="I28">
        <f t="shared" si="15"/>
        <v>-15.653619101777849</v>
      </c>
      <c r="K28">
        <f t="shared" si="19"/>
        <v>5</v>
      </c>
      <c r="L28">
        <f t="shared" si="18"/>
        <v>1.7603008139516946E-2</v>
      </c>
      <c r="M28" s="49">
        <f>J0!G14</f>
        <v>0</v>
      </c>
    </row>
    <row r="29" spans="1:15" x14ac:dyDescent="0.2">
      <c r="B29">
        <f t="shared" si="16"/>
        <v>3</v>
      </c>
      <c r="C29">
        <f t="shared" si="17"/>
        <v>0</v>
      </c>
      <c r="D29">
        <f t="shared" si="13"/>
        <v>3</v>
      </c>
      <c r="E29">
        <f t="shared" si="10"/>
        <v>1.0356763963798244E-6</v>
      </c>
      <c r="F29">
        <f t="shared" si="11"/>
        <v>1</v>
      </c>
      <c r="G29">
        <f t="shared" si="14"/>
        <v>9.0000000000000453E-4</v>
      </c>
      <c r="H29">
        <f t="shared" si="12"/>
        <v>9.3210875674184668E-10</v>
      </c>
      <c r="I29">
        <f t="shared" si="15"/>
        <v>-20.793571616267815</v>
      </c>
      <c r="K29">
        <f t="shared" si="19"/>
        <v>6</v>
      </c>
      <c r="L29">
        <f t="shared" si="18"/>
        <v>1.5088292691014527E-2</v>
      </c>
      <c r="M29" s="49">
        <f>J0!G15</f>
        <v>0</v>
      </c>
    </row>
    <row r="30" spans="1:15" x14ac:dyDescent="0.2">
      <c r="B30">
        <f t="shared" si="16"/>
        <v>4</v>
      </c>
      <c r="C30">
        <f t="shared" si="17"/>
        <v>4</v>
      </c>
      <c r="D30">
        <f t="shared" si="13"/>
        <v>0</v>
      </c>
      <c r="E30">
        <f t="shared" si="10"/>
        <v>3.1699681676427815E-6</v>
      </c>
      <c r="F30">
        <f t="shared" si="11"/>
        <v>1</v>
      </c>
      <c r="G30">
        <f t="shared" si="14"/>
        <v>0.5904899999999994</v>
      </c>
      <c r="H30">
        <f t="shared" si="12"/>
        <v>1.8718345033113843E-6</v>
      </c>
      <c r="I30">
        <f t="shared" si="15"/>
        <v>-13.188591590167702</v>
      </c>
      <c r="K30">
        <f t="shared" si="19"/>
        <v>7</v>
      </c>
      <c r="L30">
        <f t="shared" si="18"/>
        <v>1.3202256104637711E-2</v>
      </c>
      <c r="M30" s="49">
        <f>J0!G16</f>
        <v>0</v>
      </c>
    </row>
    <row r="31" spans="1:15" x14ac:dyDescent="0.2">
      <c r="B31">
        <f t="shared" si="16"/>
        <v>4</v>
      </c>
      <c r="C31">
        <f t="shared" si="17"/>
        <v>3</v>
      </c>
      <c r="D31">
        <f t="shared" si="13"/>
        <v>1</v>
      </c>
      <c r="E31">
        <f t="shared" si="10"/>
        <v>9.8358439501709968E-6</v>
      </c>
      <c r="F31">
        <f t="shared" si="11"/>
        <v>4</v>
      </c>
      <c r="G31">
        <f t="shared" si="14"/>
        <v>6.5610000000000057E-2</v>
      </c>
      <c r="H31">
        <f t="shared" si="12"/>
        <v>2.5813188862828788E-6</v>
      </c>
      <c r="I31">
        <f t="shared" si="15"/>
        <v>-12.867210093413357</v>
      </c>
      <c r="K31">
        <f t="shared" si="19"/>
        <v>8</v>
      </c>
      <c r="L31">
        <f t="shared" si="18"/>
        <v>1.1735338759677964E-2</v>
      </c>
    </row>
    <row r="32" spans="1:15" x14ac:dyDescent="0.2">
      <c r="B32">
        <f t="shared" si="16"/>
        <v>4</v>
      </c>
      <c r="C32">
        <f t="shared" si="17"/>
        <v>2</v>
      </c>
      <c r="D32">
        <f t="shared" si="13"/>
        <v>2</v>
      </c>
      <c r="E32">
        <f t="shared" si="10"/>
        <v>1.2551461595337234E-5</v>
      </c>
      <c r="F32">
        <f t="shared" si="11"/>
        <v>6</v>
      </c>
      <c r="G32">
        <f t="shared" si="14"/>
        <v>7.2900000000000248E-3</v>
      </c>
      <c r="H32">
        <f t="shared" si="12"/>
        <v>5.4900093018005246E-7</v>
      </c>
      <c r="I32">
        <f t="shared" si="15"/>
        <v>-14.41516570112128</v>
      </c>
      <c r="K32">
        <f t="shared" si="19"/>
        <v>9</v>
      </c>
      <c r="L32">
        <f t="shared" si="18"/>
        <v>1.0561804883710169E-2</v>
      </c>
    </row>
    <row r="33" spans="2:12" x14ac:dyDescent="0.2">
      <c r="B33">
        <f t="shared" si="16"/>
        <v>4</v>
      </c>
      <c r="C33">
        <f t="shared" si="17"/>
        <v>1</v>
      </c>
      <c r="D33">
        <f t="shared" si="13"/>
        <v>3</v>
      </c>
      <c r="E33">
        <f t="shared" si="10"/>
        <v>6.5480702297272264E-6</v>
      </c>
      <c r="F33">
        <f t="shared" si="11"/>
        <v>4</v>
      </c>
      <c r="G33">
        <f t="shared" si="14"/>
        <v>8.100000000000044E-4</v>
      </c>
      <c r="H33">
        <f t="shared" si="12"/>
        <v>2.121574754431633E-8</v>
      </c>
      <c r="I33">
        <f t="shared" si="15"/>
        <v>-17.668522122320113</v>
      </c>
      <c r="K33">
        <f t="shared" si="19"/>
        <v>10</v>
      </c>
      <c r="L33">
        <f t="shared" si="18"/>
        <v>9.6016408033728802E-3</v>
      </c>
    </row>
    <row r="34" spans="2:12" x14ac:dyDescent="0.2">
      <c r="B34">
        <f t="shared" si="16"/>
        <v>4</v>
      </c>
      <c r="C34">
        <f t="shared" si="17"/>
        <v>0</v>
      </c>
      <c r="D34">
        <f t="shared" si="13"/>
        <v>4</v>
      </c>
      <c r="E34">
        <f t="shared" si="10"/>
        <v>1.0356763963798244E-6</v>
      </c>
      <c r="F34">
        <f t="shared" si="11"/>
        <v>1</v>
      </c>
      <c r="G34">
        <f t="shared" si="14"/>
        <v>9.0000000000000683E-5</v>
      </c>
      <c r="H34">
        <f t="shared" si="12"/>
        <v>9.32108756741849E-11</v>
      </c>
      <c r="I34">
        <f t="shared" si="15"/>
        <v>-23.096156709261859</v>
      </c>
    </row>
    <row r="35" spans="2:12" x14ac:dyDescent="0.2">
      <c r="B35">
        <f t="shared" si="16"/>
        <v>5</v>
      </c>
      <c r="C35">
        <f t="shared" si="17"/>
        <v>5</v>
      </c>
      <c r="D35">
        <f t="shared" si="13"/>
        <v>0</v>
      </c>
      <c r="E35">
        <f t="shared" si="10"/>
        <v>3.3798658847774356E-7</v>
      </c>
      <c r="F35">
        <f t="shared" si="11"/>
        <v>1</v>
      </c>
      <c r="G35">
        <f t="shared" si="14"/>
        <v>0.53144099999999928</v>
      </c>
      <c r="H35">
        <f t="shared" si="12"/>
        <v>1.7961993056720026E-7</v>
      </c>
      <c r="I35">
        <f t="shared" si="15"/>
        <v>-15.532422715257516</v>
      </c>
    </row>
    <row r="36" spans="2:12" x14ac:dyDescent="0.2">
      <c r="B36">
        <f t="shared" si="16"/>
        <v>5</v>
      </c>
      <c r="C36">
        <f t="shared" si="17"/>
        <v>4</v>
      </c>
      <c r="D36">
        <f t="shared" si="13"/>
        <v>1</v>
      </c>
      <c r="E36">
        <f t="shared" si="10"/>
        <v>3.1699681676427815E-6</v>
      </c>
      <c r="F36">
        <f t="shared" si="11"/>
        <v>5</v>
      </c>
      <c r="G36">
        <f t="shared" si="14"/>
        <v>5.9049000000000053E-2</v>
      </c>
      <c r="H36">
        <f t="shared" si="12"/>
        <v>9.3591725165569372E-7</v>
      </c>
      <c r="I36">
        <f t="shared" si="15"/>
        <v>-13.881738770727646</v>
      </c>
    </row>
    <row r="37" spans="2:12" x14ac:dyDescent="0.2">
      <c r="B37">
        <f t="shared" si="16"/>
        <v>5</v>
      </c>
      <c r="C37">
        <f t="shared" si="17"/>
        <v>3</v>
      </c>
      <c r="D37">
        <f t="shared" si="13"/>
        <v>2</v>
      </c>
      <c r="E37">
        <f t="shared" si="10"/>
        <v>9.8358439501709968E-6</v>
      </c>
      <c r="F37">
        <f t="shared" si="11"/>
        <v>10</v>
      </c>
      <c r="G37">
        <f t="shared" si="14"/>
        <v>6.5610000000000199E-3</v>
      </c>
      <c r="H37">
        <f t="shared" si="12"/>
        <v>6.4532972157072107E-7</v>
      </c>
      <c r="I37">
        <f t="shared" si="15"/>
        <v>-14.253504454533246</v>
      </c>
    </row>
    <row r="38" spans="2:12" x14ac:dyDescent="0.2">
      <c r="B38">
        <f t="shared" si="16"/>
        <v>5</v>
      </c>
      <c r="C38">
        <f t="shared" si="17"/>
        <v>2</v>
      </c>
      <c r="D38">
        <f t="shared" si="13"/>
        <v>3</v>
      </c>
      <c r="E38">
        <f t="shared" si="10"/>
        <v>1.2551461595337234E-5</v>
      </c>
      <c r="F38">
        <f t="shared" si="11"/>
        <v>10</v>
      </c>
      <c r="G38">
        <f t="shared" si="14"/>
        <v>7.2900000000000363E-4</v>
      </c>
      <c r="H38">
        <f t="shared" si="12"/>
        <v>9.1500155030008894E-8</v>
      </c>
      <c r="I38">
        <f t="shared" si="15"/>
        <v>-16.206925170349333</v>
      </c>
    </row>
    <row r="39" spans="2:12" x14ac:dyDescent="0.2">
      <c r="B39">
        <f t="shared" si="16"/>
        <v>5</v>
      </c>
      <c r="C39">
        <f t="shared" si="17"/>
        <v>1</v>
      </c>
      <c r="D39">
        <f t="shared" si="13"/>
        <v>4</v>
      </c>
      <c r="E39">
        <f t="shared" si="10"/>
        <v>6.5480702297272264E-6</v>
      </c>
      <c r="F39">
        <f t="shared" si="11"/>
        <v>5</v>
      </c>
      <c r="G39">
        <f t="shared" si="14"/>
        <v>8.1000000000000573E-5</v>
      </c>
      <c r="H39">
        <f t="shared" si="12"/>
        <v>2.6519684430395454E-9</v>
      </c>
      <c r="I39">
        <f t="shared" si="15"/>
        <v>-19.747963663999947</v>
      </c>
    </row>
    <row r="40" spans="2:12" x14ac:dyDescent="0.2">
      <c r="B40">
        <f t="shared" si="16"/>
        <v>5</v>
      </c>
      <c r="C40">
        <f t="shared" si="17"/>
        <v>0</v>
      </c>
      <c r="D40">
        <f t="shared" si="13"/>
        <v>5</v>
      </c>
      <c r="E40">
        <f t="shared" si="10"/>
        <v>1.0356763963798244E-6</v>
      </c>
      <c r="F40">
        <f t="shared" si="11"/>
        <v>1</v>
      </c>
      <c r="G40">
        <f t="shared" si="14"/>
        <v>9.00000000000009E-6</v>
      </c>
      <c r="H40">
        <f t="shared" si="12"/>
        <v>9.3210875674185133E-12</v>
      </c>
      <c r="I40">
        <f t="shared" si="15"/>
        <v>-25.398741802255902</v>
      </c>
    </row>
    <row r="41" spans="2:12" x14ac:dyDescent="0.2">
      <c r="B41">
        <f t="shared" si="16"/>
        <v>6</v>
      </c>
      <c r="C41">
        <f t="shared" si="17"/>
        <v>6</v>
      </c>
      <c r="D41">
        <f t="shared" si="13"/>
        <v>0</v>
      </c>
      <c r="E41">
        <f t="shared" si="10"/>
        <v>2.2756675945969223E-8</v>
      </c>
      <c r="F41">
        <f t="shared" si="11"/>
        <v>1</v>
      </c>
      <c r="G41">
        <f t="shared" si="14"/>
        <v>0.4782968999999993</v>
      </c>
      <c r="H41">
        <f t="shared" si="12"/>
        <v>1.0884447559261632E-8</v>
      </c>
      <c r="I41">
        <f t="shared" si="15"/>
        <v>-18.335930896027261</v>
      </c>
    </row>
    <row r="42" spans="2:12" x14ac:dyDescent="0.2">
      <c r="B42">
        <f t="shared" si="16"/>
        <v>6</v>
      </c>
      <c r="C42">
        <f t="shared" si="17"/>
        <v>5</v>
      </c>
      <c r="D42">
        <f t="shared" si="13"/>
        <v>1</v>
      </c>
      <c r="E42">
        <f t="shared" si="10"/>
        <v>3.3798658847774356E-7</v>
      </c>
      <c r="F42">
        <f t="shared" si="11"/>
        <v>6</v>
      </c>
      <c r="G42">
        <f t="shared" si="14"/>
        <v>5.3144100000000027E-2</v>
      </c>
      <c r="H42">
        <f t="shared" si="12"/>
        <v>1.0777195834032037E-7</v>
      </c>
      <c r="I42">
        <f t="shared" si="15"/>
        <v>-16.043248339023506</v>
      </c>
    </row>
    <row r="43" spans="2:12" x14ac:dyDescent="0.2">
      <c r="B43">
        <f t="shared" si="16"/>
        <v>6</v>
      </c>
      <c r="C43">
        <f t="shared" si="17"/>
        <v>4</v>
      </c>
      <c r="D43">
        <f t="shared" si="13"/>
        <v>2</v>
      </c>
      <c r="E43">
        <f t="shared" si="10"/>
        <v>3.1699681676427815E-6</v>
      </c>
      <c r="F43">
        <f t="shared" si="11"/>
        <v>15</v>
      </c>
      <c r="G43">
        <f t="shared" si="14"/>
        <v>5.904900000000015E-3</v>
      </c>
      <c r="H43">
        <f t="shared" si="12"/>
        <v>2.8077517549670861E-7</v>
      </c>
      <c r="I43">
        <f t="shared" si="15"/>
        <v>-15.08571157505358</v>
      </c>
    </row>
    <row r="44" spans="2:12" x14ac:dyDescent="0.2">
      <c r="B44">
        <f t="shared" si="16"/>
        <v>6</v>
      </c>
      <c r="C44">
        <f t="shared" si="17"/>
        <v>3</v>
      </c>
      <c r="D44">
        <f t="shared" si="13"/>
        <v>3</v>
      </c>
      <c r="E44">
        <f t="shared" si="10"/>
        <v>9.8358439501709968E-6</v>
      </c>
      <c r="F44">
        <f t="shared" si="11"/>
        <v>20</v>
      </c>
      <c r="G44">
        <f t="shared" si="14"/>
        <v>6.5610000000000299E-4</v>
      </c>
      <c r="H44">
        <f t="shared" si="12"/>
        <v>1.2906594431414441E-7</v>
      </c>
      <c r="I44">
        <f t="shared" si="15"/>
        <v>-15.862942366967344</v>
      </c>
    </row>
    <row r="45" spans="2:12" x14ac:dyDescent="0.2">
      <c r="B45">
        <f t="shared" si="16"/>
        <v>6</v>
      </c>
      <c r="C45">
        <f t="shared" si="17"/>
        <v>2</v>
      </c>
      <c r="D45">
        <f t="shared" si="13"/>
        <v>4</v>
      </c>
      <c r="E45">
        <f t="shared" si="10"/>
        <v>1.2551461595337234E-5</v>
      </c>
      <c r="F45">
        <f t="shared" si="11"/>
        <v>15</v>
      </c>
      <c r="G45">
        <f t="shared" si="14"/>
        <v>7.2900000000000484E-5</v>
      </c>
      <c r="H45">
        <f t="shared" si="12"/>
        <v>1.3725023254501357E-8</v>
      </c>
      <c r="I45">
        <f t="shared" si="15"/>
        <v>-18.104045155235212</v>
      </c>
    </row>
    <row r="46" spans="2:12" x14ac:dyDescent="0.2">
      <c r="B46">
        <f t="shared" si="16"/>
        <v>6</v>
      </c>
      <c r="C46">
        <f t="shared" si="17"/>
        <v>1</v>
      </c>
      <c r="D46">
        <f t="shared" si="13"/>
        <v>5</v>
      </c>
      <c r="E46">
        <f t="shared" si="10"/>
        <v>6.5480702297272264E-6</v>
      </c>
      <c r="F46">
        <f t="shared" si="11"/>
        <v>6</v>
      </c>
      <c r="G46">
        <f t="shared" si="14"/>
        <v>8.1000000000000766E-6</v>
      </c>
      <c r="H46">
        <f t="shared" si="12"/>
        <v>3.1823621316474624E-10</v>
      </c>
      <c r="I46">
        <f t="shared" si="15"/>
        <v>-21.868227200200035</v>
      </c>
    </row>
    <row r="47" spans="2:12" x14ac:dyDescent="0.2">
      <c r="B47">
        <f t="shared" si="16"/>
        <v>6</v>
      </c>
      <c r="C47">
        <f t="shared" si="17"/>
        <v>0</v>
      </c>
      <c r="D47">
        <f t="shared" si="13"/>
        <v>6</v>
      </c>
      <c r="E47">
        <f t="shared" si="10"/>
        <v>1.0356763963798244E-6</v>
      </c>
      <c r="F47">
        <f t="shared" si="11"/>
        <v>1</v>
      </c>
      <c r="G47">
        <f t="shared" si="14"/>
        <v>9.0000000000000959E-7</v>
      </c>
      <c r="H47">
        <f t="shared" si="12"/>
        <v>9.3210875674185181E-13</v>
      </c>
      <c r="I47">
        <f t="shared" si="15"/>
        <v>-27.701326895249949</v>
      </c>
    </row>
    <row r="48" spans="2:12" x14ac:dyDescent="0.2">
      <c r="B48">
        <f t="shared" si="16"/>
        <v>7</v>
      </c>
      <c r="C48">
        <f t="shared" si="17"/>
        <v>7</v>
      </c>
      <c r="D48">
        <f t="shared" si="13"/>
        <v>0</v>
      </c>
      <c r="E48">
        <f t="shared" si="10"/>
        <v>1.1740270680689341E-9</v>
      </c>
      <c r="F48">
        <f t="shared" si="11"/>
        <v>1</v>
      </c>
      <c r="G48">
        <f t="shared" si="14"/>
        <v>0.43046720999999927</v>
      </c>
      <c r="H48">
        <f t="shared" si="12"/>
        <v>5.0538015645611326E-10</v>
      </c>
      <c r="I48">
        <f t="shared" si="15"/>
        <v>-21.405710184792134</v>
      </c>
    </row>
    <row r="49" spans="2:9" x14ac:dyDescent="0.2">
      <c r="B49">
        <f t="shared" si="16"/>
        <v>7</v>
      </c>
      <c r="C49">
        <f t="shared" si="17"/>
        <v>6</v>
      </c>
      <c r="D49">
        <f t="shared" si="13"/>
        <v>1</v>
      </c>
      <c r="E49">
        <f t="shared" si="10"/>
        <v>2.2756675945969223E-8</v>
      </c>
      <c r="F49">
        <f t="shared" si="11"/>
        <v>7</v>
      </c>
      <c r="G49">
        <f t="shared" si="14"/>
        <v>4.7829690000000022E-2</v>
      </c>
      <c r="H49">
        <f t="shared" si="12"/>
        <v>7.6191132914831565E-9</v>
      </c>
      <c r="I49">
        <f t="shared" si="15"/>
        <v>-18.692605839965992</v>
      </c>
    </row>
    <row r="50" spans="2:9" x14ac:dyDescent="0.2">
      <c r="B50">
        <f t="shared" si="16"/>
        <v>7</v>
      </c>
      <c r="C50">
        <f t="shared" si="17"/>
        <v>5</v>
      </c>
      <c r="D50">
        <f t="shared" si="13"/>
        <v>2</v>
      </c>
      <c r="E50">
        <f t="shared" si="10"/>
        <v>3.3798658847774356E-7</v>
      </c>
      <c r="F50">
        <f t="shared" si="11"/>
        <v>21</v>
      </c>
      <c r="G50">
        <f t="shared" si="14"/>
        <v>5.3144100000000151E-3</v>
      </c>
      <c r="H50">
        <f t="shared" si="12"/>
        <v>3.7720185419112212E-8</v>
      </c>
      <c r="I50">
        <f t="shared" si="15"/>
        <v>-17.093070463522182</v>
      </c>
    </row>
    <row r="51" spans="2:9" x14ac:dyDescent="0.2">
      <c r="B51">
        <f t="shared" si="16"/>
        <v>7</v>
      </c>
      <c r="C51">
        <f t="shared" si="17"/>
        <v>4</v>
      </c>
      <c r="D51">
        <f t="shared" si="13"/>
        <v>3</v>
      </c>
      <c r="E51">
        <f t="shared" si="10"/>
        <v>3.1699681676427815E-6</v>
      </c>
      <c r="F51">
        <f t="shared" si="11"/>
        <v>35</v>
      </c>
      <c r="G51">
        <f t="shared" si="14"/>
        <v>5.9049000000000287E-4</v>
      </c>
      <c r="H51">
        <f t="shared" si="12"/>
        <v>6.5514207615898828E-8</v>
      </c>
      <c r="I51">
        <f t="shared" si="15"/>
        <v>-16.540998807660419</v>
      </c>
    </row>
    <row r="52" spans="2:9" x14ac:dyDescent="0.2">
      <c r="B52">
        <f t="shared" si="16"/>
        <v>7</v>
      </c>
      <c r="C52">
        <f t="shared" si="17"/>
        <v>3</v>
      </c>
      <c r="D52">
        <f t="shared" si="13"/>
        <v>4</v>
      </c>
      <c r="E52">
        <f t="shared" ref="E52:E85" si="20">VLOOKUP(C52,L$6:M$16,2)</f>
        <v>9.8358439501709968E-6</v>
      </c>
      <c r="F52">
        <f t="shared" ref="F52:F85" si="21">IF($D$2&gt;0,VLOOKUP(B52,$N$5:$P$16,2)/VLOOKUP(C52,$N$5:$P$16,2)/VLOOKUP(D52,$N$5:$P$16,3),EXP(-$C$2)/VLOOKUP(D52,$N$5:$P$16,3))</f>
        <v>35</v>
      </c>
      <c r="G52">
        <f t="shared" si="14"/>
        <v>6.5610000000000519E-5</v>
      </c>
      <c r="H52">
        <f t="shared" ref="H52:H83" si="22">E52*F52*G52</f>
        <v>2.2586540254975345E-8</v>
      </c>
      <c r="I52">
        <f t="shared" si="15"/>
        <v>-17.605911672025965</v>
      </c>
    </row>
    <row r="53" spans="2:9" x14ac:dyDescent="0.2">
      <c r="B53">
        <f t="shared" si="16"/>
        <v>7</v>
      </c>
      <c r="C53">
        <f t="shared" si="17"/>
        <v>2</v>
      </c>
      <c r="D53">
        <f t="shared" si="13"/>
        <v>5</v>
      </c>
      <c r="E53">
        <f t="shared" si="20"/>
        <v>1.2551461595337234E-5</v>
      </c>
      <c r="F53">
        <f t="shared" si="21"/>
        <v>21</v>
      </c>
      <c r="G53">
        <f t="shared" si="14"/>
        <v>7.2900000000000657E-6</v>
      </c>
      <c r="H53">
        <f t="shared" si="22"/>
        <v>1.9215032556301943E-9</v>
      </c>
      <c r="I53">
        <f t="shared" si="15"/>
        <v>-20.070158011608044</v>
      </c>
    </row>
    <row r="54" spans="2:9" x14ac:dyDescent="0.2">
      <c r="B54">
        <f t="shared" si="16"/>
        <v>7</v>
      </c>
      <c r="C54">
        <f t="shared" si="17"/>
        <v>1</v>
      </c>
      <c r="D54">
        <f t="shared" si="13"/>
        <v>6</v>
      </c>
      <c r="E54">
        <f t="shared" si="20"/>
        <v>6.5480702297272264E-6</v>
      </c>
      <c r="F54">
        <f t="shared" si="21"/>
        <v>7</v>
      </c>
      <c r="G54">
        <f t="shared" si="14"/>
        <v>8.1000000000000823E-7</v>
      </c>
      <c r="H54">
        <f t="shared" si="22"/>
        <v>3.712755820255375E-11</v>
      </c>
      <c r="I54">
        <f t="shared" si="15"/>
        <v>-24.016661613366825</v>
      </c>
    </row>
    <row r="55" spans="2:9" x14ac:dyDescent="0.2">
      <c r="B55">
        <f t="shared" si="16"/>
        <v>7</v>
      </c>
      <c r="C55">
        <f t="shared" si="17"/>
        <v>0</v>
      </c>
      <c r="D55">
        <f t="shared" si="13"/>
        <v>7</v>
      </c>
      <c r="E55">
        <f t="shared" si="20"/>
        <v>1.0356763963798244E-6</v>
      </c>
      <c r="F55">
        <f t="shared" si="21"/>
        <v>1</v>
      </c>
      <c r="G55">
        <f t="shared" si="14"/>
        <v>9.0000000000001335E-8</v>
      </c>
      <c r="H55">
        <f t="shared" si="22"/>
        <v>9.3210875674185585E-14</v>
      </c>
      <c r="I55">
        <f t="shared" si="15"/>
        <v>-30.003911988243988</v>
      </c>
    </row>
    <row r="56" spans="2:9" x14ac:dyDescent="0.2">
      <c r="B56">
        <f t="shared" si="16"/>
        <v>8</v>
      </c>
      <c r="C56">
        <f t="shared" si="17"/>
        <v>8</v>
      </c>
      <c r="D56">
        <f t="shared" si="13"/>
        <v>0</v>
      </c>
      <c r="E56">
        <f t="shared" si="20"/>
        <v>5.0728894145682439E-11</v>
      </c>
      <c r="F56">
        <f t="shared" si="21"/>
        <v>1</v>
      </c>
      <c r="G56">
        <f t="shared" si="14"/>
        <v>0.38742048899999926</v>
      </c>
      <c r="H56">
        <f t="shared" si="22"/>
        <v>1.9653412976349492E-11</v>
      </c>
      <c r="I56">
        <f t="shared" si="15"/>
        <v>-24.652770104331513</v>
      </c>
    </row>
    <row r="57" spans="2:9" x14ac:dyDescent="0.2">
      <c r="B57">
        <f t="shared" si="16"/>
        <v>8</v>
      </c>
      <c r="C57">
        <f t="shared" si="17"/>
        <v>7</v>
      </c>
      <c r="D57">
        <f t="shared" si="13"/>
        <v>1</v>
      </c>
      <c r="E57">
        <f t="shared" si="20"/>
        <v>1.1740270680689341E-9</v>
      </c>
      <c r="F57">
        <f t="shared" si="21"/>
        <v>8</v>
      </c>
      <c r="G57">
        <f t="shared" si="14"/>
        <v>4.3046721000000017E-2</v>
      </c>
      <c r="H57">
        <f t="shared" si="22"/>
        <v>4.0430412516489149E-10</v>
      </c>
      <c r="I57">
        <f t="shared" si="15"/>
        <v>-21.628853736106343</v>
      </c>
    </row>
    <row r="58" spans="2:9" x14ac:dyDescent="0.2">
      <c r="B58">
        <f t="shared" si="16"/>
        <v>8</v>
      </c>
      <c r="C58">
        <f t="shared" si="17"/>
        <v>6</v>
      </c>
      <c r="D58">
        <f t="shared" si="13"/>
        <v>2</v>
      </c>
      <c r="E58">
        <f t="shared" si="20"/>
        <v>2.2756675945969223E-8</v>
      </c>
      <c r="F58">
        <f t="shared" si="21"/>
        <v>28</v>
      </c>
      <c r="G58">
        <f t="shared" si="14"/>
        <v>4.7829690000000119E-3</v>
      </c>
      <c r="H58">
        <f t="shared" si="22"/>
        <v>3.0476453165932684E-9</v>
      </c>
      <c r="I58">
        <f t="shared" si="15"/>
        <v>-19.608896571840145</v>
      </c>
    </row>
    <row r="59" spans="2:9" x14ac:dyDescent="0.2">
      <c r="B59">
        <f t="shared" si="16"/>
        <v>8</v>
      </c>
      <c r="C59">
        <f t="shared" si="17"/>
        <v>5</v>
      </c>
      <c r="D59">
        <f t="shared" si="13"/>
        <v>3</v>
      </c>
      <c r="E59">
        <f t="shared" si="20"/>
        <v>3.3798658847774356E-7</v>
      </c>
      <c r="F59">
        <f t="shared" si="21"/>
        <v>56</v>
      </c>
      <c r="G59">
        <f t="shared" si="14"/>
        <v>5.3144100000000239E-4</v>
      </c>
      <c r="H59">
        <f t="shared" si="22"/>
        <v>1.0058716111763274E-8</v>
      </c>
      <c r="I59">
        <f t="shared" si="15"/>
        <v>-18.414826303504498</v>
      </c>
    </row>
    <row r="60" spans="2:9" x14ac:dyDescent="0.2">
      <c r="B60">
        <f t="shared" si="16"/>
        <v>8</v>
      </c>
      <c r="C60">
        <f t="shared" si="17"/>
        <v>4</v>
      </c>
      <c r="D60">
        <f t="shared" si="13"/>
        <v>4</v>
      </c>
      <c r="E60">
        <f t="shared" si="20"/>
        <v>3.1699681676427815E-6</v>
      </c>
      <c r="F60">
        <f t="shared" si="21"/>
        <v>70</v>
      </c>
      <c r="G60">
        <f t="shared" si="14"/>
        <v>5.9049000000000437E-5</v>
      </c>
      <c r="H60">
        <f t="shared" si="22"/>
        <v>1.31028415231798E-8</v>
      </c>
      <c r="I60">
        <f t="shared" si="15"/>
        <v>-18.150436720094518</v>
      </c>
    </row>
    <row r="61" spans="2:9" x14ac:dyDescent="0.2">
      <c r="B61">
        <f>IF(C60=0,B60+1,B60)</f>
        <v>8</v>
      </c>
      <c r="C61">
        <f>IF(C60=0,B61,C60-1)</f>
        <v>3</v>
      </c>
      <c r="D61">
        <f t="shared" si="13"/>
        <v>5</v>
      </c>
      <c r="E61">
        <f t="shared" si="20"/>
        <v>9.8358439501709968E-6</v>
      </c>
      <c r="F61">
        <f t="shared" si="21"/>
        <v>56</v>
      </c>
      <c r="G61">
        <f t="shared" si="14"/>
        <v>6.5610000000000673E-6</v>
      </c>
      <c r="H61">
        <f t="shared" si="22"/>
        <v>3.6138464407960643E-9</v>
      </c>
      <c r="I61">
        <f t="shared" si="15"/>
        <v>-19.438493135774273</v>
      </c>
    </row>
    <row r="62" spans="2:9" x14ac:dyDescent="0.2">
      <c r="B62">
        <f t="shared" ref="B62:B85" si="23">IF(C61=0,B61+1,B61)</f>
        <v>8</v>
      </c>
      <c r="C62">
        <f t="shared" ref="C62:C85" si="24">IF(C61=0,B62,C61-1)</f>
        <v>2</v>
      </c>
      <c r="D62">
        <f t="shared" si="13"/>
        <v>6</v>
      </c>
      <c r="E62">
        <f t="shared" si="20"/>
        <v>1.2551461595337234E-5</v>
      </c>
      <c r="F62">
        <f t="shared" si="21"/>
        <v>28</v>
      </c>
      <c r="G62">
        <f t="shared" si="14"/>
        <v>7.2900000000000702E-7</v>
      </c>
      <c r="H62">
        <f t="shared" si="22"/>
        <v>2.5620043408402608E-10</v>
      </c>
      <c r="I62">
        <f t="shared" si="15"/>
        <v>-22.085061032150307</v>
      </c>
    </row>
    <row r="63" spans="2:9" x14ac:dyDescent="0.2">
      <c r="B63">
        <f t="shared" si="23"/>
        <v>8</v>
      </c>
      <c r="C63">
        <f t="shared" si="24"/>
        <v>1</v>
      </c>
      <c r="D63">
        <f t="shared" si="13"/>
        <v>7</v>
      </c>
      <c r="E63">
        <f t="shared" si="20"/>
        <v>6.5480702297272264E-6</v>
      </c>
      <c r="F63">
        <f t="shared" si="21"/>
        <v>8</v>
      </c>
      <c r="G63">
        <f t="shared" si="14"/>
        <v>8.1000000000001016E-8</v>
      </c>
      <c r="H63">
        <f t="shared" si="22"/>
        <v>4.2431495088632963E-12</v>
      </c>
      <c r="I63">
        <f t="shared" si="15"/>
        <v>-26.185715313736345</v>
      </c>
    </row>
    <row r="64" spans="2:9" x14ac:dyDescent="0.2">
      <c r="B64">
        <f t="shared" si="23"/>
        <v>8</v>
      </c>
      <c r="C64">
        <f t="shared" si="24"/>
        <v>0</v>
      </c>
      <c r="D64">
        <f t="shared" si="13"/>
        <v>8</v>
      </c>
      <c r="E64">
        <f t="shared" si="20"/>
        <v>1.0356763963798244E-6</v>
      </c>
      <c r="F64">
        <f t="shared" si="21"/>
        <v>1</v>
      </c>
      <c r="G64">
        <f t="shared" si="14"/>
        <v>9.0000000000001567E-9</v>
      </c>
      <c r="H64">
        <f t="shared" si="22"/>
        <v>9.3210875674185819E-15</v>
      </c>
      <c r="I64">
        <f t="shared" si="15"/>
        <v>-32.306497081238035</v>
      </c>
    </row>
    <row r="65" spans="2:9" x14ac:dyDescent="0.2">
      <c r="B65">
        <f t="shared" si="23"/>
        <v>9</v>
      </c>
      <c r="C65">
        <f t="shared" si="24"/>
        <v>9</v>
      </c>
      <c r="D65">
        <f t="shared" si="13"/>
        <v>0</v>
      </c>
      <c r="E65">
        <f t="shared" si="20"/>
        <v>1.9285363976809027E-12</v>
      </c>
      <c r="F65">
        <f t="shared" si="21"/>
        <v>1</v>
      </c>
      <c r="G65">
        <f t="shared" si="14"/>
        <v>0.34867844009999927</v>
      </c>
      <c r="H65">
        <f t="shared" si="22"/>
        <v>6.7243906281944901E-13</v>
      </c>
      <c r="I65">
        <f t="shared" si="15"/>
        <v>-28.027864900448172</v>
      </c>
    </row>
    <row r="66" spans="2:9" x14ac:dyDescent="0.2">
      <c r="B66">
        <f t="shared" si="23"/>
        <v>9</v>
      </c>
      <c r="C66">
        <f t="shared" si="24"/>
        <v>8</v>
      </c>
      <c r="D66">
        <f t="shared" si="13"/>
        <v>1</v>
      </c>
      <c r="E66">
        <f t="shared" si="20"/>
        <v>5.0728894145682439E-11</v>
      </c>
      <c r="F66">
        <f t="shared" si="21"/>
        <v>9</v>
      </c>
      <c r="G66">
        <f t="shared" si="14"/>
        <v>3.8742048899999999E-2</v>
      </c>
      <c r="H66">
        <f t="shared" si="22"/>
        <v>1.7688071678714572E-11</v>
      </c>
      <c r="I66">
        <f t="shared" si="15"/>
        <v>-24.758130619989338</v>
      </c>
    </row>
    <row r="67" spans="2:9" x14ac:dyDescent="0.2">
      <c r="B67">
        <f t="shared" si="23"/>
        <v>9</v>
      </c>
      <c r="C67">
        <f t="shared" si="24"/>
        <v>7</v>
      </c>
      <c r="D67">
        <f t="shared" si="13"/>
        <v>2</v>
      </c>
      <c r="E67">
        <f t="shared" si="20"/>
        <v>1.1740270680689341E-9</v>
      </c>
      <c r="F67">
        <f t="shared" si="21"/>
        <v>36</v>
      </c>
      <c r="G67">
        <f t="shared" si="14"/>
        <v>4.3046721000000081E-3</v>
      </c>
      <c r="H67">
        <f t="shared" si="22"/>
        <v>1.8193685632420144E-10</v>
      </c>
      <c r="I67">
        <f t="shared" si="15"/>
        <v>-22.427361432324112</v>
      </c>
    </row>
    <row r="68" spans="2:9" x14ac:dyDescent="0.2">
      <c r="B68">
        <f t="shared" si="23"/>
        <v>9</v>
      </c>
      <c r="C68">
        <f t="shared" si="24"/>
        <v>6</v>
      </c>
      <c r="D68">
        <f t="shared" si="13"/>
        <v>3</v>
      </c>
      <c r="E68">
        <f t="shared" si="20"/>
        <v>2.2756675945969223E-8</v>
      </c>
      <c r="F68">
        <f t="shared" si="21"/>
        <v>84</v>
      </c>
      <c r="G68">
        <f t="shared" si="14"/>
        <v>4.782969000000019E-4</v>
      </c>
      <c r="H68">
        <f t="shared" si="22"/>
        <v>9.1429359497798194E-10</v>
      </c>
      <c r="I68">
        <f t="shared" si="15"/>
        <v>-20.812869376166077</v>
      </c>
    </row>
    <row r="69" spans="2:9" x14ac:dyDescent="0.2">
      <c r="B69">
        <f t="shared" si="23"/>
        <v>9</v>
      </c>
      <c r="C69">
        <f t="shared" si="24"/>
        <v>5</v>
      </c>
      <c r="D69">
        <f t="shared" si="13"/>
        <v>4</v>
      </c>
      <c r="E69">
        <f t="shared" si="20"/>
        <v>3.3798658847774356E-7</v>
      </c>
      <c r="F69">
        <f t="shared" si="21"/>
        <v>126</v>
      </c>
      <c r="G69">
        <f t="shared" si="14"/>
        <v>5.3144100000000364E-5</v>
      </c>
      <c r="H69">
        <f t="shared" si="22"/>
        <v>2.2632111251467419E-9</v>
      </c>
      <c r="I69">
        <f t="shared" si="15"/>
        <v>-19.906481180282213</v>
      </c>
    </row>
    <row r="70" spans="2:9" x14ac:dyDescent="0.2">
      <c r="B70">
        <f t="shared" si="23"/>
        <v>9</v>
      </c>
      <c r="C70">
        <f t="shared" si="24"/>
        <v>4</v>
      </c>
      <c r="D70">
        <f t="shared" si="13"/>
        <v>5</v>
      </c>
      <c r="E70">
        <f t="shared" si="20"/>
        <v>3.1699681676427815E-6</v>
      </c>
      <c r="F70">
        <f t="shared" si="21"/>
        <v>126</v>
      </c>
      <c r="G70">
        <f t="shared" si="14"/>
        <v>5.9049000000000584E-6</v>
      </c>
      <c r="H70">
        <f t="shared" si="22"/>
        <v>2.3585114741723698E-9</v>
      </c>
      <c r="I70">
        <f t="shared" si="15"/>
        <v>-19.865235148186443</v>
      </c>
    </row>
    <row r="71" spans="2:9" x14ac:dyDescent="0.2">
      <c r="B71">
        <f t="shared" si="23"/>
        <v>9</v>
      </c>
      <c r="C71">
        <f t="shared" si="24"/>
        <v>3</v>
      </c>
      <c r="D71">
        <f t="shared" si="13"/>
        <v>6</v>
      </c>
      <c r="E71">
        <f t="shared" si="20"/>
        <v>9.8358439501709968E-6</v>
      </c>
      <c r="F71">
        <f t="shared" si="21"/>
        <v>84</v>
      </c>
      <c r="G71">
        <f t="shared" si="14"/>
        <v>6.5610000000000726E-7</v>
      </c>
      <c r="H71">
        <f t="shared" si="22"/>
        <v>5.4207696611941006E-10</v>
      </c>
      <c r="I71">
        <f t="shared" si="15"/>
        <v>-21.335613120660152</v>
      </c>
    </row>
    <row r="72" spans="2:9" x14ac:dyDescent="0.2">
      <c r="B72">
        <f t="shared" si="23"/>
        <v>9</v>
      </c>
      <c r="C72">
        <f t="shared" si="24"/>
        <v>2</v>
      </c>
      <c r="D72">
        <f t="shared" si="13"/>
        <v>7</v>
      </c>
      <c r="E72">
        <f t="shared" si="20"/>
        <v>1.2551461595337234E-5</v>
      </c>
      <c r="F72">
        <f t="shared" si="21"/>
        <v>36</v>
      </c>
      <c r="G72">
        <f t="shared" si="14"/>
        <v>7.2900000000001017E-8</v>
      </c>
      <c r="H72">
        <f t="shared" si="22"/>
        <v>3.29400558108035E-11</v>
      </c>
      <c r="I72">
        <f t="shared" si="15"/>
        <v>-24.136331696863444</v>
      </c>
    </row>
    <row r="73" spans="2:9" x14ac:dyDescent="0.2">
      <c r="B73">
        <f t="shared" si="23"/>
        <v>9</v>
      </c>
      <c r="C73">
        <f t="shared" si="24"/>
        <v>1</v>
      </c>
      <c r="D73">
        <f t="shared" si="13"/>
        <v>8</v>
      </c>
      <c r="E73">
        <f t="shared" si="20"/>
        <v>6.5480702297272264E-6</v>
      </c>
      <c r="F73">
        <f t="shared" si="21"/>
        <v>9</v>
      </c>
      <c r="G73">
        <f t="shared" si="14"/>
        <v>8.1000000000001222E-9</v>
      </c>
      <c r="H73">
        <f t="shared" si="22"/>
        <v>4.7735431974712195E-13</v>
      </c>
      <c r="I73">
        <f t="shared" si="15"/>
        <v>-28.370517371074005</v>
      </c>
    </row>
    <row r="74" spans="2:9" x14ac:dyDescent="0.2">
      <c r="B74">
        <f t="shared" si="23"/>
        <v>9</v>
      </c>
      <c r="C74">
        <f t="shared" si="24"/>
        <v>0</v>
      </c>
      <c r="D74">
        <f t="shared" si="13"/>
        <v>9</v>
      </c>
      <c r="E74">
        <f t="shared" si="20"/>
        <v>1.0356763963798244E-6</v>
      </c>
      <c r="F74">
        <f t="shared" si="21"/>
        <v>1</v>
      </c>
      <c r="G74">
        <f t="shared" si="14"/>
        <v>9.0000000000001778E-10</v>
      </c>
      <c r="H74">
        <f t="shared" si="22"/>
        <v>9.321087567418604E-16</v>
      </c>
      <c r="I74">
        <f t="shared" si="15"/>
        <v>-34.609082174232078</v>
      </c>
    </row>
    <row r="75" spans="2:9" x14ac:dyDescent="0.2">
      <c r="B75">
        <f t="shared" si="23"/>
        <v>10</v>
      </c>
      <c r="C75">
        <f t="shared" si="24"/>
        <v>10</v>
      </c>
      <c r="D75">
        <f t="shared" si="13"/>
        <v>0</v>
      </c>
      <c r="E75">
        <f t="shared" si="20"/>
        <v>6.4875396766000769E-14</v>
      </c>
      <c r="F75">
        <f t="shared" si="21"/>
        <v>1</v>
      </c>
      <c r="G75">
        <f t="shared" si="14"/>
        <v>0.31381059608999923</v>
      </c>
      <c r="H75">
        <f t="shared" si="22"/>
        <v>2.0358586930713911E-14</v>
      </c>
      <c r="I75">
        <f t="shared" si="15"/>
        <v>-31.525273609825849</v>
      </c>
    </row>
    <row r="76" spans="2:9" x14ac:dyDescent="0.2">
      <c r="B76">
        <f t="shared" si="23"/>
        <v>10</v>
      </c>
      <c r="C76">
        <f t="shared" si="24"/>
        <v>9</v>
      </c>
      <c r="D76">
        <f t="shared" si="13"/>
        <v>1</v>
      </c>
      <c r="E76">
        <f t="shared" si="20"/>
        <v>1.9285363976809027E-12</v>
      </c>
      <c r="F76">
        <f t="shared" si="21"/>
        <v>10</v>
      </c>
      <c r="G76">
        <f t="shared" si="14"/>
        <v>3.4867844009999996E-2</v>
      </c>
      <c r="H76">
        <f t="shared" si="22"/>
        <v>6.7243906281945032E-13</v>
      </c>
      <c r="I76">
        <f t="shared" si="15"/>
        <v>-28.027864900448169</v>
      </c>
    </row>
    <row r="77" spans="2:9" x14ac:dyDescent="0.2">
      <c r="B77">
        <f t="shared" si="23"/>
        <v>10</v>
      </c>
      <c r="C77">
        <f t="shared" si="24"/>
        <v>8</v>
      </c>
      <c r="D77">
        <f t="shared" si="13"/>
        <v>2</v>
      </c>
      <c r="E77">
        <f t="shared" si="20"/>
        <v>5.0728894145682439E-11</v>
      </c>
      <c r="F77">
        <f t="shared" si="21"/>
        <v>45</v>
      </c>
      <c r="G77">
        <f t="shared" si="14"/>
        <v>3.874204890000009E-3</v>
      </c>
      <c r="H77">
        <f t="shared" si="22"/>
        <v>8.8440358393573088E-12</v>
      </c>
      <c r="I77">
        <f t="shared" si="15"/>
        <v>-25.451277800549281</v>
      </c>
    </row>
    <row r="78" spans="2:9" x14ac:dyDescent="0.2">
      <c r="B78">
        <f t="shared" si="23"/>
        <v>10</v>
      </c>
      <c r="C78">
        <f t="shared" si="24"/>
        <v>7</v>
      </c>
      <c r="D78">
        <f t="shared" si="13"/>
        <v>3</v>
      </c>
      <c r="E78">
        <f t="shared" si="20"/>
        <v>1.1740270680689341E-9</v>
      </c>
      <c r="F78">
        <f t="shared" si="21"/>
        <v>120</v>
      </c>
      <c r="G78">
        <f t="shared" si="14"/>
        <v>4.3046721000000152E-4</v>
      </c>
      <c r="H78">
        <f t="shared" si="22"/>
        <v>6.064561877473392E-11</v>
      </c>
      <c r="I78">
        <f t="shared" si="15"/>
        <v>-23.525973720992219</v>
      </c>
    </row>
    <row r="79" spans="2:9" x14ac:dyDescent="0.2">
      <c r="B79">
        <f t="shared" si="23"/>
        <v>10</v>
      </c>
      <c r="C79">
        <f t="shared" si="24"/>
        <v>6</v>
      </c>
      <c r="D79">
        <f t="shared" si="13"/>
        <v>4</v>
      </c>
      <c r="E79">
        <f t="shared" si="20"/>
        <v>2.2756675945969223E-8</v>
      </c>
      <c r="F79">
        <f t="shared" si="21"/>
        <v>210</v>
      </c>
      <c r="G79">
        <f t="shared" si="14"/>
        <v>4.7829690000000305E-5</v>
      </c>
      <c r="H79">
        <f t="shared" si="22"/>
        <v>2.2857339874449603E-10</v>
      </c>
      <c r="I79">
        <f t="shared" si="15"/>
        <v>-22.199163737285968</v>
      </c>
    </row>
    <row r="80" spans="2:9" x14ac:dyDescent="0.2">
      <c r="B80">
        <f t="shared" si="23"/>
        <v>10</v>
      </c>
      <c r="C80">
        <f t="shared" si="24"/>
        <v>5</v>
      </c>
      <c r="D80">
        <f t="shared" si="13"/>
        <v>5</v>
      </c>
      <c r="E80">
        <f t="shared" si="20"/>
        <v>3.3798658847774356E-7</v>
      </c>
      <c r="F80">
        <f t="shared" si="21"/>
        <v>252</v>
      </c>
      <c r="G80">
        <f t="shared" si="14"/>
        <v>5.3144100000000501E-6</v>
      </c>
      <c r="H80">
        <f t="shared" si="22"/>
        <v>4.5264222502934954E-10</v>
      </c>
      <c r="I80">
        <f t="shared" si="15"/>
        <v>-21.51591909271631</v>
      </c>
    </row>
    <row r="81" spans="2:9" x14ac:dyDescent="0.2">
      <c r="B81">
        <f t="shared" si="23"/>
        <v>10</v>
      </c>
      <c r="C81">
        <f t="shared" si="24"/>
        <v>4</v>
      </c>
      <c r="D81">
        <f t="shared" si="13"/>
        <v>6</v>
      </c>
      <c r="E81">
        <f t="shared" si="20"/>
        <v>3.1699681676427815E-6</v>
      </c>
      <c r="F81">
        <f t="shared" si="21"/>
        <v>210</v>
      </c>
      <c r="G81">
        <f t="shared" si="14"/>
        <v>5.9049000000000618E-7</v>
      </c>
      <c r="H81">
        <f t="shared" si="22"/>
        <v>3.9308524569539523E-10</v>
      </c>
      <c r="I81">
        <f t="shared" si="15"/>
        <v>-21.656994617414497</v>
      </c>
    </row>
    <row r="82" spans="2:9" x14ac:dyDescent="0.2">
      <c r="B82">
        <f t="shared" si="23"/>
        <v>10</v>
      </c>
      <c r="C82">
        <f t="shared" si="24"/>
        <v>3</v>
      </c>
      <c r="D82">
        <f t="shared" si="13"/>
        <v>7</v>
      </c>
      <c r="E82">
        <f t="shared" si="20"/>
        <v>9.8358439501709968E-6</v>
      </c>
      <c r="F82">
        <f t="shared" si="21"/>
        <v>120</v>
      </c>
      <c r="G82">
        <f t="shared" si="14"/>
        <v>6.5610000000000771E-8</v>
      </c>
      <c r="H82">
        <f t="shared" si="22"/>
        <v>7.7439566588487192E-11</v>
      </c>
      <c r="I82">
        <f t="shared" si="15"/>
        <v>-23.281523269715464</v>
      </c>
    </row>
    <row r="83" spans="2:9" x14ac:dyDescent="0.2">
      <c r="B83">
        <f t="shared" si="23"/>
        <v>10</v>
      </c>
      <c r="C83">
        <f t="shared" si="24"/>
        <v>2</v>
      </c>
      <c r="D83">
        <f t="shared" si="13"/>
        <v>8</v>
      </c>
      <c r="E83">
        <f t="shared" si="20"/>
        <v>1.2551461595337234E-5</v>
      </c>
      <c r="F83">
        <f t="shared" si="21"/>
        <v>45</v>
      </c>
      <c r="G83">
        <f t="shared" si="14"/>
        <v>7.2900000000001194E-9</v>
      </c>
      <c r="H83">
        <f t="shared" si="22"/>
        <v>4.1175069763504472E-12</v>
      </c>
      <c r="I83">
        <f t="shared" si="15"/>
        <v>-26.215773238543278</v>
      </c>
    </row>
    <row r="84" spans="2:9" x14ac:dyDescent="0.2">
      <c r="B84">
        <f t="shared" si="23"/>
        <v>10</v>
      </c>
      <c r="C84">
        <f t="shared" si="24"/>
        <v>1</v>
      </c>
      <c r="D84">
        <f t="shared" si="13"/>
        <v>9</v>
      </c>
      <c r="E84">
        <f t="shared" si="20"/>
        <v>6.5480702297272264E-6</v>
      </c>
      <c r="F84">
        <f t="shared" si="21"/>
        <v>10</v>
      </c>
      <c r="G84">
        <f t="shared" si="14"/>
        <v>8.1000000000001416E-10</v>
      </c>
      <c r="H84">
        <f t="shared" ref="H84:H85" si="25">E84*F84*G84</f>
        <v>5.3039368860791458E-14</v>
      </c>
      <c r="I84">
        <f t="shared" si="15"/>
        <v>-30.56774194841022</v>
      </c>
    </row>
    <row r="85" spans="2:9" x14ac:dyDescent="0.2">
      <c r="B85">
        <f t="shared" si="23"/>
        <v>10</v>
      </c>
      <c r="C85">
        <f t="shared" si="24"/>
        <v>0</v>
      </c>
      <c r="D85">
        <f t="shared" ref="D85" si="26">B85-C85</f>
        <v>10</v>
      </c>
      <c r="E85">
        <f t="shared" si="20"/>
        <v>1.0356763963798244E-6</v>
      </c>
      <c r="F85">
        <f t="shared" si="21"/>
        <v>1</v>
      </c>
      <c r="G85">
        <f t="shared" ref="G85" si="27">IF($D$2&gt;0, EXP(($C$2+C85)*$F$2+D85*$E$2), EXP($E$2*D85))</f>
        <v>9.0000000000002003E-11</v>
      </c>
      <c r="H85">
        <f t="shared" si="25"/>
        <v>9.3210875674186271E-17</v>
      </c>
      <c r="I85">
        <f t="shared" ref="I85" si="28">LN(H85)</f>
        <v>-36.911667267226122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L</vt:lpstr>
      <vt:lpstr>Gradient</vt:lpstr>
      <vt:lpstr>C0</vt:lpstr>
      <vt:lpstr>K0</vt:lpstr>
      <vt:lpstr>C1</vt:lpstr>
      <vt:lpstr>K1</vt:lpstr>
      <vt:lpstr>C2</vt:lpstr>
      <vt:lpstr>K2</vt:lpstr>
      <vt:lpstr>C3</vt:lpstr>
      <vt:lpstr>K3</vt:lpstr>
      <vt:lpstr>C4</vt:lpstr>
      <vt:lpstr>K4</vt:lpstr>
      <vt:lpstr>C5</vt:lpstr>
      <vt:lpstr>K5</vt:lpstr>
      <vt:lpstr>C6</vt:lpstr>
      <vt:lpstr>K6</vt:lpstr>
      <vt:lpstr>J6</vt:lpstr>
      <vt:lpstr>B6</vt:lpstr>
      <vt:lpstr>J5</vt:lpstr>
      <vt:lpstr>B5</vt:lpstr>
      <vt:lpstr>J4</vt:lpstr>
      <vt:lpstr>B4</vt:lpstr>
      <vt:lpstr>J3</vt:lpstr>
      <vt:lpstr>B3</vt:lpstr>
      <vt:lpstr>J2</vt:lpstr>
      <vt:lpstr>B2</vt:lpstr>
      <vt:lpstr>J1</vt:lpstr>
      <vt:lpstr>B1</vt:lpstr>
      <vt:lpstr>J0</vt:lpstr>
      <vt:lpstr>B0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2021-07-26T14:50:26Z</dcterms:created>
  <dcterms:modified xsi:type="dcterms:W3CDTF">2021-08-31T14:23:28Z</dcterms:modified>
</cp:coreProperties>
</file>