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es\EPAT\EPAT-05-Equity, FX, &amp; Futures Strategies (EFS)\EFS-02-Assignment_Solutions\"/>
    </mc:Choice>
  </mc:AlternateContent>
  <bookViews>
    <workbookView xWindow="0" yWindow="0" windowWidth="23040" windowHeight="9372"/>
  </bookViews>
  <sheets>
    <sheet name="In class" sheetId="2" r:id="rId1"/>
    <sheet name="Desired Output" sheetId="3" r:id="rId2"/>
  </sheets>
  <definedNames>
    <definedName name="_xlnm._FilterDatabase" localSheetId="0" hidden="1">'In class'!$A$14:$I$713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2" l="1"/>
  <c r="J16" i="2"/>
  <c r="J17" i="2" s="1"/>
  <c r="J18" i="2" s="1"/>
  <c r="J19" i="2" s="1"/>
  <c r="J20" i="2" s="1"/>
  <c r="J21" i="2" s="1"/>
  <c r="J22" i="2" s="1"/>
  <c r="J23" i="2" s="1"/>
  <c r="J24" i="2" s="1"/>
  <c r="J25" i="2" s="1"/>
  <c r="S26" i="2" l="1"/>
  <c r="J26" i="2"/>
  <c r="J27" i="2" s="1"/>
  <c r="S28" i="2" s="1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17" i="2"/>
  <c r="H21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16" i="2"/>
  <c r="H17" i="2"/>
  <c r="H18" i="2"/>
  <c r="H19" i="2"/>
  <c r="H20" i="2"/>
  <c r="H22" i="2"/>
  <c r="H23" i="2"/>
  <c r="H24" i="2"/>
  <c r="H25" i="2"/>
  <c r="H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K36" i="2" s="1"/>
  <c r="G37" i="2"/>
  <c r="K37" i="2" s="1"/>
  <c r="L37" i="2" s="1"/>
  <c r="G38" i="2"/>
  <c r="K38" i="2" s="1"/>
  <c r="L38" i="2" s="1"/>
  <c r="G39" i="2"/>
  <c r="K39" i="2" s="1"/>
  <c r="L39" i="2" s="1"/>
  <c r="G40" i="2"/>
  <c r="K40" i="2" s="1"/>
  <c r="L40" i="2" s="1"/>
  <c r="G41" i="2"/>
  <c r="G42" i="2"/>
  <c r="K42" i="2" s="1"/>
  <c r="L42" i="2" s="1"/>
  <c r="G43" i="2"/>
  <c r="K43" i="2" s="1"/>
  <c r="L43" i="2" s="1"/>
  <c r="G44" i="2"/>
  <c r="K44" i="2" s="1"/>
  <c r="L44" i="2" s="1"/>
  <c r="G45" i="2"/>
  <c r="K45" i="2" s="1"/>
  <c r="L45" i="2" s="1"/>
  <c r="G46" i="2"/>
  <c r="K46" i="2" s="1"/>
  <c r="L46" i="2" s="1"/>
  <c r="G47" i="2"/>
  <c r="K47" i="2" s="1"/>
  <c r="L47" i="2" s="1"/>
  <c r="G48" i="2"/>
  <c r="K48" i="2" s="1"/>
  <c r="L48" i="2" s="1"/>
  <c r="G49" i="2"/>
  <c r="K49" i="2" s="1"/>
  <c r="L49" i="2" s="1"/>
  <c r="G50" i="2"/>
  <c r="K50" i="2" s="1"/>
  <c r="L50" i="2" s="1"/>
  <c r="G51" i="2"/>
  <c r="K51" i="2" s="1"/>
  <c r="L51" i="2" s="1"/>
  <c r="G52" i="2"/>
  <c r="K52" i="2" s="1"/>
  <c r="L52" i="2" s="1"/>
  <c r="G53" i="2"/>
  <c r="K53" i="2" s="1"/>
  <c r="L53" i="2" s="1"/>
  <c r="G54" i="2"/>
  <c r="K54" i="2" s="1"/>
  <c r="L54" i="2" s="1"/>
  <c r="G55" i="2"/>
  <c r="K55" i="2" s="1"/>
  <c r="L55" i="2" s="1"/>
  <c r="G56" i="2"/>
  <c r="K56" i="2" s="1"/>
  <c r="L56" i="2" s="1"/>
  <c r="G57" i="2"/>
  <c r="K57" i="2" s="1"/>
  <c r="L57" i="2" s="1"/>
  <c r="G58" i="2"/>
  <c r="K58" i="2" s="1"/>
  <c r="L58" i="2" s="1"/>
  <c r="G59" i="2"/>
  <c r="K59" i="2" s="1"/>
  <c r="L59" i="2" s="1"/>
  <c r="G60" i="2"/>
  <c r="K60" i="2" s="1"/>
  <c r="L60" i="2" s="1"/>
  <c r="G61" i="2"/>
  <c r="K61" i="2" s="1"/>
  <c r="L61" i="2" s="1"/>
  <c r="G62" i="2"/>
  <c r="K62" i="2" s="1"/>
  <c r="L62" i="2" s="1"/>
  <c r="G63" i="2"/>
  <c r="K63" i="2" s="1"/>
  <c r="L63" i="2" s="1"/>
  <c r="G64" i="2"/>
  <c r="K64" i="2" s="1"/>
  <c r="L64" i="2" s="1"/>
  <c r="G65" i="2"/>
  <c r="G66" i="2"/>
  <c r="K66" i="2" s="1"/>
  <c r="L66" i="2" s="1"/>
  <c r="G67" i="2"/>
  <c r="K67" i="2" s="1"/>
  <c r="L67" i="2" s="1"/>
  <c r="G68" i="2"/>
  <c r="K68" i="2" s="1"/>
  <c r="L68" i="2" s="1"/>
  <c r="G69" i="2"/>
  <c r="K69" i="2" s="1"/>
  <c r="L69" i="2" s="1"/>
  <c r="G70" i="2"/>
  <c r="K70" i="2" s="1"/>
  <c r="L70" i="2" s="1"/>
  <c r="G71" i="2"/>
  <c r="G72" i="2"/>
  <c r="K72" i="2" s="1"/>
  <c r="L72" i="2" s="1"/>
  <c r="G73" i="2"/>
  <c r="K73" i="2" s="1"/>
  <c r="L73" i="2" s="1"/>
  <c r="G74" i="2"/>
  <c r="K74" i="2" s="1"/>
  <c r="L74" i="2" s="1"/>
  <c r="G75" i="2"/>
  <c r="K75" i="2" s="1"/>
  <c r="L75" i="2" s="1"/>
  <c r="G76" i="2"/>
  <c r="K76" i="2" s="1"/>
  <c r="L76" i="2" s="1"/>
  <c r="G77" i="2"/>
  <c r="K77" i="2" s="1"/>
  <c r="L77" i="2" s="1"/>
  <c r="G78" i="2"/>
  <c r="K78" i="2" s="1"/>
  <c r="L78" i="2" s="1"/>
  <c r="G79" i="2"/>
  <c r="K79" i="2" s="1"/>
  <c r="L79" i="2" s="1"/>
  <c r="G80" i="2"/>
  <c r="K80" i="2" s="1"/>
  <c r="L80" i="2" s="1"/>
  <c r="G81" i="2"/>
  <c r="K81" i="2" s="1"/>
  <c r="L81" i="2" s="1"/>
  <c r="G82" i="2"/>
  <c r="K82" i="2" s="1"/>
  <c r="L82" i="2" s="1"/>
  <c r="G83" i="2"/>
  <c r="K83" i="2" s="1"/>
  <c r="L83" i="2" s="1"/>
  <c r="G84" i="2"/>
  <c r="K84" i="2" s="1"/>
  <c r="L84" i="2" s="1"/>
  <c r="G85" i="2"/>
  <c r="K85" i="2" s="1"/>
  <c r="L85" i="2" s="1"/>
  <c r="G86" i="2"/>
  <c r="K86" i="2" s="1"/>
  <c r="L86" i="2" s="1"/>
  <c r="G87" i="2"/>
  <c r="K87" i="2" s="1"/>
  <c r="L87" i="2" s="1"/>
  <c r="G88" i="2"/>
  <c r="K88" i="2" s="1"/>
  <c r="L88" i="2" s="1"/>
  <c r="G89" i="2"/>
  <c r="K89" i="2" s="1"/>
  <c r="L89" i="2" s="1"/>
  <c r="G90" i="2"/>
  <c r="K90" i="2" s="1"/>
  <c r="L90" i="2" s="1"/>
  <c r="G91" i="2"/>
  <c r="K91" i="2" s="1"/>
  <c r="L91" i="2" s="1"/>
  <c r="G92" i="2"/>
  <c r="K92" i="2" s="1"/>
  <c r="L92" i="2" s="1"/>
  <c r="G93" i="2"/>
  <c r="K93" i="2" s="1"/>
  <c r="L93" i="2" s="1"/>
  <c r="G94" i="2"/>
  <c r="K94" i="2" s="1"/>
  <c r="L94" i="2" s="1"/>
  <c r="G95" i="2"/>
  <c r="G96" i="2"/>
  <c r="K96" i="2" s="1"/>
  <c r="L96" i="2" s="1"/>
  <c r="G97" i="2"/>
  <c r="K97" i="2" s="1"/>
  <c r="L97" i="2" s="1"/>
  <c r="G98" i="2"/>
  <c r="K98" i="2" s="1"/>
  <c r="L98" i="2" s="1"/>
  <c r="G99" i="2"/>
  <c r="K99" i="2" s="1"/>
  <c r="L99" i="2" s="1"/>
  <c r="G100" i="2"/>
  <c r="K100" i="2" s="1"/>
  <c r="L100" i="2" s="1"/>
  <c r="G101" i="2"/>
  <c r="K101" i="2" s="1"/>
  <c r="L101" i="2" s="1"/>
  <c r="G102" i="2"/>
  <c r="K102" i="2" s="1"/>
  <c r="L102" i="2" s="1"/>
  <c r="G103" i="2"/>
  <c r="K103" i="2" s="1"/>
  <c r="L103" i="2" s="1"/>
  <c r="G104" i="2"/>
  <c r="K104" i="2" s="1"/>
  <c r="L104" i="2" s="1"/>
  <c r="G105" i="2"/>
  <c r="K105" i="2" s="1"/>
  <c r="L105" i="2" s="1"/>
  <c r="G106" i="2"/>
  <c r="K106" i="2" s="1"/>
  <c r="L106" i="2" s="1"/>
  <c r="G107" i="2"/>
  <c r="K107" i="2" s="1"/>
  <c r="L107" i="2" s="1"/>
  <c r="G108" i="2"/>
  <c r="K108" i="2" s="1"/>
  <c r="L108" i="2" s="1"/>
  <c r="G109" i="2"/>
  <c r="K109" i="2" s="1"/>
  <c r="L109" i="2" s="1"/>
  <c r="G110" i="2"/>
  <c r="K110" i="2" s="1"/>
  <c r="L110" i="2" s="1"/>
  <c r="G111" i="2"/>
  <c r="K111" i="2" s="1"/>
  <c r="L111" i="2" s="1"/>
  <c r="G112" i="2"/>
  <c r="K112" i="2" s="1"/>
  <c r="L112" i="2" s="1"/>
  <c r="G113" i="2"/>
  <c r="G114" i="2"/>
  <c r="K114" i="2" s="1"/>
  <c r="L114" i="2" s="1"/>
  <c r="G115" i="2"/>
  <c r="K115" i="2" s="1"/>
  <c r="L115" i="2" s="1"/>
  <c r="G116" i="2"/>
  <c r="K116" i="2" s="1"/>
  <c r="L116" i="2" s="1"/>
  <c r="G117" i="2"/>
  <c r="K117" i="2" s="1"/>
  <c r="L117" i="2" s="1"/>
  <c r="G118" i="2"/>
  <c r="K118" i="2" s="1"/>
  <c r="L118" i="2" s="1"/>
  <c r="G119" i="2"/>
  <c r="G120" i="2"/>
  <c r="K120" i="2" s="1"/>
  <c r="L120" i="2" s="1"/>
  <c r="G121" i="2"/>
  <c r="K121" i="2" s="1"/>
  <c r="L121" i="2" s="1"/>
  <c r="G122" i="2"/>
  <c r="K122" i="2" s="1"/>
  <c r="L122" i="2" s="1"/>
  <c r="G123" i="2"/>
  <c r="K123" i="2" s="1"/>
  <c r="L123" i="2" s="1"/>
  <c r="G124" i="2"/>
  <c r="K124" i="2" s="1"/>
  <c r="L124" i="2" s="1"/>
  <c r="G125" i="2"/>
  <c r="K125" i="2" s="1"/>
  <c r="L125" i="2" s="1"/>
  <c r="G126" i="2"/>
  <c r="K126" i="2" s="1"/>
  <c r="L126" i="2" s="1"/>
  <c r="G127" i="2"/>
  <c r="K127" i="2" s="1"/>
  <c r="L127" i="2" s="1"/>
  <c r="G128" i="2"/>
  <c r="K128" i="2" s="1"/>
  <c r="L128" i="2" s="1"/>
  <c r="G129" i="2"/>
  <c r="K129" i="2" s="1"/>
  <c r="L129" i="2" s="1"/>
  <c r="G130" i="2"/>
  <c r="K130" i="2" s="1"/>
  <c r="L130" i="2" s="1"/>
  <c r="G131" i="2"/>
  <c r="K131" i="2" s="1"/>
  <c r="L131" i="2" s="1"/>
  <c r="G132" i="2"/>
  <c r="K132" i="2" s="1"/>
  <c r="L132" i="2" s="1"/>
  <c r="G133" i="2"/>
  <c r="K133" i="2" s="1"/>
  <c r="L133" i="2" s="1"/>
  <c r="G134" i="2"/>
  <c r="K134" i="2" s="1"/>
  <c r="L134" i="2" s="1"/>
  <c r="G135" i="2"/>
  <c r="K135" i="2" s="1"/>
  <c r="L135" i="2" s="1"/>
  <c r="G136" i="2"/>
  <c r="K136" i="2" s="1"/>
  <c r="L136" i="2" s="1"/>
  <c r="G137" i="2"/>
  <c r="G138" i="2"/>
  <c r="K138" i="2" s="1"/>
  <c r="L138" i="2" s="1"/>
  <c r="G139" i="2"/>
  <c r="K139" i="2" s="1"/>
  <c r="L139" i="2" s="1"/>
  <c r="G140" i="2"/>
  <c r="K140" i="2" s="1"/>
  <c r="L140" i="2" s="1"/>
  <c r="G141" i="2"/>
  <c r="K141" i="2" s="1"/>
  <c r="L141" i="2" s="1"/>
  <c r="G142" i="2"/>
  <c r="K142" i="2" s="1"/>
  <c r="L142" i="2" s="1"/>
  <c r="G143" i="2"/>
  <c r="G144" i="2"/>
  <c r="K144" i="2" s="1"/>
  <c r="L144" i="2" s="1"/>
  <c r="G145" i="2"/>
  <c r="K145" i="2" s="1"/>
  <c r="L145" i="2" s="1"/>
  <c r="G146" i="2"/>
  <c r="K146" i="2" s="1"/>
  <c r="L146" i="2" s="1"/>
  <c r="G147" i="2"/>
  <c r="K147" i="2" s="1"/>
  <c r="L147" i="2" s="1"/>
  <c r="G148" i="2"/>
  <c r="K148" i="2" s="1"/>
  <c r="L148" i="2" s="1"/>
  <c r="G149" i="2"/>
  <c r="K149" i="2" s="1"/>
  <c r="L149" i="2" s="1"/>
  <c r="G150" i="2"/>
  <c r="K150" i="2" s="1"/>
  <c r="L150" i="2" s="1"/>
  <c r="G151" i="2"/>
  <c r="K151" i="2" s="1"/>
  <c r="L151" i="2" s="1"/>
  <c r="G152" i="2"/>
  <c r="K152" i="2" s="1"/>
  <c r="L152" i="2" s="1"/>
  <c r="G153" i="2"/>
  <c r="K153" i="2" s="1"/>
  <c r="L153" i="2" s="1"/>
  <c r="G154" i="2"/>
  <c r="K154" i="2" s="1"/>
  <c r="L154" i="2" s="1"/>
  <c r="G155" i="2"/>
  <c r="K155" i="2" s="1"/>
  <c r="L155" i="2" s="1"/>
  <c r="G156" i="2"/>
  <c r="K156" i="2" s="1"/>
  <c r="L156" i="2" s="1"/>
  <c r="G157" i="2"/>
  <c r="K157" i="2" s="1"/>
  <c r="L157" i="2" s="1"/>
  <c r="G158" i="2"/>
  <c r="K158" i="2" s="1"/>
  <c r="L158" i="2" s="1"/>
  <c r="G159" i="2"/>
  <c r="K159" i="2" s="1"/>
  <c r="L159" i="2" s="1"/>
  <c r="G160" i="2"/>
  <c r="K160" i="2" s="1"/>
  <c r="L160" i="2" s="1"/>
  <c r="G161" i="2"/>
  <c r="G162" i="2"/>
  <c r="K162" i="2" s="1"/>
  <c r="L162" i="2" s="1"/>
  <c r="G163" i="2"/>
  <c r="K163" i="2" s="1"/>
  <c r="L163" i="2" s="1"/>
  <c r="G164" i="2"/>
  <c r="K164" i="2" s="1"/>
  <c r="L164" i="2" s="1"/>
  <c r="G165" i="2"/>
  <c r="K165" i="2" s="1"/>
  <c r="L165" i="2" s="1"/>
  <c r="G166" i="2"/>
  <c r="K166" i="2" s="1"/>
  <c r="L166" i="2" s="1"/>
  <c r="G167" i="2"/>
  <c r="G168" i="2"/>
  <c r="K168" i="2" s="1"/>
  <c r="L168" i="2" s="1"/>
  <c r="G169" i="2"/>
  <c r="K169" i="2" s="1"/>
  <c r="L169" i="2" s="1"/>
  <c r="G170" i="2"/>
  <c r="K170" i="2" s="1"/>
  <c r="L170" i="2" s="1"/>
  <c r="G171" i="2"/>
  <c r="K171" i="2" s="1"/>
  <c r="L171" i="2" s="1"/>
  <c r="G172" i="2"/>
  <c r="K172" i="2" s="1"/>
  <c r="L172" i="2" s="1"/>
  <c r="G173" i="2"/>
  <c r="K173" i="2" s="1"/>
  <c r="L173" i="2" s="1"/>
  <c r="G174" i="2"/>
  <c r="K174" i="2" s="1"/>
  <c r="L174" i="2" s="1"/>
  <c r="G175" i="2"/>
  <c r="K175" i="2" s="1"/>
  <c r="L175" i="2" s="1"/>
  <c r="G176" i="2"/>
  <c r="K176" i="2" s="1"/>
  <c r="L176" i="2" s="1"/>
  <c r="G177" i="2"/>
  <c r="K177" i="2" s="1"/>
  <c r="L177" i="2" s="1"/>
  <c r="G178" i="2"/>
  <c r="K178" i="2" s="1"/>
  <c r="L178" i="2" s="1"/>
  <c r="G179" i="2"/>
  <c r="K179" i="2" s="1"/>
  <c r="L179" i="2" s="1"/>
  <c r="G180" i="2"/>
  <c r="K180" i="2" s="1"/>
  <c r="L180" i="2" s="1"/>
  <c r="G181" i="2"/>
  <c r="K181" i="2" s="1"/>
  <c r="L181" i="2" s="1"/>
  <c r="G182" i="2"/>
  <c r="K182" i="2" s="1"/>
  <c r="L182" i="2" s="1"/>
  <c r="G183" i="2"/>
  <c r="K183" i="2" s="1"/>
  <c r="L183" i="2" s="1"/>
  <c r="G184" i="2"/>
  <c r="K184" i="2" s="1"/>
  <c r="L184" i="2" s="1"/>
  <c r="G185" i="2"/>
  <c r="G186" i="2"/>
  <c r="K186" i="2" s="1"/>
  <c r="L186" i="2" s="1"/>
  <c r="G187" i="2"/>
  <c r="K187" i="2" s="1"/>
  <c r="L187" i="2" s="1"/>
  <c r="G188" i="2"/>
  <c r="K188" i="2" s="1"/>
  <c r="L188" i="2" s="1"/>
  <c r="G189" i="2"/>
  <c r="K189" i="2" s="1"/>
  <c r="L189" i="2" s="1"/>
  <c r="G190" i="2"/>
  <c r="K190" i="2" s="1"/>
  <c r="L190" i="2" s="1"/>
  <c r="G191" i="2"/>
  <c r="G192" i="2"/>
  <c r="K192" i="2" s="1"/>
  <c r="L192" i="2" s="1"/>
  <c r="G193" i="2"/>
  <c r="K193" i="2" s="1"/>
  <c r="L193" i="2" s="1"/>
  <c r="G194" i="2"/>
  <c r="K194" i="2" s="1"/>
  <c r="L194" i="2" s="1"/>
  <c r="G195" i="2"/>
  <c r="K195" i="2" s="1"/>
  <c r="L195" i="2" s="1"/>
  <c r="G196" i="2"/>
  <c r="K196" i="2" s="1"/>
  <c r="L196" i="2" s="1"/>
  <c r="G197" i="2"/>
  <c r="K197" i="2" s="1"/>
  <c r="L197" i="2" s="1"/>
  <c r="G198" i="2"/>
  <c r="K198" i="2" s="1"/>
  <c r="L198" i="2" s="1"/>
  <c r="G199" i="2"/>
  <c r="K199" i="2" s="1"/>
  <c r="L199" i="2" s="1"/>
  <c r="G200" i="2"/>
  <c r="K200" i="2" s="1"/>
  <c r="L200" i="2" s="1"/>
  <c r="G201" i="2"/>
  <c r="K201" i="2" s="1"/>
  <c r="L201" i="2" s="1"/>
  <c r="G202" i="2"/>
  <c r="K202" i="2" s="1"/>
  <c r="L202" i="2" s="1"/>
  <c r="G203" i="2"/>
  <c r="K203" i="2" s="1"/>
  <c r="L203" i="2" s="1"/>
  <c r="G204" i="2"/>
  <c r="K204" i="2" s="1"/>
  <c r="L204" i="2" s="1"/>
  <c r="G205" i="2"/>
  <c r="K205" i="2" s="1"/>
  <c r="L205" i="2" s="1"/>
  <c r="G206" i="2"/>
  <c r="K206" i="2" s="1"/>
  <c r="L206" i="2" s="1"/>
  <c r="G207" i="2"/>
  <c r="K207" i="2" s="1"/>
  <c r="L207" i="2" s="1"/>
  <c r="G208" i="2"/>
  <c r="K208" i="2" s="1"/>
  <c r="L208" i="2" s="1"/>
  <c r="G209" i="2"/>
  <c r="G210" i="2"/>
  <c r="K210" i="2" s="1"/>
  <c r="L210" i="2" s="1"/>
  <c r="G211" i="2"/>
  <c r="K211" i="2" s="1"/>
  <c r="L211" i="2" s="1"/>
  <c r="G212" i="2"/>
  <c r="K212" i="2" s="1"/>
  <c r="L212" i="2" s="1"/>
  <c r="G213" i="2"/>
  <c r="K213" i="2" s="1"/>
  <c r="L213" i="2" s="1"/>
  <c r="G214" i="2"/>
  <c r="K214" i="2" s="1"/>
  <c r="L214" i="2" s="1"/>
  <c r="G215" i="2"/>
  <c r="K215" i="2" s="1"/>
  <c r="L215" i="2" s="1"/>
  <c r="G216" i="2"/>
  <c r="K216" i="2" s="1"/>
  <c r="L216" i="2" s="1"/>
  <c r="G217" i="2"/>
  <c r="K217" i="2" s="1"/>
  <c r="L217" i="2" s="1"/>
  <c r="G218" i="2"/>
  <c r="K218" i="2" s="1"/>
  <c r="L218" i="2" s="1"/>
  <c r="G219" i="2"/>
  <c r="K219" i="2" s="1"/>
  <c r="L219" i="2" s="1"/>
  <c r="G220" i="2"/>
  <c r="K220" i="2" s="1"/>
  <c r="L220" i="2" s="1"/>
  <c r="G221" i="2"/>
  <c r="K221" i="2" s="1"/>
  <c r="L221" i="2" s="1"/>
  <c r="G222" i="2"/>
  <c r="K222" i="2" s="1"/>
  <c r="L222" i="2" s="1"/>
  <c r="G223" i="2"/>
  <c r="K223" i="2" s="1"/>
  <c r="L223" i="2" s="1"/>
  <c r="G224" i="2"/>
  <c r="K224" i="2" s="1"/>
  <c r="L224" i="2" s="1"/>
  <c r="G225" i="2"/>
  <c r="K225" i="2" s="1"/>
  <c r="L225" i="2" s="1"/>
  <c r="G226" i="2"/>
  <c r="K226" i="2" s="1"/>
  <c r="L226" i="2" s="1"/>
  <c r="G227" i="2"/>
  <c r="K227" i="2" s="1"/>
  <c r="L227" i="2" s="1"/>
  <c r="G228" i="2"/>
  <c r="K228" i="2" s="1"/>
  <c r="L228" i="2" s="1"/>
  <c r="G229" i="2"/>
  <c r="K229" i="2" s="1"/>
  <c r="L229" i="2" s="1"/>
  <c r="G230" i="2"/>
  <c r="K230" i="2" s="1"/>
  <c r="L230" i="2" s="1"/>
  <c r="G231" i="2"/>
  <c r="K231" i="2" s="1"/>
  <c r="L231" i="2" s="1"/>
  <c r="G232" i="2"/>
  <c r="K232" i="2" s="1"/>
  <c r="L232" i="2" s="1"/>
  <c r="G233" i="2"/>
  <c r="K233" i="2" s="1"/>
  <c r="L233" i="2" s="1"/>
  <c r="G234" i="2"/>
  <c r="K234" i="2" s="1"/>
  <c r="L234" i="2" s="1"/>
  <c r="G235" i="2"/>
  <c r="K235" i="2" s="1"/>
  <c r="L235" i="2" s="1"/>
  <c r="G236" i="2"/>
  <c r="K236" i="2" s="1"/>
  <c r="L236" i="2" s="1"/>
  <c r="G237" i="2"/>
  <c r="K237" i="2" s="1"/>
  <c r="L237" i="2" s="1"/>
  <c r="G238" i="2"/>
  <c r="K238" i="2" s="1"/>
  <c r="L238" i="2" s="1"/>
  <c r="G239" i="2"/>
  <c r="G240" i="2"/>
  <c r="K240" i="2" s="1"/>
  <c r="L240" i="2" s="1"/>
  <c r="G241" i="2"/>
  <c r="K241" i="2" s="1"/>
  <c r="L241" i="2" s="1"/>
  <c r="G242" i="2"/>
  <c r="K242" i="2" s="1"/>
  <c r="L242" i="2" s="1"/>
  <c r="G243" i="2"/>
  <c r="K243" i="2" s="1"/>
  <c r="L243" i="2" s="1"/>
  <c r="G244" i="2"/>
  <c r="K244" i="2" s="1"/>
  <c r="L244" i="2" s="1"/>
  <c r="G245" i="2"/>
  <c r="K245" i="2" s="1"/>
  <c r="L245" i="2" s="1"/>
  <c r="G246" i="2"/>
  <c r="K246" i="2" s="1"/>
  <c r="L246" i="2" s="1"/>
  <c r="G247" i="2"/>
  <c r="K247" i="2" s="1"/>
  <c r="L247" i="2" s="1"/>
  <c r="G248" i="2"/>
  <c r="K248" i="2" s="1"/>
  <c r="L248" i="2" s="1"/>
  <c r="G249" i="2"/>
  <c r="K249" i="2" s="1"/>
  <c r="L249" i="2" s="1"/>
  <c r="G250" i="2"/>
  <c r="K250" i="2" s="1"/>
  <c r="L250" i="2" s="1"/>
  <c r="G251" i="2"/>
  <c r="K251" i="2" s="1"/>
  <c r="L251" i="2" s="1"/>
  <c r="G252" i="2"/>
  <c r="K252" i="2" s="1"/>
  <c r="L252" i="2" s="1"/>
  <c r="G253" i="2"/>
  <c r="K253" i="2" s="1"/>
  <c r="L253" i="2" s="1"/>
  <c r="G254" i="2"/>
  <c r="K254" i="2" s="1"/>
  <c r="L254" i="2" s="1"/>
  <c r="G255" i="2"/>
  <c r="K255" i="2" s="1"/>
  <c r="L255" i="2" s="1"/>
  <c r="G256" i="2"/>
  <c r="K256" i="2" s="1"/>
  <c r="L256" i="2" s="1"/>
  <c r="G257" i="2"/>
  <c r="G258" i="2"/>
  <c r="K258" i="2" s="1"/>
  <c r="L258" i="2" s="1"/>
  <c r="G259" i="2"/>
  <c r="K259" i="2" s="1"/>
  <c r="L259" i="2" s="1"/>
  <c r="G260" i="2"/>
  <c r="K260" i="2" s="1"/>
  <c r="L260" i="2" s="1"/>
  <c r="G261" i="2"/>
  <c r="K261" i="2" s="1"/>
  <c r="L261" i="2" s="1"/>
  <c r="G262" i="2"/>
  <c r="K262" i="2" s="1"/>
  <c r="L262" i="2" s="1"/>
  <c r="G263" i="2"/>
  <c r="G264" i="2"/>
  <c r="K264" i="2" s="1"/>
  <c r="L264" i="2" s="1"/>
  <c r="G265" i="2"/>
  <c r="K265" i="2" s="1"/>
  <c r="L265" i="2" s="1"/>
  <c r="G266" i="2"/>
  <c r="K266" i="2" s="1"/>
  <c r="L266" i="2" s="1"/>
  <c r="G267" i="2"/>
  <c r="K267" i="2" s="1"/>
  <c r="L267" i="2" s="1"/>
  <c r="G268" i="2"/>
  <c r="K268" i="2" s="1"/>
  <c r="L268" i="2" s="1"/>
  <c r="G269" i="2"/>
  <c r="K269" i="2" s="1"/>
  <c r="L269" i="2" s="1"/>
  <c r="G270" i="2"/>
  <c r="K270" i="2" s="1"/>
  <c r="L270" i="2" s="1"/>
  <c r="G271" i="2"/>
  <c r="K271" i="2" s="1"/>
  <c r="L271" i="2" s="1"/>
  <c r="G272" i="2"/>
  <c r="K272" i="2" s="1"/>
  <c r="L272" i="2" s="1"/>
  <c r="G273" i="2"/>
  <c r="K273" i="2" s="1"/>
  <c r="L273" i="2" s="1"/>
  <c r="G274" i="2"/>
  <c r="K274" i="2" s="1"/>
  <c r="L274" i="2" s="1"/>
  <c r="G275" i="2"/>
  <c r="K275" i="2" s="1"/>
  <c r="L275" i="2" s="1"/>
  <c r="G276" i="2"/>
  <c r="K276" i="2" s="1"/>
  <c r="L276" i="2" s="1"/>
  <c r="G277" i="2"/>
  <c r="K277" i="2" s="1"/>
  <c r="L277" i="2" s="1"/>
  <c r="G278" i="2"/>
  <c r="K278" i="2" s="1"/>
  <c r="L278" i="2" s="1"/>
  <c r="G279" i="2"/>
  <c r="K279" i="2" s="1"/>
  <c r="L279" i="2" s="1"/>
  <c r="G280" i="2"/>
  <c r="K280" i="2" s="1"/>
  <c r="L280" i="2" s="1"/>
  <c r="G281" i="2"/>
  <c r="G282" i="2"/>
  <c r="K282" i="2" s="1"/>
  <c r="L282" i="2" s="1"/>
  <c r="G283" i="2"/>
  <c r="K283" i="2" s="1"/>
  <c r="L283" i="2" s="1"/>
  <c r="G284" i="2"/>
  <c r="K284" i="2" s="1"/>
  <c r="L284" i="2" s="1"/>
  <c r="G285" i="2"/>
  <c r="K285" i="2" s="1"/>
  <c r="L285" i="2" s="1"/>
  <c r="G286" i="2"/>
  <c r="K286" i="2" s="1"/>
  <c r="L286" i="2" s="1"/>
  <c r="G287" i="2"/>
  <c r="G288" i="2"/>
  <c r="K288" i="2" s="1"/>
  <c r="L288" i="2" s="1"/>
  <c r="G289" i="2"/>
  <c r="K289" i="2" s="1"/>
  <c r="L289" i="2" s="1"/>
  <c r="G290" i="2"/>
  <c r="K290" i="2" s="1"/>
  <c r="L290" i="2" s="1"/>
  <c r="G291" i="2"/>
  <c r="K291" i="2" s="1"/>
  <c r="L291" i="2" s="1"/>
  <c r="G292" i="2"/>
  <c r="K292" i="2" s="1"/>
  <c r="L292" i="2" s="1"/>
  <c r="G293" i="2"/>
  <c r="K293" i="2" s="1"/>
  <c r="L293" i="2" s="1"/>
  <c r="G294" i="2"/>
  <c r="K294" i="2" s="1"/>
  <c r="L294" i="2" s="1"/>
  <c r="G295" i="2"/>
  <c r="K295" i="2" s="1"/>
  <c r="L295" i="2" s="1"/>
  <c r="G296" i="2"/>
  <c r="K296" i="2" s="1"/>
  <c r="L296" i="2" s="1"/>
  <c r="G297" i="2"/>
  <c r="K297" i="2" s="1"/>
  <c r="L297" i="2" s="1"/>
  <c r="G298" i="2"/>
  <c r="K298" i="2" s="1"/>
  <c r="L298" i="2" s="1"/>
  <c r="G299" i="2"/>
  <c r="K299" i="2" s="1"/>
  <c r="L299" i="2" s="1"/>
  <c r="G300" i="2"/>
  <c r="K300" i="2" s="1"/>
  <c r="L300" i="2" s="1"/>
  <c r="G301" i="2"/>
  <c r="K301" i="2" s="1"/>
  <c r="L301" i="2" s="1"/>
  <c r="G302" i="2"/>
  <c r="K302" i="2" s="1"/>
  <c r="L302" i="2" s="1"/>
  <c r="G303" i="2"/>
  <c r="K303" i="2" s="1"/>
  <c r="L303" i="2" s="1"/>
  <c r="G304" i="2"/>
  <c r="K304" i="2" s="1"/>
  <c r="L304" i="2" s="1"/>
  <c r="G305" i="2"/>
  <c r="K305" i="2" s="1"/>
  <c r="L305" i="2" s="1"/>
  <c r="G306" i="2"/>
  <c r="K306" i="2" s="1"/>
  <c r="L306" i="2" s="1"/>
  <c r="G307" i="2"/>
  <c r="K307" i="2" s="1"/>
  <c r="L307" i="2" s="1"/>
  <c r="G308" i="2"/>
  <c r="K308" i="2" s="1"/>
  <c r="L308" i="2" s="1"/>
  <c r="G309" i="2"/>
  <c r="K309" i="2" s="1"/>
  <c r="L309" i="2" s="1"/>
  <c r="G310" i="2"/>
  <c r="K310" i="2" s="1"/>
  <c r="L310" i="2" s="1"/>
  <c r="G311" i="2"/>
  <c r="G312" i="2"/>
  <c r="K312" i="2" s="1"/>
  <c r="L312" i="2" s="1"/>
  <c r="G313" i="2"/>
  <c r="K313" i="2" s="1"/>
  <c r="L313" i="2" s="1"/>
  <c r="G314" i="2"/>
  <c r="K314" i="2" s="1"/>
  <c r="L314" i="2" s="1"/>
  <c r="G315" i="2"/>
  <c r="K315" i="2" s="1"/>
  <c r="L315" i="2" s="1"/>
  <c r="G316" i="2"/>
  <c r="K316" i="2" s="1"/>
  <c r="L316" i="2" s="1"/>
  <c r="G317" i="2"/>
  <c r="K317" i="2" s="1"/>
  <c r="L317" i="2" s="1"/>
  <c r="G318" i="2"/>
  <c r="K318" i="2" s="1"/>
  <c r="L318" i="2" s="1"/>
  <c r="G319" i="2"/>
  <c r="K319" i="2" s="1"/>
  <c r="L319" i="2" s="1"/>
  <c r="G320" i="2"/>
  <c r="K320" i="2" s="1"/>
  <c r="L320" i="2" s="1"/>
  <c r="G321" i="2"/>
  <c r="K321" i="2" s="1"/>
  <c r="L321" i="2" s="1"/>
  <c r="G322" i="2"/>
  <c r="K322" i="2" s="1"/>
  <c r="L322" i="2" s="1"/>
  <c r="G323" i="2"/>
  <c r="K323" i="2" s="1"/>
  <c r="L323" i="2" s="1"/>
  <c r="G324" i="2"/>
  <c r="K324" i="2" s="1"/>
  <c r="L324" i="2" s="1"/>
  <c r="G325" i="2"/>
  <c r="K325" i="2" s="1"/>
  <c r="L325" i="2" s="1"/>
  <c r="G326" i="2"/>
  <c r="K326" i="2" s="1"/>
  <c r="L326" i="2" s="1"/>
  <c r="G327" i="2"/>
  <c r="K327" i="2" s="1"/>
  <c r="L327" i="2" s="1"/>
  <c r="G328" i="2"/>
  <c r="K328" i="2" s="1"/>
  <c r="L328" i="2" s="1"/>
  <c r="G329" i="2"/>
  <c r="G330" i="2"/>
  <c r="K330" i="2" s="1"/>
  <c r="L330" i="2" s="1"/>
  <c r="G331" i="2"/>
  <c r="K331" i="2" s="1"/>
  <c r="L331" i="2" s="1"/>
  <c r="G332" i="2"/>
  <c r="K332" i="2" s="1"/>
  <c r="L332" i="2" s="1"/>
  <c r="G333" i="2"/>
  <c r="K333" i="2" s="1"/>
  <c r="L333" i="2" s="1"/>
  <c r="G334" i="2"/>
  <c r="K334" i="2" s="1"/>
  <c r="L334" i="2" s="1"/>
  <c r="G335" i="2"/>
  <c r="G336" i="2"/>
  <c r="K336" i="2" s="1"/>
  <c r="L336" i="2" s="1"/>
  <c r="G337" i="2"/>
  <c r="K337" i="2" s="1"/>
  <c r="L337" i="2" s="1"/>
  <c r="G338" i="2"/>
  <c r="K338" i="2" s="1"/>
  <c r="L338" i="2" s="1"/>
  <c r="G339" i="2"/>
  <c r="K339" i="2" s="1"/>
  <c r="L339" i="2" s="1"/>
  <c r="G340" i="2"/>
  <c r="K340" i="2" s="1"/>
  <c r="L340" i="2" s="1"/>
  <c r="G341" i="2"/>
  <c r="K341" i="2" s="1"/>
  <c r="L341" i="2" s="1"/>
  <c r="G342" i="2"/>
  <c r="K342" i="2" s="1"/>
  <c r="L342" i="2" s="1"/>
  <c r="G343" i="2"/>
  <c r="K343" i="2" s="1"/>
  <c r="L343" i="2" s="1"/>
  <c r="G344" i="2"/>
  <c r="K344" i="2" s="1"/>
  <c r="L344" i="2" s="1"/>
  <c r="G345" i="2"/>
  <c r="K345" i="2" s="1"/>
  <c r="L345" i="2" s="1"/>
  <c r="G346" i="2"/>
  <c r="K346" i="2" s="1"/>
  <c r="L346" i="2" s="1"/>
  <c r="G347" i="2"/>
  <c r="K347" i="2" s="1"/>
  <c r="L347" i="2" s="1"/>
  <c r="G348" i="2"/>
  <c r="K348" i="2" s="1"/>
  <c r="L348" i="2" s="1"/>
  <c r="G349" i="2"/>
  <c r="K349" i="2" s="1"/>
  <c r="L349" i="2" s="1"/>
  <c r="G350" i="2"/>
  <c r="K350" i="2" s="1"/>
  <c r="L350" i="2" s="1"/>
  <c r="G351" i="2"/>
  <c r="K351" i="2" s="1"/>
  <c r="L351" i="2" s="1"/>
  <c r="G352" i="2"/>
  <c r="K352" i="2" s="1"/>
  <c r="L352" i="2" s="1"/>
  <c r="G353" i="2"/>
  <c r="G354" i="2"/>
  <c r="K354" i="2" s="1"/>
  <c r="L354" i="2" s="1"/>
  <c r="G355" i="2"/>
  <c r="K355" i="2" s="1"/>
  <c r="L355" i="2" s="1"/>
  <c r="G356" i="2"/>
  <c r="K356" i="2" s="1"/>
  <c r="L356" i="2" s="1"/>
  <c r="G357" i="2"/>
  <c r="K357" i="2" s="1"/>
  <c r="L357" i="2" s="1"/>
  <c r="G358" i="2"/>
  <c r="K358" i="2" s="1"/>
  <c r="L358" i="2" s="1"/>
  <c r="G359" i="2"/>
  <c r="G360" i="2"/>
  <c r="K360" i="2" s="1"/>
  <c r="L360" i="2" s="1"/>
  <c r="G361" i="2"/>
  <c r="K361" i="2" s="1"/>
  <c r="L361" i="2" s="1"/>
  <c r="G362" i="2"/>
  <c r="K362" i="2" s="1"/>
  <c r="L362" i="2" s="1"/>
  <c r="G363" i="2"/>
  <c r="K363" i="2" s="1"/>
  <c r="L363" i="2" s="1"/>
  <c r="G364" i="2"/>
  <c r="K364" i="2" s="1"/>
  <c r="L364" i="2" s="1"/>
  <c r="G365" i="2"/>
  <c r="K365" i="2" s="1"/>
  <c r="L365" i="2" s="1"/>
  <c r="G366" i="2"/>
  <c r="K366" i="2" s="1"/>
  <c r="L366" i="2" s="1"/>
  <c r="G367" i="2"/>
  <c r="K367" i="2" s="1"/>
  <c r="L367" i="2" s="1"/>
  <c r="G368" i="2"/>
  <c r="K368" i="2" s="1"/>
  <c r="L368" i="2" s="1"/>
  <c r="G369" i="2"/>
  <c r="K369" i="2" s="1"/>
  <c r="L369" i="2" s="1"/>
  <c r="G370" i="2"/>
  <c r="K370" i="2" s="1"/>
  <c r="L370" i="2" s="1"/>
  <c r="G371" i="2"/>
  <c r="K371" i="2" s="1"/>
  <c r="L371" i="2" s="1"/>
  <c r="G372" i="2"/>
  <c r="K372" i="2" s="1"/>
  <c r="L372" i="2" s="1"/>
  <c r="G373" i="2"/>
  <c r="K373" i="2" s="1"/>
  <c r="L373" i="2" s="1"/>
  <c r="G374" i="2"/>
  <c r="G375" i="2"/>
  <c r="K375" i="2" s="1"/>
  <c r="L375" i="2" s="1"/>
  <c r="G376" i="2"/>
  <c r="K376" i="2" s="1"/>
  <c r="L376" i="2" s="1"/>
  <c r="G377" i="2"/>
  <c r="K377" i="2" s="1"/>
  <c r="L377" i="2" s="1"/>
  <c r="G378" i="2"/>
  <c r="K378" i="2" s="1"/>
  <c r="L378" i="2" s="1"/>
  <c r="G379" i="2"/>
  <c r="K379" i="2" s="1"/>
  <c r="L379" i="2" s="1"/>
  <c r="G380" i="2"/>
  <c r="K380" i="2" s="1"/>
  <c r="L380" i="2" s="1"/>
  <c r="G381" i="2"/>
  <c r="K381" i="2" s="1"/>
  <c r="L381" i="2" s="1"/>
  <c r="G382" i="2"/>
  <c r="K382" i="2" s="1"/>
  <c r="L382" i="2" s="1"/>
  <c r="G383" i="2"/>
  <c r="K383" i="2" s="1"/>
  <c r="L383" i="2" s="1"/>
  <c r="G384" i="2"/>
  <c r="K384" i="2" s="1"/>
  <c r="L384" i="2" s="1"/>
  <c r="G385" i="2"/>
  <c r="G386" i="2"/>
  <c r="G387" i="2"/>
  <c r="K387" i="2" s="1"/>
  <c r="L387" i="2" s="1"/>
  <c r="G388" i="2"/>
  <c r="K388" i="2" s="1"/>
  <c r="L388" i="2" s="1"/>
  <c r="G389" i="2"/>
  <c r="K389" i="2" s="1"/>
  <c r="L389" i="2" s="1"/>
  <c r="G390" i="2"/>
  <c r="K390" i="2" s="1"/>
  <c r="L390" i="2" s="1"/>
  <c r="G391" i="2"/>
  <c r="K391" i="2" s="1"/>
  <c r="L391" i="2" s="1"/>
  <c r="G392" i="2"/>
  <c r="K392" i="2" s="1"/>
  <c r="L392" i="2" s="1"/>
  <c r="G393" i="2"/>
  <c r="K393" i="2" s="1"/>
  <c r="L393" i="2" s="1"/>
  <c r="G394" i="2"/>
  <c r="K394" i="2" s="1"/>
  <c r="L394" i="2" s="1"/>
  <c r="G395" i="2"/>
  <c r="K395" i="2" s="1"/>
  <c r="L395" i="2" s="1"/>
  <c r="G396" i="2"/>
  <c r="K396" i="2" s="1"/>
  <c r="L396" i="2" s="1"/>
  <c r="G397" i="2"/>
  <c r="G398" i="2"/>
  <c r="G399" i="2"/>
  <c r="K399" i="2" s="1"/>
  <c r="L399" i="2" s="1"/>
  <c r="G400" i="2"/>
  <c r="K400" i="2" s="1"/>
  <c r="L400" i="2" s="1"/>
  <c r="G401" i="2"/>
  <c r="K401" i="2" s="1"/>
  <c r="L401" i="2" s="1"/>
  <c r="G402" i="2"/>
  <c r="K402" i="2" s="1"/>
  <c r="L402" i="2" s="1"/>
  <c r="G403" i="2"/>
  <c r="K403" i="2" s="1"/>
  <c r="L403" i="2" s="1"/>
  <c r="G404" i="2"/>
  <c r="K404" i="2" s="1"/>
  <c r="L404" i="2" s="1"/>
  <c r="G405" i="2"/>
  <c r="K405" i="2" s="1"/>
  <c r="L405" i="2" s="1"/>
  <c r="G406" i="2"/>
  <c r="K406" i="2" s="1"/>
  <c r="L406" i="2" s="1"/>
  <c r="G407" i="2"/>
  <c r="K407" i="2" s="1"/>
  <c r="L407" i="2" s="1"/>
  <c r="G408" i="2"/>
  <c r="K408" i="2" s="1"/>
  <c r="L408" i="2" s="1"/>
  <c r="G409" i="2"/>
  <c r="G410" i="2"/>
  <c r="G411" i="2"/>
  <c r="K411" i="2" s="1"/>
  <c r="L411" i="2" s="1"/>
  <c r="G412" i="2"/>
  <c r="K412" i="2" s="1"/>
  <c r="L412" i="2" s="1"/>
  <c r="G413" i="2"/>
  <c r="K413" i="2" s="1"/>
  <c r="L413" i="2" s="1"/>
  <c r="G414" i="2"/>
  <c r="K414" i="2" s="1"/>
  <c r="L414" i="2" s="1"/>
  <c r="G415" i="2"/>
  <c r="K415" i="2" s="1"/>
  <c r="L415" i="2" s="1"/>
  <c r="G416" i="2"/>
  <c r="K416" i="2" s="1"/>
  <c r="L416" i="2" s="1"/>
  <c r="G417" i="2"/>
  <c r="K417" i="2" s="1"/>
  <c r="L417" i="2" s="1"/>
  <c r="G418" i="2"/>
  <c r="K418" i="2" s="1"/>
  <c r="L418" i="2" s="1"/>
  <c r="G419" i="2"/>
  <c r="K419" i="2" s="1"/>
  <c r="L419" i="2" s="1"/>
  <c r="G420" i="2"/>
  <c r="K420" i="2" s="1"/>
  <c r="L420" i="2" s="1"/>
  <c r="G421" i="2"/>
  <c r="G422" i="2"/>
  <c r="G423" i="2"/>
  <c r="K423" i="2" s="1"/>
  <c r="L423" i="2" s="1"/>
  <c r="G424" i="2"/>
  <c r="K424" i="2" s="1"/>
  <c r="L424" i="2" s="1"/>
  <c r="G425" i="2"/>
  <c r="K425" i="2" s="1"/>
  <c r="L425" i="2" s="1"/>
  <c r="G426" i="2"/>
  <c r="K426" i="2" s="1"/>
  <c r="L426" i="2" s="1"/>
  <c r="G427" i="2"/>
  <c r="K427" i="2" s="1"/>
  <c r="L427" i="2" s="1"/>
  <c r="G428" i="2"/>
  <c r="K428" i="2" s="1"/>
  <c r="L428" i="2" s="1"/>
  <c r="G429" i="2"/>
  <c r="K429" i="2" s="1"/>
  <c r="L429" i="2" s="1"/>
  <c r="G430" i="2"/>
  <c r="K430" i="2" s="1"/>
  <c r="L430" i="2" s="1"/>
  <c r="G431" i="2"/>
  <c r="K431" i="2" s="1"/>
  <c r="L431" i="2" s="1"/>
  <c r="G432" i="2"/>
  <c r="K432" i="2" s="1"/>
  <c r="L432" i="2" s="1"/>
  <c r="G433" i="2"/>
  <c r="K433" i="2" s="1"/>
  <c r="L433" i="2" s="1"/>
  <c r="G434" i="2"/>
  <c r="G435" i="2"/>
  <c r="K435" i="2" s="1"/>
  <c r="L435" i="2" s="1"/>
  <c r="G436" i="2"/>
  <c r="K436" i="2" s="1"/>
  <c r="L436" i="2" s="1"/>
  <c r="G437" i="2"/>
  <c r="K437" i="2" s="1"/>
  <c r="L437" i="2" s="1"/>
  <c r="G438" i="2"/>
  <c r="K438" i="2" s="1"/>
  <c r="L438" i="2" s="1"/>
  <c r="G439" i="2"/>
  <c r="K439" i="2" s="1"/>
  <c r="L439" i="2" s="1"/>
  <c r="G440" i="2"/>
  <c r="K440" i="2" s="1"/>
  <c r="L440" i="2" s="1"/>
  <c r="G441" i="2"/>
  <c r="K441" i="2" s="1"/>
  <c r="L441" i="2" s="1"/>
  <c r="G442" i="2"/>
  <c r="K442" i="2" s="1"/>
  <c r="L442" i="2" s="1"/>
  <c r="G443" i="2"/>
  <c r="K443" i="2" s="1"/>
  <c r="L443" i="2" s="1"/>
  <c r="G444" i="2"/>
  <c r="K444" i="2" s="1"/>
  <c r="L444" i="2" s="1"/>
  <c r="G445" i="2"/>
  <c r="K445" i="2" s="1"/>
  <c r="L445" i="2" s="1"/>
  <c r="G446" i="2"/>
  <c r="G447" i="2"/>
  <c r="K447" i="2" s="1"/>
  <c r="L447" i="2" s="1"/>
  <c r="G448" i="2"/>
  <c r="K448" i="2" s="1"/>
  <c r="L448" i="2" s="1"/>
  <c r="G449" i="2"/>
  <c r="K449" i="2" s="1"/>
  <c r="L449" i="2" s="1"/>
  <c r="G450" i="2"/>
  <c r="K450" i="2" s="1"/>
  <c r="L450" i="2" s="1"/>
  <c r="G451" i="2"/>
  <c r="K451" i="2" s="1"/>
  <c r="L451" i="2" s="1"/>
  <c r="G452" i="2"/>
  <c r="K452" i="2" s="1"/>
  <c r="L452" i="2" s="1"/>
  <c r="G453" i="2"/>
  <c r="K453" i="2" s="1"/>
  <c r="L453" i="2" s="1"/>
  <c r="G454" i="2"/>
  <c r="K454" i="2" s="1"/>
  <c r="L454" i="2" s="1"/>
  <c r="G455" i="2"/>
  <c r="K455" i="2" s="1"/>
  <c r="L455" i="2" s="1"/>
  <c r="G456" i="2"/>
  <c r="K456" i="2" s="1"/>
  <c r="L456" i="2" s="1"/>
  <c r="G457" i="2"/>
  <c r="G458" i="2"/>
  <c r="G459" i="2"/>
  <c r="K459" i="2" s="1"/>
  <c r="L459" i="2" s="1"/>
  <c r="G460" i="2"/>
  <c r="K460" i="2" s="1"/>
  <c r="L460" i="2" s="1"/>
  <c r="G461" i="2"/>
  <c r="K461" i="2" s="1"/>
  <c r="L461" i="2" s="1"/>
  <c r="G462" i="2"/>
  <c r="K462" i="2" s="1"/>
  <c r="L462" i="2" s="1"/>
  <c r="G463" i="2"/>
  <c r="K463" i="2" s="1"/>
  <c r="L463" i="2" s="1"/>
  <c r="G464" i="2"/>
  <c r="K464" i="2" s="1"/>
  <c r="L464" i="2" s="1"/>
  <c r="G465" i="2"/>
  <c r="K465" i="2" s="1"/>
  <c r="L465" i="2" s="1"/>
  <c r="G466" i="2"/>
  <c r="K466" i="2" s="1"/>
  <c r="L466" i="2" s="1"/>
  <c r="G467" i="2"/>
  <c r="K467" i="2" s="1"/>
  <c r="L467" i="2" s="1"/>
  <c r="G468" i="2"/>
  <c r="K468" i="2" s="1"/>
  <c r="L468" i="2" s="1"/>
  <c r="G469" i="2"/>
  <c r="K469" i="2" s="1"/>
  <c r="L469" i="2" s="1"/>
  <c r="G470" i="2"/>
  <c r="K470" i="2" s="1"/>
  <c r="L470" i="2" s="1"/>
  <c r="G471" i="2"/>
  <c r="K471" i="2" s="1"/>
  <c r="L471" i="2" s="1"/>
  <c r="G472" i="2"/>
  <c r="K472" i="2" s="1"/>
  <c r="L472" i="2" s="1"/>
  <c r="G473" i="2"/>
  <c r="K473" i="2" s="1"/>
  <c r="L473" i="2" s="1"/>
  <c r="G474" i="2"/>
  <c r="K474" i="2" s="1"/>
  <c r="L474" i="2" s="1"/>
  <c r="G475" i="2"/>
  <c r="K475" i="2" s="1"/>
  <c r="L475" i="2" s="1"/>
  <c r="G476" i="2"/>
  <c r="K476" i="2" s="1"/>
  <c r="L476" i="2" s="1"/>
  <c r="G477" i="2"/>
  <c r="K477" i="2" s="1"/>
  <c r="L477" i="2" s="1"/>
  <c r="G478" i="2"/>
  <c r="K478" i="2" s="1"/>
  <c r="L478" i="2" s="1"/>
  <c r="G479" i="2"/>
  <c r="K479" i="2" s="1"/>
  <c r="L479" i="2" s="1"/>
  <c r="G480" i="2"/>
  <c r="K480" i="2" s="1"/>
  <c r="L480" i="2" s="1"/>
  <c r="G481" i="2"/>
  <c r="K481" i="2" s="1"/>
  <c r="L481" i="2" s="1"/>
  <c r="G482" i="2"/>
  <c r="G483" i="2"/>
  <c r="K483" i="2" s="1"/>
  <c r="L483" i="2" s="1"/>
  <c r="G484" i="2"/>
  <c r="K484" i="2" s="1"/>
  <c r="L484" i="2" s="1"/>
  <c r="G485" i="2"/>
  <c r="K485" i="2" s="1"/>
  <c r="L485" i="2" s="1"/>
  <c r="G486" i="2"/>
  <c r="K486" i="2" s="1"/>
  <c r="L486" i="2" s="1"/>
  <c r="G487" i="2"/>
  <c r="K487" i="2" s="1"/>
  <c r="L487" i="2" s="1"/>
  <c r="G488" i="2"/>
  <c r="K488" i="2" s="1"/>
  <c r="L488" i="2" s="1"/>
  <c r="G489" i="2"/>
  <c r="K489" i="2" s="1"/>
  <c r="L489" i="2" s="1"/>
  <c r="G490" i="2"/>
  <c r="K490" i="2" s="1"/>
  <c r="L490" i="2" s="1"/>
  <c r="G491" i="2"/>
  <c r="K491" i="2" s="1"/>
  <c r="L491" i="2" s="1"/>
  <c r="G492" i="2"/>
  <c r="K492" i="2" s="1"/>
  <c r="L492" i="2" s="1"/>
  <c r="G493" i="2"/>
  <c r="K493" i="2" s="1"/>
  <c r="L493" i="2" s="1"/>
  <c r="G494" i="2"/>
  <c r="K494" i="2" s="1"/>
  <c r="L494" i="2" s="1"/>
  <c r="G495" i="2"/>
  <c r="K495" i="2" s="1"/>
  <c r="L495" i="2" s="1"/>
  <c r="G496" i="2"/>
  <c r="K496" i="2" s="1"/>
  <c r="L496" i="2" s="1"/>
  <c r="G497" i="2"/>
  <c r="K497" i="2" s="1"/>
  <c r="L497" i="2" s="1"/>
  <c r="G498" i="2"/>
  <c r="K498" i="2" s="1"/>
  <c r="L498" i="2" s="1"/>
  <c r="G499" i="2"/>
  <c r="K499" i="2" s="1"/>
  <c r="L499" i="2" s="1"/>
  <c r="G500" i="2"/>
  <c r="K500" i="2" s="1"/>
  <c r="L500" i="2" s="1"/>
  <c r="G501" i="2"/>
  <c r="K501" i="2" s="1"/>
  <c r="L501" i="2" s="1"/>
  <c r="G502" i="2"/>
  <c r="K502" i="2" s="1"/>
  <c r="L502" i="2" s="1"/>
  <c r="G503" i="2"/>
  <c r="K503" i="2" s="1"/>
  <c r="L503" i="2" s="1"/>
  <c r="G504" i="2"/>
  <c r="K504" i="2" s="1"/>
  <c r="L504" i="2" s="1"/>
  <c r="G505" i="2"/>
  <c r="G506" i="2"/>
  <c r="G507" i="2"/>
  <c r="K507" i="2" s="1"/>
  <c r="L507" i="2" s="1"/>
  <c r="G508" i="2"/>
  <c r="K508" i="2" s="1"/>
  <c r="L508" i="2" s="1"/>
  <c r="G509" i="2"/>
  <c r="K509" i="2" s="1"/>
  <c r="L509" i="2" s="1"/>
  <c r="G510" i="2"/>
  <c r="K510" i="2" s="1"/>
  <c r="L510" i="2" s="1"/>
  <c r="G511" i="2"/>
  <c r="K511" i="2" s="1"/>
  <c r="L511" i="2" s="1"/>
  <c r="G512" i="2"/>
  <c r="K512" i="2" s="1"/>
  <c r="L512" i="2" s="1"/>
  <c r="G513" i="2"/>
  <c r="K513" i="2" s="1"/>
  <c r="L513" i="2" s="1"/>
  <c r="G514" i="2"/>
  <c r="K514" i="2" s="1"/>
  <c r="L514" i="2" s="1"/>
  <c r="G515" i="2"/>
  <c r="K515" i="2" s="1"/>
  <c r="L515" i="2" s="1"/>
  <c r="G516" i="2"/>
  <c r="K516" i="2" s="1"/>
  <c r="L516" i="2" s="1"/>
  <c r="G517" i="2"/>
  <c r="K517" i="2" s="1"/>
  <c r="L517" i="2" s="1"/>
  <c r="G518" i="2"/>
  <c r="K518" i="2" s="1"/>
  <c r="L518" i="2" s="1"/>
  <c r="G519" i="2"/>
  <c r="K519" i="2" s="1"/>
  <c r="L519" i="2" s="1"/>
  <c r="G520" i="2"/>
  <c r="K520" i="2" s="1"/>
  <c r="L520" i="2" s="1"/>
  <c r="G521" i="2"/>
  <c r="K521" i="2" s="1"/>
  <c r="L521" i="2" s="1"/>
  <c r="G522" i="2"/>
  <c r="K522" i="2" s="1"/>
  <c r="L522" i="2" s="1"/>
  <c r="G523" i="2"/>
  <c r="K523" i="2" s="1"/>
  <c r="L523" i="2" s="1"/>
  <c r="G524" i="2"/>
  <c r="K524" i="2" s="1"/>
  <c r="L524" i="2" s="1"/>
  <c r="G525" i="2"/>
  <c r="K525" i="2" s="1"/>
  <c r="L525" i="2" s="1"/>
  <c r="G526" i="2"/>
  <c r="K526" i="2" s="1"/>
  <c r="L526" i="2" s="1"/>
  <c r="G527" i="2"/>
  <c r="K527" i="2" s="1"/>
  <c r="L527" i="2" s="1"/>
  <c r="G528" i="2"/>
  <c r="K528" i="2" s="1"/>
  <c r="L528" i="2" s="1"/>
  <c r="G529" i="2"/>
  <c r="G530" i="2"/>
  <c r="G531" i="2"/>
  <c r="K531" i="2" s="1"/>
  <c r="L531" i="2" s="1"/>
  <c r="G532" i="2"/>
  <c r="K532" i="2" s="1"/>
  <c r="L532" i="2" s="1"/>
  <c r="G533" i="2"/>
  <c r="K533" i="2" s="1"/>
  <c r="L533" i="2" s="1"/>
  <c r="G534" i="2"/>
  <c r="K534" i="2" s="1"/>
  <c r="L534" i="2" s="1"/>
  <c r="G535" i="2"/>
  <c r="K535" i="2" s="1"/>
  <c r="L535" i="2" s="1"/>
  <c r="G536" i="2"/>
  <c r="K536" i="2" s="1"/>
  <c r="L536" i="2" s="1"/>
  <c r="G537" i="2"/>
  <c r="K537" i="2" s="1"/>
  <c r="L537" i="2" s="1"/>
  <c r="G538" i="2"/>
  <c r="K538" i="2" s="1"/>
  <c r="L538" i="2" s="1"/>
  <c r="G539" i="2"/>
  <c r="K539" i="2" s="1"/>
  <c r="L539" i="2" s="1"/>
  <c r="G540" i="2"/>
  <c r="K540" i="2" s="1"/>
  <c r="L540" i="2" s="1"/>
  <c r="G541" i="2"/>
  <c r="G542" i="2"/>
  <c r="G543" i="2"/>
  <c r="K543" i="2" s="1"/>
  <c r="L543" i="2" s="1"/>
  <c r="G544" i="2"/>
  <c r="K544" i="2" s="1"/>
  <c r="L544" i="2" s="1"/>
  <c r="G545" i="2"/>
  <c r="K545" i="2" s="1"/>
  <c r="L545" i="2" s="1"/>
  <c r="G546" i="2"/>
  <c r="K546" i="2" s="1"/>
  <c r="L546" i="2" s="1"/>
  <c r="G547" i="2"/>
  <c r="K547" i="2" s="1"/>
  <c r="L547" i="2" s="1"/>
  <c r="G548" i="2"/>
  <c r="K548" i="2" s="1"/>
  <c r="L548" i="2" s="1"/>
  <c r="G549" i="2"/>
  <c r="K549" i="2" s="1"/>
  <c r="L549" i="2" s="1"/>
  <c r="G550" i="2"/>
  <c r="K550" i="2" s="1"/>
  <c r="L550" i="2" s="1"/>
  <c r="G551" i="2"/>
  <c r="K551" i="2" s="1"/>
  <c r="L551" i="2" s="1"/>
  <c r="G552" i="2"/>
  <c r="K552" i="2" s="1"/>
  <c r="L552" i="2" s="1"/>
  <c r="G553" i="2"/>
  <c r="G554" i="2"/>
  <c r="G555" i="2"/>
  <c r="K555" i="2" s="1"/>
  <c r="L555" i="2" s="1"/>
  <c r="G556" i="2"/>
  <c r="K556" i="2" s="1"/>
  <c r="L556" i="2" s="1"/>
  <c r="G557" i="2"/>
  <c r="K557" i="2" s="1"/>
  <c r="L557" i="2" s="1"/>
  <c r="G558" i="2"/>
  <c r="K558" i="2" s="1"/>
  <c r="L558" i="2" s="1"/>
  <c r="G559" i="2"/>
  <c r="K559" i="2" s="1"/>
  <c r="L559" i="2" s="1"/>
  <c r="G560" i="2"/>
  <c r="K560" i="2" s="1"/>
  <c r="L560" i="2" s="1"/>
  <c r="G561" i="2"/>
  <c r="K561" i="2" s="1"/>
  <c r="L561" i="2" s="1"/>
  <c r="G562" i="2"/>
  <c r="K562" i="2" s="1"/>
  <c r="L562" i="2" s="1"/>
  <c r="G563" i="2"/>
  <c r="K563" i="2" s="1"/>
  <c r="L563" i="2" s="1"/>
  <c r="G564" i="2"/>
  <c r="K564" i="2" s="1"/>
  <c r="L564" i="2" s="1"/>
  <c r="G565" i="2"/>
  <c r="G566" i="2"/>
  <c r="G567" i="2"/>
  <c r="K567" i="2" s="1"/>
  <c r="L567" i="2" s="1"/>
  <c r="G568" i="2"/>
  <c r="K568" i="2" s="1"/>
  <c r="L568" i="2" s="1"/>
  <c r="G569" i="2"/>
  <c r="K569" i="2" s="1"/>
  <c r="L569" i="2" s="1"/>
  <c r="G570" i="2"/>
  <c r="K570" i="2" s="1"/>
  <c r="L570" i="2" s="1"/>
  <c r="G571" i="2"/>
  <c r="K571" i="2" s="1"/>
  <c r="L571" i="2" s="1"/>
  <c r="G572" i="2"/>
  <c r="K572" i="2" s="1"/>
  <c r="L572" i="2" s="1"/>
  <c r="G573" i="2"/>
  <c r="K573" i="2" s="1"/>
  <c r="L573" i="2" s="1"/>
  <c r="G574" i="2"/>
  <c r="K574" i="2" s="1"/>
  <c r="L574" i="2" s="1"/>
  <c r="G575" i="2"/>
  <c r="K575" i="2" s="1"/>
  <c r="L575" i="2" s="1"/>
  <c r="G576" i="2"/>
  <c r="K576" i="2" s="1"/>
  <c r="L576" i="2" s="1"/>
  <c r="G577" i="2"/>
  <c r="G578" i="2"/>
  <c r="G579" i="2"/>
  <c r="K579" i="2" s="1"/>
  <c r="L579" i="2" s="1"/>
  <c r="G580" i="2"/>
  <c r="K580" i="2" s="1"/>
  <c r="L580" i="2" s="1"/>
  <c r="G581" i="2"/>
  <c r="K581" i="2" s="1"/>
  <c r="L581" i="2" s="1"/>
  <c r="G582" i="2"/>
  <c r="K582" i="2" s="1"/>
  <c r="L582" i="2" s="1"/>
  <c r="G583" i="2"/>
  <c r="K583" i="2" s="1"/>
  <c r="L583" i="2" s="1"/>
  <c r="G584" i="2"/>
  <c r="K584" i="2" s="1"/>
  <c r="L584" i="2" s="1"/>
  <c r="G585" i="2"/>
  <c r="K585" i="2" s="1"/>
  <c r="L585" i="2" s="1"/>
  <c r="G586" i="2"/>
  <c r="K586" i="2" s="1"/>
  <c r="L586" i="2" s="1"/>
  <c r="G587" i="2"/>
  <c r="K587" i="2" s="1"/>
  <c r="L587" i="2" s="1"/>
  <c r="G588" i="2"/>
  <c r="K588" i="2" s="1"/>
  <c r="L588" i="2" s="1"/>
  <c r="G589" i="2"/>
  <c r="K589" i="2" s="1"/>
  <c r="L589" i="2" s="1"/>
  <c r="G590" i="2"/>
  <c r="G591" i="2"/>
  <c r="K591" i="2" s="1"/>
  <c r="L591" i="2" s="1"/>
  <c r="G592" i="2"/>
  <c r="K592" i="2" s="1"/>
  <c r="L592" i="2" s="1"/>
  <c r="G593" i="2"/>
  <c r="K593" i="2" s="1"/>
  <c r="L593" i="2" s="1"/>
  <c r="G594" i="2"/>
  <c r="K594" i="2" s="1"/>
  <c r="L594" i="2" s="1"/>
  <c r="G595" i="2"/>
  <c r="K595" i="2" s="1"/>
  <c r="L595" i="2" s="1"/>
  <c r="G596" i="2"/>
  <c r="K596" i="2" s="1"/>
  <c r="L596" i="2" s="1"/>
  <c r="G597" i="2"/>
  <c r="K597" i="2" s="1"/>
  <c r="L597" i="2" s="1"/>
  <c r="G598" i="2"/>
  <c r="K598" i="2" s="1"/>
  <c r="L598" i="2" s="1"/>
  <c r="G599" i="2"/>
  <c r="K599" i="2" s="1"/>
  <c r="L599" i="2" s="1"/>
  <c r="G600" i="2"/>
  <c r="K600" i="2" s="1"/>
  <c r="L600" i="2" s="1"/>
  <c r="G601" i="2"/>
  <c r="G602" i="2"/>
  <c r="G603" i="2"/>
  <c r="K603" i="2" s="1"/>
  <c r="L603" i="2" s="1"/>
  <c r="G604" i="2"/>
  <c r="K604" i="2" s="1"/>
  <c r="L604" i="2" s="1"/>
  <c r="G605" i="2"/>
  <c r="K605" i="2" s="1"/>
  <c r="L605" i="2" s="1"/>
  <c r="G606" i="2"/>
  <c r="K606" i="2" s="1"/>
  <c r="L606" i="2" s="1"/>
  <c r="G607" i="2"/>
  <c r="K607" i="2" s="1"/>
  <c r="L607" i="2" s="1"/>
  <c r="G608" i="2"/>
  <c r="K608" i="2" s="1"/>
  <c r="L608" i="2" s="1"/>
  <c r="G609" i="2"/>
  <c r="K609" i="2" s="1"/>
  <c r="L609" i="2" s="1"/>
  <c r="G610" i="2"/>
  <c r="K610" i="2" s="1"/>
  <c r="L610" i="2" s="1"/>
  <c r="G611" i="2"/>
  <c r="K611" i="2" s="1"/>
  <c r="L611" i="2" s="1"/>
  <c r="G612" i="2"/>
  <c r="K612" i="2" s="1"/>
  <c r="L612" i="2" s="1"/>
  <c r="G613" i="2"/>
  <c r="G614" i="2"/>
  <c r="G615" i="2"/>
  <c r="K615" i="2" s="1"/>
  <c r="L615" i="2" s="1"/>
  <c r="G616" i="2"/>
  <c r="K616" i="2" s="1"/>
  <c r="L616" i="2" s="1"/>
  <c r="G617" i="2"/>
  <c r="K617" i="2" s="1"/>
  <c r="L617" i="2" s="1"/>
  <c r="G618" i="2"/>
  <c r="K618" i="2" s="1"/>
  <c r="L618" i="2" s="1"/>
  <c r="G619" i="2"/>
  <c r="K619" i="2" s="1"/>
  <c r="L619" i="2" s="1"/>
  <c r="G620" i="2"/>
  <c r="K620" i="2" s="1"/>
  <c r="L620" i="2" s="1"/>
  <c r="G621" i="2"/>
  <c r="K621" i="2" s="1"/>
  <c r="L621" i="2" s="1"/>
  <c r="G622" i="2"/>
  <c r="K622" i="2" s="1"/>
  <c r="L622" i="2" s="1"/>
  <c r="G623" i="2"/>
  <c r="K623" i="2" s="1"/>
  <c r="L623" i="2" s="1"/>
  <c r="G624" i="2"/>
  <c r="K624" i="2" s="1"/>
  <c r="L624" i="2" s="1"/>
  <c r="G625" i="2"/>
  <c r="G626" i="2"/>
  <c r="G627" i="2"/>
  <c r="K627" i="2" s="1"/>
  <c r="L627" i="2" s="1"/>
  <c r="G628" i="2"/>
  <c r="K628" i="2" s="1"/>
  <c r="L628" i="2" s="1"/>
  <c r="G629" i="2"/>
  <c r="K629" i="2" s="1"/>
  <c r="L629" i="2" s="1"/>
  <c r="G630" i="2"/>
  <c r="K630" i="2" s="1"/>
  <c r="L630" i="2" s="1"/>
  <c r="G631" i="2"/>
  <c r="K631" i="2" s="1"/>
  <c r="L631" i="2" s="1"/>
  <c r="G632" i="2"/>
  <c r="K632" i="2" s="1"/>
  <c r="L632" i="2" s="1"/>
  <c r="G633" i="2"/>
  <c r="K633" i="2" s="1"/>
  <c r="L633" i="2" s="1"/>
  <c r="G634" i="2"/>
  <c r="K634" i="2" s="1"/>
  <c r="L634" i="2" s="1"/>
  <c r="G635" i="2"/>
  <c r="K635" i="2" s="1"/>
  <c r="L635" i="2" s="1"/>
  <c r="G636" i="2"/>
  <c r="K636" i="2" s="1"/>
  <c r="L636" i="2" s="1"/>
  <c r="G637" i="2"/>
  <c r="G638" i="2"/>
  <c r="G639" i="2"/>
  <c r="K639" i="2" s="1"/>
  <c r="L639" i="2" s="1"/>
  <c r="G640" i="2"/>
  <c r="K640" i="2" s="1"/>
  <c r="L640" i="2" s="1"/>
  <c r="G641" i="2"/>
  <c r="K641" i="2" s="1"/>
  <c r="L641" i="2" s="1"/>
  <c r="G642" i="2"/>
  <c r="K642" i="2" s="1"/>
  <c r="L642" i="2" s="1"/>
  <c r="G643" i="2"/>
  <c r="K643" i="2" s="1"/>
  <c r="L643" i="2" s="1"/>
  <c r="G644" i="2"/>
  <c r="K644" i="2" s="1"/>
  <c r="L644" i="2" s="1"/>
  <c r="G645" i="2"/>
  <c r="K645" i="2" s="1"/>
  <c r="L645" i="2" s="1"/>
  <c r="G646" i="2"/>
  <c r="K646" i="2" s="1"/>
  <c r="L646" i="2" s="1"/>
  <c r="G647" i="2"/>
  <c r="K647" i="2" s="1"/>
  <c r="L647" i="2" s="1"/>
  <c r="G648" i="2"/>
  <c r="K648" i="2" s="1"/>
  <c r="L648" i="2" s="1"/>
  <c r="G649" i="2"/>
  <c r="G650" i="2"/>
  <c r="G651" i="2"/>
  <c r="K651" i="2" s="1"/>
  <c r="L651" i="2" s="1"/>
  <c r="G652" i="2"/>
  <c r="K652" i="2" s="1"/>
  <c r="L652" i="2" s="1"/>
  <c r="G653" i="2"/>
  <c r="K653" i="2" s="1"/>
  <c r="L653" i="2" s="1"/>
  <c r="G654" i="2"/>
  <c r="K654" i="2" s="1"/>
  <c r="L654" i="2" s="1"/>
  <c r="G655" i="2"/>
  <c r="K655" i="2" s="1"/>
  <c r="L655" i="2" s="1"/>
  <c r="G656" i="2"/>
  <c r="K656" i="2" s="1"/>
  <c r="L656" i="2" s="1"/>
  <c r="G657" i="2"/>
  <c r="K657" i="2" s="1"/>
  <c r="L657" i="2" s="1"/>
  <c r="G658" i="2"/>
  <c r="K658" i="2" s="1"/>
  <c r="L658" i="2" s="1"/>
  <c r="G659" i="2"/>
  <c r="K659" i="2" s="1"/>
  <c r="L659" i="2" s="1"/>
  <c r="G660" i="2"/>
  <c r="K660" i="2" s="1"/>
  <c r="L660" i="2" s="1"/>
  <c r="G661" i="2"/>
  <c r="K661" i="2" s="1"/>
  <c r="L661" i="2" s="1"/>
  <c r="G662" i="2"/>
  <c r="G663" i="2"/>
  <c r="K663" i="2" s="1"/>
  <c r="L663" i="2" s="1"/>
  <c r="G664" i="2"/>
  <c r="K664" i="2" s="1"/>
  <c r="L664" i="2" s="1"/>
  <c r="G665" i="2"/>
  <c r="K665" i="2" s="1"/>
  <c r="L665" i="2" s="1"/>
  <c r="G666" i="2"/>
  <c r="K666" i="2" s="1"/>
  <c r="L666" i="2" s="1"/>
  <c r="G667" i="2"/>
  <c r="K667" i="2" s="1"/>
  <c r="L667" i="2" s="1"/>
  <c r="G668" i="2"/>
  <c r="K668" i="2" s="1"/>
  <c r="L668" i="2" s="1"/>
  <c r="G669" i="2"/>
  <c r="K669" i="2" s="1"/>
  <c r="L669" i="2" s="1"/>
  <c r="G670" i="2"/>
  <c r="K670" i="2" s="1"/>
  <c r="L670" i="2" s="1"/>
  <c r="G671" i="2"/>
  <c r="K671" i="2" s="1"/>
  <c r="L671" i="2" s="1"/>
  <c r="G672" i="2"/>
  <c r="K672" i="2" s="1"/>
  <c r="L672" i="2" s="1"/>
  <c r="G673" i="2"/>
  <c r="G674" i="2"/>
  <c r="K674" i="2" s="1"/>
  <c r="L674" i="2" s="1"/>
  <c r="G675" i="2"/>
  <c r="K675" i="2" s="1"/>
  <c r="L675" i="2" s="1"/>
  <c r="G676" i="2"/>
  <c r="K676" i="2" s="1"/>
  <c r="L676" i="2" s="1"/>
  <c r="G677" i="2"/>
  <c r="K677" i="2" s="1"/>
  <c r="L677" i="2" s="1"/>
  <c r="G678" i="2"/>
  <c r="K678" i="2" s="1"/>
  <c r="L678" i="2" s="1"/>
  <c r="G679" i="2"/>
  <c r="K679" i="2" s="1"/>
  <c r="L679" i="2" s="1"/>
  <c r="G680" i="2"/>
  <c r="K680" i="2" s="1"/>
  <c r="L680" i="2" s="1"/>
  <c r="G681" i="2"/>
  <c r="K681" i="2" s="1"/>
  <c r="L681" i="2" s="1"/>
  <c r="G682" i="2"/>
  <c r="K682" i="2" s="1"/>
  <c r="L682" i="2" s="1"/>
  <c r="G683" i="2"/>
  <c r="K683" i="2" s="1"/>
  <c r="L683" i="2" s="1"/>
  <c r="G684" i="2"/>
  <c r="K684" i="2" s="1"/>
  <c r="L684" i="2" s="1"/>
  <c r="G685" i="2"/>
  <c r="K685" i="2" s="1"/>
  <c r="L685" i="2" s="1"/>
  <c r="G686" i="2"/>
  <c r="G687" i="2"/>
  <c r="K687" i="2" s="1"/>
  <c r="L687" i="2" s="1"/>
  <c r="G688" i="2"/>
  <c r="K688" i="2" s="1"/>
  <c r="L688" i="2" s="1"/>
  <c r="G689" i="2"/>
  <c r="K689" i="2" s="1"/>
  <c r="L689" i="2" s="1"/>
  <c r="G690" i="2"/>
  <c r="K690" i="2" s="1"/>
  <c r="L690" i="2" s="1"/>
  <c r="G691" i="2"/>
  <c r="K691" i="2" s="1"/>
  <c r="L691" i="2" s="1"/>
  <c r="G692" i="2"/>
  <c r="K692" i="2" s="1"/>
  <c r="L692" i="2" s="1"/>
  <c r="G693" i="2"/>
  <c r="K693" i="2" s="1"/>
  <c r="L693" i="2" s="1"/>
  <c r="G694" i="2"/>
  <c r="K694" i="2" s="1"/>
  <c r="L694" i="2" s="1"/>
  <c r="G695" i="2"/>
  <c r="K695" i="2" s="1"/>
  <c r="L695" i="2" s="1"/>
  <c r="G696" i="2"/>
  <c r="K696" i="2" s="1"/>
  <c r="L696" i="2" s="1"/>
  <c r="G697" i="2"/>
  <c r="K697" i="2" s="1"/>
  <c r="L697" i="2" s="1"/>
  <c r="G698" i="2"/>
  <c r="G699" i="2"/>
  <c r="K699" i="2" s="1"/>
  <c r="L699" i="2" s="1"/>
  <c r="G700" i="2"/>
  <c r="K700" i="2" s="1"/>
  <c r="L700" i="2" s="1"/>
  <c r="G701" i="2"/>
  <c r="K701" i="2" s="1"/>
  <c r="L701" i="2" s="1"/>
  <c r="G702" i="2"/>
  <c r="K702" i="2" s="1"/>
  <c r="L702" i="2" s="1"/>
  <c r="G703" i="2"/>
  <c r="K703" i="2" s="1"/>
  <c r="L703" i="2" s="1"/>
  <c r="G704" i="2"/>
  <c r="K704" i="2" s="1"/>
  <c r="L704" i="2" s="1"/>
  <c r="G705" i="2"/>
  <c r="K705" i="2" s="1"/>
  <c r="L705" i="2" s="1"/>
  <c r="G706" i="2"/>
  <c r="K706" i="2" s="1"/>
  <c r="L706" i="2" s="1"/>
  <c r="G707" i="2"/>
  <c r="K707" i="2" s="1"/>
  <c r="L707" i="2" s="1"/>
  <c r="G708" i="2"/>
  <c r="K708" i="2" s="1"/>
  <c r="L708" i="2" s="1"/>
  <c r="G709" i="2"/>
  <c r="G710" i="2"/>
  <c r="G711" i="2"/>
  <c r="K711" i="2" s="1"/>
  <c r="L711" i="2" s="1"/>
  <c r="G712" i="2"/>
  <c r="K712" i="2" s="1"/>
  <c r="L712" i="2" s="1"/>
  <c r="G713" i="2"/>
  <c r="K713" i="2" s="1"/>
  <c r="L713" i="2" s="1"/>
  <c r="G15" i="2"/>
  <c r="J28" i="2" l="1"/>
  <c r="S29" i="2" s="1"/>
  <c r="S27" i="2"/>
  <c r="K709" i="2"/>
  <c r="L709" i="2" s="1"/>
  <c r="K625" i="2"/>
  <c r="L625" i="2" s="1"/>
  <c r="K577" i="2"/>
  <c r="L577" i="2" s="1"/>
  <c r="K553" i="2"/>
  <c r="L553" i="2" s="1"/>
  <c r="K505" i="2"/>
  <c r="L505" i="2" s="1"/>
  <c r="K421" i="2"/>
  <c r="L421" i="2" s="1"/>
  <c r="K397" i="2"/>
  <c r="L397" i="2" s="1"/>
  <c r="K637" i="2"/>
  <c r="L637" i="2" s="1"/>
  <c r="K565" i="2"/>
  <c r="L565" i="2" s="1"/>
  <c r="K541" i="2"/>
  <c r="L541" i="2" s="1"/>
  <c r="K457" i="2"/>
  <c r="L457" i="2" s="1"/>
  <c r="K409" i="2"/>
  <c r="L409" i="2" s="1"/>
  <c r="K385" i="2"/>
  <c r="L385" i="2" s="1"/>
  <c r="K359" i="2"/>
  <c r="L359" i="2" s="1"/>
  <c r="K335" i="2"/>
  <c r="L335" i="2" s="1"/>
  <c r="K311" i="2"/>
  <c r="L311" i="2" s="1"/>
  <c r="K287" i="2"/>
  <c r="L287" i="2" s="1"/>
  <c r="K263" i="2"/>
  <c r="L263" i="2" s="1"/>
  <c r="K239" i="2"/>
  <c r="L239" i="2" s="1"/>
  <c r="K191" i="2"/>
  <c r="L191" i="2" s="1"/>
  <c r="K167" i="2"/>
  <c r="L167" i="2" s="1"/>
  <c r="K143" i="2"/>
  <c r="L143" i="2" s="1"/>
  <c r="K119" i="2"/>
  <c r="L119" i="2" s="1"/>
  <c r="K95" i="2"/>
  <c r="L95" i="2" s="1"/>
  <c r="K71" i="2"/>
  <c r="L71" i="2" s="1"/>
  <c r="K673" i="2"/>
  <c r="L673" i="2" s="1"/>
  <c r="K601" i="2"/>
  <c r="L601" i="2" s="1"/>
  <c r="K529" i="2"/>
  <c r="L529" i="2" s="1"/>
  <c r="K649" i="2"/>
  <c r="L649" i="2" s="1"/>
  <c r="K353" i="2"/>
  <c r="L353" i="2" s="1"/>
  <c r="K329" i="2"/>
  <c r="L329" i="2" s="1"/>
  <c r="K281" i="2"/>
  <c r="L281" i="2" s="1"/>
  <c r="K257" i="2"/>
  <c r="L257" i="2" s="1"/>
  <c r="K209" i="2"/>
  <c r="L209" i="2" s="1"/>
  <c r="K185" i="2"/>
  <c r="L185" i="2" s="1"/>
  <c r="K161" i="2"/>
  <c r="L161" i="2" s="1"/>
  <c r="K137" i="2"/>
  <c r="L137" i="2" s="1"/>
  <c r="K113" i="2"/>
  <c r="L113" i="2" s="1"/>
  <c r="K65" i="2"/>
  <c r="L65" i="2" s="1"/>
  <c r="K41" i="2"/>
  <c r="L41" i="2" s="1"/>
  <c r="K613" i="2"/>
  <c r="L613" i="2" s="1"/>
  <c r="K710" i="2"/>
  <c r="L710" i="2" s="1"/>
  <c r="K698" i="2"/>
  <c r="L698" i="2" s="1"/>
  <c r="K686" i="2"/>
  <c r="L686" i="2" s="1"/>
  <c r="K662" i="2"/>
  <c r="L662" i="2" s="1"/>
  <c r="K650" i="2"/>
  <c r="L650" i="2" s="1"/>
  <c r="K638" i="2"/>
  <c r="L638" i="2" s="1"/>
  <c r="K626" i="2"/>
  <c r="L626" i="2" s="1"/>
  <c r="K614" i="2"/>
  <c r="L614" i="2" s="1"/>
  <c r="K602" i="2"/>
  <c r="L602" i="2" s="1"/>
  <c r="K590" i="2"/>
  <c r="L590" i="2" s="1"/>
  <c r="K578" i="2"/>
  <c r="L578" i="2" s="1"/>
  <c r="K566" i="2"/>
  <c r="L566" i="2" s="1"/>
  <c r="K554" i="2"/>
  <c r="L554" i="2" s="1"/>
  <c r="K542" i="2"/>
  <c r="L542" i="2" s="1"/>
  <c r="K530" i="2"/>
  <c r="L530" i="2" s="1"/>
  <c r="K506" i="2"/>
  <c r="L506" i="2" s="1"/>
  <c r="K482" i="2"/>
  <c r="L482" i="2" s="1"/>
  <c r="K458" i="2"/>
  <c r="L458" i="2" s="1"/>
  <c r="K446" i="2"/>
  <c r="L446" i="2" s="1"/>
  <c r="K434" i="2"/>
  <c r="L434" i="2" s="1"/>
  <c r="K422" i="2"/>
  <c r="L422" i="2" s="1"/>
  <c r="K410" i="2"/>
  <c r="L410" i="2" s="1"/>
  <c r="K398" i="2"/>
  <c r="L398" i="2" s="1"/>
  <c r="K386" i="2"/>
  <c r="L386" i="2" s="1"/>
  <c r="K374" i="2"/>
  <c r="L374" i="2" s="1"/>
  <c r="L36" i="2"/>
  <c r="J29" i="2" l="1"/>
  <c r="J30" i="2" s="1"/>
  <c r="S30" i="2" l="1"/>
  <c r="S31" i="2"/>
  <c r="J31" i="2"/>
  <c r="S32" i="2" l="1"/>
  <c r="J32" i="2"/>
  <c r="J33" i="2" l="1"/>
  <c r="S33" i="2"/>
  <c r="J34" i="2" l="1"/>
  <c r="S34" i="2"/>
  <c r="S35" i="2" l="1"/>
  <c r="J35" i="2"/>
  <c r="J36" i="2" l="1"/>
  <c r="S36" i="2"/>
  <c r="J37" i="2" l="1"/>
  <c r="S37" i="2"/>
  <c r="J38" i="2" l="1"/>
  <c r="S38" i="2"/>
  <c r="J39" i="2" l="1"/>
  <c r="S39" i="2"/>
  <c r="J40" i="2" l="1"/>
  <c r="S40" i="2"/>
  <c r="J41" i="2" l="1"/>
  <c r="S41" i="2"/>
  <c r="J42" i="2" l="1"/>
  <c r="S42" i="2"/>
  <c r="J43" i="2" l="1"/>
  <c r="S43" i="2"/>
  <c r="J44" i="2" l="1"/>
  <c r="S44" i="2"/>
  <c r="J45" i="2" l="1"/>
  <c r="S45" i="2"/>
  <c r="J46" i="2" l="1"/>
  <c r="S46" i="2"/>
  <c r="J47" i="2" l="1"/>
  <c r="S47" i="2"/>
  <c r="J48" i="2" l="1"/>
  <c r="S48" i="2"/>
  <c r="J49" i="2" l="1"/>
  <c r="S49" i="2"/>
  <c r="J50" i="2" l="1"/>
  <c r="S50" i="2"/>
  <c r="J51" i="2" l="1"/>
  <c r="S51" i="2"/>
  <c r="J52" i="2" l="1"/>
  <c r="S52" i="2"/>
  <c r="J53" i="2" l="1"/>
  <c r="S53" i="2"/>
  <c r="J54" i="2" l="1"/>
  <c r="S54" i="2"/>
  <c r="J55" i="2" l="1"/>
  <c r="S55" i="2"/>
  <c r="J56" i="2" l="1"/>
  <c r="S56" i="2"/>
  <c r="J57" i="2" l="1"/>
  <c r="S57" i="2"/>
  <c r="M36" i="2" l="1"/>
  <c r="J58" i="2"/>
  <c r="S58" i="2"/>
  <c r="Q36" i="2" l="1"/>
  <c r="R36" i="2"/>
  <c r="P36" i="2"/>
  <c r="J59" i="2"/>
  <c r="S59" i="2"/>
  <c r="O36" i="2" l="1"/>
  <c r="N36" i="2"/>
  <c r="M37" i="2" s="1"/>
  <c r="J60" i="2"/>
  <c r="S60" i="2"/>
  <c r="P37" i="2" l="1"/>
  <c r="Q37" i="2"/>
  <c r="R37" i="2"/>
  <c r="J61" i="2"/>
  <c r="S61" i="2"/>
  <c r="N37" i="2" l="1"/>
  <c r="O37" i="2"/>
  <c r="J62" i="2"/>
  <c r="S62" i="2"/>
  <c r="M38" i="2" l="1"/>
  <c r="P38" i="2" s="1"/>
  <c r="J63" i="2"/>
  <c r="S63" i="2"/>
  <c r="N38" i="2" l="1"/>
  <c r="Q38" i="2"/>
  <c r="R38" i="2"/>
  <c r="O38" i="2"/>
  <c r="M39" i="2" s="1"/>
  <c r="R39" i="2" s="1"/>
  <c r="J64" i="2"/>
  <c r="S64" i="2"/>
  <c r="P39" i="2" l="1"/>
  <c r="O39" i="2" s="1"/>
  <c r="Q39" i="2"/>
  <c r="J65" i="2"/>
  <c r="S65" i="2"/>
  <c r="N39" i="2" l="1"/>
  <c r="M40" i="2" s="1"/>
  <c r="P40" i="2" s="1"/>
  <c r="J66" i="2"/>
  <c r="S66" i="2"/>
  <c r="R40" i="2" l="1"/>
  <c r="Q40" i="2"/>
  <c r="N40" i="2" s="1"/>
  <c r="O40" i="2"/>
  <c r="M41" i="2" s="1"/>
  <c r="J67" i="2"/>
  <c r="S67" i="2"/>
  <c r="Q41" i="2" l="1"/>
  <c r="N41" i="2" s="1"/>
  <c r="P41" i="2"/>
  <c r="R41" i="2"/>
  <c r="J68" i="2"/>
  <c r="S68" i="2"/>
  <c r="O41" i="2" l="1"/>
  <c r="M42" i="2"/>
  <c r="J69" i="2"/>
  <c r="S69" i="2"/>
  <c r="P42" i="2" l="1"/>
  <c r="Q42" i="2"/>
  <c r="N42" i="2" s="1"/>
  <c r="M43" i="2"/>
  <c r="R43" i="2" s="1"/>
  <c r="O42" i="2"/>
  <c r="R42" i="2"/>
  <c r="J70" i="2"/>
  <c r="S70" i="2"/>
  <c r="P43" i="2" l="1"/>
  <c r="Q43" i="2"/>
  <c r="J71" i="2"/>
  <c r="S71" i="2"/>
  <c r="N43" i="2" l="1"/>
  <c r="O43" i="2"/>
  <c r="J72" i="2"/>
  <c r="S72" i="2"/>
  <c r="M44" i="2" l="1"/>
  <c r="Q44" i="2" s="1"/>
  <c r="J73" i="2"/>
  <c r="S73" i="2"/>
  <c r="R44" i="2" l="1"/>
  <c r="P44" i="2"/>
  <c r="N44" i="2" s="1"/>
  <c r="J74" i="2"/>
  <c r="S74" i="2"/>
  <c r="O44" i="2" l="1"/>
  <c r="M45" i="2" s="1"/>
  <c r="J75" i="2"/>
  <c r="S75" i="2"/>
  <c r="O45" i="2" l="1"/>
  <c r="M46" i="2" s="1"/>
  <c r="Q46" i="2" s="1"/>
  <c r="Q45" i="2"/>
  <c r="P45" i="2"/>
  <c r="N45" i="2" s="1"/>
  <c r="R45" i="2"/>
  <c r="J76" i="2"/>
  <c r="S76" i="2"/>
  <c r="P46" i="2" l="1"/>
  <c r="N46" i="2" s="1"/>
  <c r="R46" i="2"/>
  <c r="O46" i="2"/>
  <c r="M47" i="2" s="1"/>
  <c r="Q47" i="2" s="1"/>
  <c r="J77" i="2"/>
  <c r="S77" i="2"/>
  <c r="R47" i="2" l="1"/>
  <c r="P47" i="2"/>
  <c r="O47" i="2" s="1"/>
  <c r="J78" i="2"/>
  <c r="S78" i="2"/>
  <c r="N47" i="2" l="1"/>
  <c r="M48" i="2" s="1"/>
  <c r="J79" i="2"/>
  <c r="S79" i="2"/>
  <c r="P48" i="2" l="1"/>
  <c r="Q48" i="2"/>
  <c r="N48" i="2" s="1"/>
  <c r="O48" i="2"/>
  <c r="M49" i="2" s="1"/>
  <c r="R48" i="2"/>
  <c r="J80" i="2"/>
  <c r="S80" i="2"/>
  <c r="Q49" i="2" l="1"/>
  <c r="P49" i="2"/>
  <c r="R49" i="2"/>
  <c r="J81" i="2"/>
  <c r="S81" i="2"/>
  <c r="O49" i="2" l="1"/>
  <c r="N49" i="2"/>
  <c r="J82" i="2"/>
  <c r="S82" i="2"/>
  <c r="M50" i="2" l="1"/>
  <c r="P50" i="2" s="1"/>
  <c r="N50" i="2"/>
  <c r="O50" i="2"/>
  <c r="R50" i="2"/>
  <c r="M51" i="2"/>
  <c r="J83" i="2"/>
  <c r="S83" i="2"/>
  <c r="Q50" i="2" l="1"/>
  <c r="R51" i="2"/>
  <c r="P51" i="2"/>
  <c r="Q51" i="2"/>
  <c r="J84" i="2"/>
  <c r="S84" i="2"/>
  <c r="O51" i="2" l="1"/>
  <c r="N51" i="2"/>
  <c r="M52" i="2" s="1"/>
  <c r="J85" i="2"/>
  <c r="S85" i="2"/>
  <c r="Q52" i="2" l="1"/>
  <c r="P52" i="2"/>
  <c r="N52" i="2" s="1"/>
  <c r="O52" i="2"/>
  <c r="M53" i="2" s="1"/>
  <c r="R52" i="2"/>
  <c r="J86" i="2"/>
  <c r="S86" i="2"/>
  <c r="R53" i="2" l="1"/>
  <c r="P53" i="2"/>
  <c r="Q53" i="2"/>
  <c r="N53" i="2" s="1"/>
  <c r="O53" i="2"/>
  <c r="M54" i="2" s="1"/>
  <c r="R54" i="2" s="1"/>
  <c r="J87" i="2"/>
  <c r="S87" i="2"/>
  <c r="Q54" i="2" l="1"/>
  <c r="P54" i="2"/>
  <c r="N54" i="2" s="1"/>
  <c r="O54" i="2"/>
  <c r="M55" i="2" s="1"/>
  <c r="J88" i="2"/>
  <c r="S88" i="2"/>
  <c r="Q55" i="2" l="1"/>
  <c r="P55" i="2"/>
  <c r="O55" i="2"/>
  <c r="N55" i="2"/>
  <c r="M56" i="2" s="1"/>
  <c r="R55" i="2"/>
  <c r="J89" i="2"/>
  <c r="S89" i="2"/>
  <c r="Q56" i="2" l="1"/>
  <c r="P56" i="2"/>
  <c r="N56" i="2"/>
  <c r="O56" i="2"/>
  <c r="R56" i="2"/>
  <c r="J90" i="2"/>
  <c r="S90" i="2"/>
  <c r="M57" i="2" l="1"/>
  <c r="R57" i="2" s="1"/>
  <c r="J91" i="2"/>
  <c r="S91" i="2"/>
  <c r="P57" i="2" l="1"/>
  <c r="Q57" i="2"/>
  <c r="J92" i="2"/>
  <c r="S92" i="2"/>
  <c r="N57" i="2" l="1"/>
  <c r="O57" i="2"/>
  <c r="M58" i="2" s="1"/>
  <c r="J93" i="2"/>
  <c r="S93" i="2"/>
  <c r="R58" i="2" l="1"/>
  <c r="Q58" i="2"/>
  <c r="O58" i="2" s="1"/>
  <c r="P58" i="2"/>
  <c r="N58" i="2"/>
  <c r="M59" i="2" s="1"/>
  <c r="J94" i="2"/>
  <c r="S94" i="2"/>
  <c r="Q59" i="2" l="1"/>
  <c r="P59" i="2"/>
  <c r="O59" i="2" s="1"/>
  <c r="R59" i="2"/>
  <c r="J95" i="2"/>
  <c r="S95" i="2"/>
  <c r="N59" i="2" l="1"/>
  <c r="M60" i="2" s="1"/>
  <c r="J96" i="2"/>
  <c r="S96" i="2"/>
  <c r="P60" i="2" l="1"/>
  <c r="Q60" i="2"/>
  <c r="R60" i="2"/>
  <c r="N60" i="2"/>
  <c r="M61" i="2" s="1"/>
  <c r="O60" i="2"/>
  <c r="J97" i="2"/>
  <c r="S97" i="2"/>
  <c r="P61" i="2" l="1"/>
  <c r="Q61" i="2"/>
  <c r="O61" i="2" s="1"/>
  <c r="R61" i="2"/>
  <c r="J98" i="2"/>
  <c r="S98" i="2"/>
  <c r="N61" i="2" l="1"/>
  <c r="M62" i="2" s="1"/>
  <c r="J99" i="2"/>
  <c r="S99" i="2"/>
  <c r="P62" i="2" l="1"/>
  <c r="R62" i="2"/>
  <c r="Q62" i="2"/>
  <c r="O62" i="2" s="1"/>
  <c r="J100" i="2"/>
  <c r="S100" i="2"/>
  <c r="N62" i="2" l="1"/>
  <c r="M63" i="2" s="1"/>
  <c r="J101" i="2"/>
  <c r="S101" i="2"/>
  <c r="Q63" i="2" l="1"/>
  <c r="P63" i="2"/>
  <c r="N63" i="2" s="1"/>
  <c r="O63" i="2"/>
  <c r="M64" i="2" s="1"/>
  <c r="R64" i="2" s="1"/>
  <c r="R63" i="2"/>
  <c r="J102" i="2"/>
  <c r="S102" i="2"/>
  <c r="Q64" i="2" l="1"/>
  <c r="P64" i="2"/>
  <c r="N64" i="2" s="1"/>
  <c r="O64" i="2"/>
  <c r="M65" i="2" s="1"/>
  <c r="J103" i="2"/>
  <c r="S103" i="2"/>
  <c r="R65" i="2" l="1"/>
  <c r="Q65" i="2"/>
  <c r="P65" i="2"/>
  <c r="N65" i="2" s="1"/>
  <c r="O65" i="2"/>
  <c r="M66" i="2" s="1"/>
  <c r="P66" i="2" s="1"/>
  <c r="J104" i="2"/>
  <c r="S104" i="2"/>
  <c r="R66" i="2" l="1"/>
  <c r="Q66" i="2"/>
  <c r="O66" i="2"/>
  <c r="M67" i="2" s="1"/>
  <c r="R67" i="2" s="1"/>
  <c r="N66" i="2"/>
  <c r="J105" i="2"/>
  <c r="S105" i="2"/>
  <c r="O67" i="2" l="1"/>
  <c r="Q67" i="2"/>
  <c r="N67" i="2"/>
  <c r="P67" i="2"/>
  <c r="M68" i="2"/>
  <c r="J106" i="2"/>
  <c r="S106" i="2"/>
  <c r="P68" i="2" l="1"/>
  <c r="R68" i="2"/>
  <c r="Q68" i="2"/>
  <c r="N68" i="2" s="1"/>
  <c r="J107" i="2"/>
  <c r="S107" i="2"/>
  <c r="O68" i="2" l="1"/>
  <c r="M69" i="2" s="1"/>
  <c r="Q69" i="2" s="1"/>
  <c r="J108" i="2"/>
  <c r="S108" i="2"/>
  <c r="R69" i="2" l="1"/>
  <c r="P69" i="2"/>
  <c r="O69" i="2" s="1"/>
  <c r="J109" i="2"/>
  <c r="S109" i="2"/>
  <c r="N69" i="2" l="1"/>
  <c r="M70" i="2" s="1"/>
  <c r="J110" i="2"/>
  <c r="S110" i="2"/>
  <c r="Q70" i="2" l="1"/>
  <c r="P70" i="2"/>
  <c r="O70" i="2" s="1"/>
  <c r="R70" i="2"/>
  <c r="N70" i="2"/>
  <c r="M71" i="2" s="1"/>
  <c r="J111" i="2"/>
  <c r="S111" i="2"/>
  <c r="P71" i="2" l="1"/>
  <c r="Q71" i="2"/>
  <c r="O71" i="2" s="1"/>
  <c r="R71" i="2"/>
  <c r="J112" i="2"/>
  <c r="S112" i="2"/>
  <c r="N71" i="2" l="1"/>
  <c r="M72" i="2" s="1"/>
  <c r="Q72" i="2" s="1"/>
  <c r="J113" i="2"/>
  <c r="S113" i="2"/>
  <c r="P72" i="2" l="1"/>
  <c r="R72" i="2"/>
  <c r="O72" i="2"/>
  <c r="N72" i="2"/>
  <c r="M73" i="2" s="1"/>
  <c r="J114" i="2"/>
  <c r="S114" i="2"/>
  <c r="Q73" i="2" l="1"/>
  <c r="P73" i="2"/>
  <c r="N73" i="2" s="1"/>
  <c r="R73" i="2"/>
  <c r="O73" i="2"/>
  <c r="M74" i="2" s="1"/>
  <c r="J115" i="2"/>
  <c r="S115" i="2"/>
  <c r="R74" i="2" l="1"/>
  <c r="P74" i="2"/>
  <c r="Q74" i="2"/>
  <c r="O74" i="2" s="1"/>
  <c r="J116" i="2"/>
  <c r="S116" i="2"/>
  <c r="N74" i="2" l="1"/>
  <c r="M75" i="2" s="1"/>
  <c r="J117" i="2"/>
  <c r="S117" i="2"/>
  <c r="P75" i="2" l="1"/>
  <c r="Q75" i="2"/>
  <c r="O75" i="2" s="1"/>
  <c r="R75" i="2"/>
  <c r="J118" i="2"/>
  <c r="S118" i="2"/>
  <c r="N75" i="2" l="1"/>
  <c r="M76" i="2" s="1"/>
  <c r="J119" i="2"/>
  <c r="S119" i="2"/>
  <c r="R76" i="2" l="1"/>
  <c r="Q76" i="2"/>
  <c r="P76" i="2"/>
  <c r="O76" i="2" s="1"/>
  <c r="N76" i="2"/>
  <c r="M77" i="2" s="1"/>
  <c r="J120" i="2"/>
  <c r="S120" i="2"/>
  <c r="R77" i="2" l="1"/>
  <c r="Q77" i="2"/>
  <c r="P77" i="2"/>
  <c r="O77" i="2" s="1"/>
  <c r="J121" i="2"/>
  <c r="S121" i="2"/>
  <c r="N77" i="2" l="1"/>
  <c r="M78" i="2" s="1"/>
  <c r="J122" i="2"/>
  <c r="S122" i="2"/>
  <c r="Q78" i="2" l="1"/>
  <c r="R78" i="2"/>
  <c r="P78" i="2"/>
  <c r="N78" i="2" s="1"/>
  <c r="J123" i="2"/>
  <c r="S123" i="2"/>
  <c r="O78" i="2" l="1"/>
  <c r="M79" i="2" s="1"/>
  <c r="J124" i="2"/>
  <c r="S124" i="2"/>
  <c r="P79" i="2" l="1"/>
  <c r="Q79" i="2"/>
  <c r="R79" i="2"/>
  <c r="J125" i="2"/>
  <c r="S125" i="2"/>
  <c r="N79" i="2" l="1"/>
  <c r="O79" i="2"/>
  <c r="M80" i="2" s="1"/>
  <c r="J126" i="2"/>
  <c r="S126" i="2"/>
  <c r="P80" i="2" l="1"/>
  <c r="Q80" i="2"/>
  <c r="O80" i="2" s="1"/>
  <c r="R80" i="2"/>
  <c r="J127" i="2"/>
  <c r="S127" i="2"/>
  <c r="N80" i="2" l="1"/>
  <c r="M81" i="2"/>
  <c r="J128" i="2"/>
  <c r="S128" i="2"/>
  <c r="R81" i="2" l="1"/>
  <c r="P81" i="2"/>
  <c r="Q81" i="2"/>
  <c r="O81" i="2"/>
  <c r="J129" i="2"/>
  <c r="S129" i="2"/>
  <c r="N81" i="2" l="1"/>
  <c r="M82" i="2" s="1"/>
  <c r="J130" i="2"/>
  <c r="S130" i="2"/>
  <c r="Q82" i="2" l="1"/>
  <c r="P82" i="2"/>
  <c r="O82" i="2" s="1"/>
  <c r="N82" i="2"/>
  <c r="M83" i="2" s="1"/>
  <c r="R82" i="2"/>
  <c r="J131" i="2"/>
  <c r="S131" i="2"/>
  <c r="Q83" i="2" l="1"/>
  <c r="P83" i="2"/>
  <c r="O83" i="2" s="1"/>
  <c r="R83" i="2"/>
  <c r="J132" i="2"/>
  <c r="S132" i="2"/>
  <c r="N83" i="2" l="1"/>
  <c r="M84" i="2" s="1"/>
  <c r="P84" i="2" s="1"/>
  <c r="J133" i="2"/>
  <c r="S133" i="2"/>
  <c r="R84" i="2" l="1"/>
  <c r="Q84" i="2"/>
  <c r="N84" i="2" s="1"/>
  <c r="J134" i="2"/>
  <c r="S134" i="2"/>
  <c r="O84" i="2" l="1"/>
  <c r="M85" i="2" s="1"/>
  <c r="J135" i="2"/>
  <c r="S135" i="2"/>
  <c r="R85" i="2" l="1"/>
  <c r="Q85" i="2"/>
  <c r="P85" i="2"/>
  <c r="O85" i="2" s="1"/>
  <c r="N85" i="2"/>
  <c r="M86" i="2" s="1"/>
  <c r="P86" i="2" s="1"/>
  <c r="J136" i="2"/>
  <c r="S136" i="2"/>
  <c r="Q86" i="2" l="1"/>
  <c r="O86" i="2" s="1"/>
  <c r="R86" i="2"/>
  <c r="N86" i="2"/>
  <c r="J137" i="2"/>
  <c r="S137" i="2"/>
  <c r="M87" i="2" l="1"/>
  <c r="P87" i="2" s="1"/>
  <c r="J138" i="2"/>
  <c r="S138" i="2"/>
  <c r="Q87" i="2" l="1"/>
  <c r="N87" i="2" s="1"/>
  <c r="R87" i="2"/>
  <c r="O87" i="2"/>
  <c r="M88" i="2" s="1"/>
  <c r="Q88" i="2" s="1"/>
  <c r="J139" i="2"/>
  <c r="S139" i="2"/>
  <c r="R88" i="2" l="1"/>
  <c r="P88" i="2"/>
  <c r="O88" i="2" s="1"/>
  <c r="J140" i="2"/>
  <c r="S140" i="2"/>
  <c r="N88" i="2" l="1"/>
  <c r="M89" i="2" s="1"/>
  <c r="J141" i="2"/>
  <c r="S141" i="2"/>
  <c r="Q89" i="2" l="1"/>
  <c r="P89" i="2"/>
  <c r="O89" i="2" s="1"/>
  <c r="R89" i="2"/>
  <c r="J142" i="2"/>
  <c r="S142" i="2"/>
  <c r="N89" i="2" l="1"/>
  <c r="M90" i="2" s="1"/>
  <c r="J143" i="2"/>
  <c r="S143" i="2"/>
  <c r="R90" i="2" l="1"/>
  <c r="P90" i="2"/>
  <c r="O90" i="2" s="1"/>
  <c r="Q90" i="2"/>
  <c r="N90" i="2"/>
  <c r="M91" i="2" s="1"/>
  <c r="P91" i="2" s="1"/>
  <c r="J144" i="2"/>
  <c r="S144" i="2"/>
  <c r="Q91" i="2" l="1"/>
  <c r="R91" i="2"/>
  <c r="O91" i="2"/>
  <c r="N91" i="2"/>
  <c r="M92" i="2" s="1"/>
  <c r="P92" i="2" s="1"/>
  <c r="J145" i="2"/>
  <c r="S145" i="2"/>
  <c r="R92" i="2" l="1"/>
  <c r="Q92" i="2"/>
  <c r="N92" i="2" s="1"/>
  <c r="J146" i="2"/>
  <c r="S146" i="2"/>
  <c r="O92" i="2" l="1"/>
  <c r="M93" i="2" s="1"/>
  <c r="J147" i="2"/>
  <c r="S147" i="2"/>
  <c r="P93" i="2" l="1"/>
  <c r="Q93" i="2"/>
  <c r="O93" i="2" s="1"/>
  <c r="R93" i="2"/>
  <c r="J148" i="2"/>
  <c r="S148" i="2"/>
  <c r="N93" i="2" l="1"/>
  <c r="M94" i="2" s="1"/>
  <c r="P94" i="2" s="1"/>
  <c r="R94" i="2"/>
  <c r="J149" i="2"/>
  <c r="S149" i="2"/>
  <c r="Q94" i="2" l="1"/>
  <c r="O94" i="2"/>
  <c r="N94" i="2"/>
  <c r="M95" i="2" s="1"/>
  <c r="J150" i="2"/>
  <c r="S150" i="2"/>
  <c r="Q95" i="2" l="1"/>
  <c r="P95" i="2"/>
  <c r="O95" i="2" s="1"/>
  <c r="R95" i="2"/>
  <c r="N95" i="2"/>
  <c r="J151" i="2"/>
  <c r="S151" i="2"/>
  <c r="M96" i="2" l="1"/>
  <c r="P96" i="2" s="1"/>
  <c r="R96" i="2"/>
  <c r="J152" i="2"/>
  <c r="S152" i="2"/>
  <c r="Q96" i="2" l="1"/>
  <c r="O96" i="2" s="1"/>
  <c r="N96" i="2"/>
  <c r="J153" i="2"/>
  <c r="S153" i="2"/>
  <c r="M97" i="2" l="1"/>
  <c r="J154" i="2"/>
  <c r="S154" i="2"/>
  <c r="R97" i="2" l="1"/>
  <c r="P97" i="2"/>
  <c r="Q97" i="2"/>
  <c r="J155" i="2"/>
  <c r="S155" i="2"/>
  <c r="N97" i="2" l="1"/>
  <c r="O97" i="2"/>
  <c r="M98" i="2" s="1"/>
  <c r="J156" i="2"/>
  <c r="S156" i="2"/>
  <c r="P98" i="2" l="1"/>
  <c r="Q98" i="2"/>
  <c r="N98" i="2"/>
  <c r="O98" i="2"/>
  <c r="M99" i="2" s="1"/>
  <c r="R98" i="2"/>
  <c r="J157" i="2"/>
  <c r="S157" i="2"/>
  <c r="P99" i="2" l="1"/>
  <c r="N99" i="2"/>
  <c r="M100" i="2" s="1"/>
  <c r="R100" i="2" s="1"/>
  <c r="Q99" i="2"/>
  <c r="O99" i="2" s="1"/>
  <c r="R99" i="2"/>
  <c r="J158" i="2"/>
  <c r="S158" i="2"/>
  <c r="Q100" i="2" l="1"/>
  <c r="P100" i="2"/>
  <c r="N100" i="2" s="1"/>
  <c r="J159" i="2"/>
  <c r="S159" i="2"/>
  <c r="O100" i="2" l="1"/>
  <c r="M101" i="2" s="1"/>
  <c r="J160" i="2"/>
  <c r="S160" i="2"/>
  <c r="R101" i="2" l="1"/>
  <c r="P101" i="2"/>
  <c r="N101" i="2" s="1"/>
  <c r="Q101" i="2"/>
  <c r="J161" i="2"/>
  <c r="S161" i="2"/>
  <c r="O101" i="2" l="1"/>
  <c r="M102" i="2" s="1"/>
  <c r="J162" i="2"/>
  <c r="S162" i="2"/>
  <c r="R102" i="2" l="1"/>
  <c r="P102" i="2"/>
  <c r="Q102" i="2"/>
  <c r="O102" i="2"/>
  <c r="N102" i="2"/>
  <c r="M103" i="2" s="1"/>
  <c r="R103" i="2" s="1"/>
  <c r="J163" i="2"/>
  <c r="S163" i="2"/>
  <c r="Q103" i="2" l="1"/>
  <c r="P103" i="2"/>
  <c r="O103" i="2"/>
  <c r="N103" i="2"/>
  <c r="M104" i="2" s="1"/>
  <c r="J164" i="2"/>
  <c r="S164" i="2"/>
  <c r="P104" i="2" l="1"/>
  <c r="Q104" i="2"/>
  <c r="N104" i="2" s="1"/>
  <c r="O104" i="2"/>
  <c r="M105" i="2" s="1"/>
  <c r="R104" i="2"/>
  <c r="J165" i="2"/>
  <c r="S165" i="2"/>
  <c r="Q105" i="2" l="1"/>
  <c r="P105" i="2"/>
  <c r="N105" i="2" s="1"/>
  <c r="O105" i="2"/>
  <c r="M106" i="2" s="1"/>
  <c r="R105" i="2"/>
  <c r="J166" i="2"/>
  <c r="S166" i="2"/>
  <c r="P106" i="2" l="1"/>
  <c r="Q106" i="2"/>
  <c r="O106" i="2" s="1"/>
  <c r="R106" i="2"/>
  <c r="J167" i="2"/>
  <c r="S167" i="2"/>
  <c r="N106" i="2" l="1"/>
  <c r="M107" i="2" s="1"/>
  <c r="J168" i="2"/>
  <c r="S168" i="2"/>
  <c r="Q107" i="2" l="1"/>
  <c r="P107" i="2"/>
  <c r="O107" i="2" s="1"/>
  <c r="N107" i="2"/>
  <c r="M108" i="2" s="1"/>
  <c r="R108" i="2" s="1"/>
  <c r="R107" i="2"/>
  <c r="J169" i="2"/>
  <c r="S169" i="2"/>
  <c r="P108" i="2" l="1"/>
  <c r="Q108" i="2"/>
  <c r="N108" i="2" s="1"/>
  <c r="J170" i="2"/>
  <c r="S170" i="2"/>
  <c r="O108" i="2" l="1"/>
  <c r="M109" i="2" s="1"/>
  <c r="J171" i="2"/>
  <c r="S171" i="2"/>
  <c r="P109" i="2" l="1"/>
  <c r="Q109" i="2"/>
  <c r="N109" i="2" s="1"/>
  <c r="R109" i="2"/>
  <c r="J172" i="2"/>
  <c r="S172" i="2"/>
  <c r="O109" i="2" l="1"/>
  <c r="M110" i="2" s="1"/>
  <c r="R110" i="2" s="1"/>
  <c r="J173" i="2"/>
  <c r="S173" i="2"/>
  <c r="O110" i="2" l="1"/>
  <c r="M111" i="2" s="1"/>
  <c r="P110" i="2"/>
  <c r="N110" i="2" s="1"/>
  <c r="Q110" i="2"/>
  <c r="Q111" i="2"/>
  <c r="P111" i="2"/>
  <c r="N111" i="2" s="1"/>
  <c r="O111" i="2"/>
  <c r="M112" i="2" s="1"/>
  <c r="R111" i="2"/>
  <c r="J174" i="2"/>
  <c r="S174" i="2"/>
  <c r="Q112" i="2" l="1"/>
  <c r="P112" i="2"/>
  <c r="O112" i="2" s="1"/>
  <c r="R112" i="2"/>
  <c r="J175" i="2"/>
  <c r="S175" i="2"/>
  <c r="N112" i="2" l="1"/>
  <c r="M113" i="2" s="1"/>
  <c r="J176" i="2"/>
  <c r="S176" i="2"/>
  <c r="P113" i="2" l="1"/>
  <c r="Q113" i="2"/>
  <c r="O113" i="2" s="1"/>
  <c r="R113" i="2"/>
  <c r="J177" i="2"/>
  <c r="S177" i="2"/>
  <c r="N113" i="2" l="1"/>
  <c r="M114" i="2" s="1"/>
  <c r="R114" i="2" s="1"/>
  <c r="P114" i="2"/>
  <c r="O114" i="2" s="1"/>
  <c r="Q114" i="2"/>
  <c r="N114" i="2" s="1"/>
  <c r="M115" i="2" s="1"/>
  <c r="J178" i="2"/>
  <c r="S178" i="2"/>
  <c r="Q115" i="2" l="1"/>
  <c r="P115" i="2"/>
  <c r="N115" i="2" s="1"/>
  <c r="R115" i="2"/>
  <c r="O115" i="2"/>
  <c r="M116" i="2" s="1"/>
  <c r="R116" i="2" s="1"/>
  <c r="J179" i="2"/>
  <c r="S179" i="2"/>
  <c r="P116" i="2" l="1"/>
  <c r="Q116" i="2"/>
  <c r="J180" i="2"/>
  <c r="S180" i="2"/>
  <c r="O116" i="2" l="1"/>
  <c r="N116" i="2"/>
  <c r="M117" i="2" s="1"/>
  <c r="J181" i="2"/>
  <c r="S181" i="2"/>
  <c r="Q117" i="2" l="1"/>
  <c r="P117" i="2"/>
  <c r="R117" i="2"/>
  <c r="J182" i="2"/>
  <c r="S182" i="2"/>
  <c r="N117" i="2" l="1"/>
  <c r="O117" i="2"/>
  <c r="M118" i="2" s="1"/>
  <c r="J183" i="2"/>
  <c r="S183" i="2"/>
  <c r="P118" i="2" l="1"/>
  <c r="Q118" i="2"/>
  <c r="N118" i="2" s="1"/>
  <c r="R118" i="2"/>
  <c r="J184" i="2"/>
  <c r="S184" i="2"/>
  <c r="O118" i="2" l="1"/>
  <c r="M119" i="2" s="1"/>
  <c r="J185" i="2"/>
  <c r="S185" i="2"/>
  <c r="Q119" i="2" l="1"/>
  <c r="P119" i="2"/>
  <c r="N119" i="2" s="1"/>
  <c r="R119" i="2"/>
  <c r="J186" i="2"/>
  <c r="S186" i="2"/>
  <c r="O119" i="2" l="1"/>
  <c r="M120" i="2" s="1"/>
  <c r="J187" i="2"/>
  <c r="S187" i="2"/>
  <c r="P120" i="2" l="1"/>
  <c r="Q120" i="2"/>
  <c r="R120" i="2"/>
  <c r="J188" i="2"/>
  <c r="S188" i="2"/>
  <c r="N120" i="2" l="1"/>
  <c r="O120" i="2"/>
  <c r="M121" i="2" s="1"/>
  <c r="J189" i="2"/>
  <c r="S189" i="2"/>
  <c r="Q121" i="2" l="1"/>
  <c r="P121" i="2"/>
  <c r="O121" i="2"/>
  <c r="R121" i="2"/>
  <c r="J190" i="2"/>
  <c r="S190" i="2"/>
  <c r="N121" i="2" l="1"/>
  <c r="M122" i="2" s="1"/>
  <c r="J191" i="2"/>
  <c r="S191" i="2"/>
  <c r="P122" i="2" l="1"/>
  <c r="Q122" i="2"/>
  <c r="N122" i="2" s="1"/>
  <c r="O122" i="2"/>
  <c r="M123" i="2" s="1"/>
  <c r="R123" i="2" s="1"/>
  <c r="R122" i="2"/>
  <c r="J192" i="2"/>
  <c r="S192" i="2"/>
  <c r="Q123" i="2" l="1"/>
  <c r="P123" i="2"/>
  <c r="N123" i="2" s="1"/>
  <c r="O123" i="2"/>
  <c r="M124" i="2" s="1"/>
  <c r="J193" i="2"/>
  <c r="S193" i="2"/>
  <c r="R124" i="2" l="1"/>
  <c r="P124" i="2"/>
  <c r="Q124" i="2"/>
  <c r="O124" i="2" s="1"/>
  <c r="J194" i="2"/>
  <c r="S194" i="2"/>
  <c r="N124" i="2" l="1"/>
  <c r="M125" i="2" s="1"/>
  <c r="J195" i="2"/>
  <c r="S195" i="2"/>
  <c r="P125" i="2" l="1"/>
  <c r="Q125" i="2"/>
  <c r="R125" i="2"/>
  <c r="J196" i="2"/>
  <c r="S196" i="2"/>
  <c r="O125" i="2" l="1"/>
  <c r="N125" i="2"/>
  <c r="M126" i="2" s="1"/>
  <c r="J197" i="2"/>
  <c r="S197" i="2"/>
  <c r="P126" i="2" l="1"/>
  <c r="Q126" i="2"/>
  <c r="N126" i="2" s="1"/>
  <c r="O126" i="2"/>
  <c r="M127" i="2" s="1"/>
  <c r="R126" i="2"/>
  <c r="J198" i="2"/>
  <c r="S198" i="2"/>
  <c r="Q127" i="2" l="1"/>
  <c r="P127" i="2"/>
  <c r="O127" i="2"/>
  <c r="R127" i="2"/>
  <c r="J199" i="2"/>
  <c r="S199" i="2"/>
  <c r="N127" i="2" l="1"/>
  <c r="M128" i="2" s="1"/>
  <c r="J200" i="2"/>
  <c r="S200" i="2"/>
  <c r="Q128" i="2" l="1"/>
  <c r="P128" i="2"/>
  <c r="N128" i="2" s="1"/>
  <c r="O128" i="2"/>
  <c r="M129" i="2" s="1"/>
  <c r="R128" i="2"/>
  <c r="J201" i="2"/>
  <c r="S201" i="2"/>
  <c r="Q129" i="2" l="1"/>
  <c r="P129" i="2"/>
  <c r="N129" i="2" s="1"/>
  <c r="R129" i="2"/>
  <c r="J202" i="2"/>
  <c r="S202" i="2"/>
  <c r="O129" i="2" l="1"/>
  <c r="M130" i="2" s="1"/>
  <c r="J203" i="2"/>
  <c r="S203" i="2"/>
  <c r="R130" i="2" l="1"/>
  <c r="P130" i="2"/>
  <c r="Q130" i="2"/>
  <c r="O130" i="2" s="1"/>
  <c r="J204" i="2"/>
  <c r="S204" i="2"/>
  <c r="N130" i="2" l="1"/>
  <c r="M131" i="2" s="1"/>
  <c r="J205" i="2"/>
  <c r="S205" i="2"/>
  <c r="P131" i="2" l="1"/>
  <c r="Q131" i="2"/>
  <c r="N131" i="2" s="1"/>
  <c r="R131" i="2"/>
  <c r="J206" i="2"/>
  <c r="S206" i="2"/>
  <c r="O131" i="2" l="1"/>
  <c r="M132" i="2" s="1"/>
  <c r="J207" i="2"/>
  <c r="S207" i="2"/>
  <c r="P132" i="2" l="1"/>
  <c r="Q132" i="2"/>
  <c r="N132" i="2" s="1"/>
  <c r="R132" i="2"/>
  <c r="J208" i="2"/>
  <c r="S208" i="2"/>
  <c r="O132" i="2" l="1"/>
  <c r="M133" i="2" s="1"/>
  <c r="P133" i="2" s="1"/>
  <c r="J209" i="2"/>
  <c r="S209" i="2"/>
  <c r="R133" i="2" l="1"/>
  <c r="Q133" i="2"/>
  <c r="O133" i="2" s="1"/>
  <c r="J210" i="2"/>
  <c r="S210" i="2"/>
  <c r="N133" i="2" l="1"/>
  <c r="M134" i="2" s="1"/>
  <c r="J211" i="2"/>
  <c r="S211" i="2"/>
  <c r="R134" i="2" l="1"/>
  <c r="P134" i="2"/>
  <c r="Q134" i="2"/>
  <c r="J212" i="2"/>
  <c r="S212" i="2"/>
  <c r="N134" i="2" l="1"/>
  <c r="O134" i="2"/>
  <c r="M135" i="2" s="1"/>
  <c r="J213" i="2"/>
  <c r="S213" i="2"/>
  <c r="R135" i="2" l="1"/>
  <c r="Q135" i="2"/>
  <c r="P135" i="2"/>
  <c r="O135" i="2" s="1"/>
  <c r="J214" i="2"/>
  <c r="S214" i="2"/>
  <c r="N135" i="2" l="1"/>
  <c r="M136" i="2" s="1"/>
  <c r="J215" i="2"/>
  <c r="S215" i="2"/>
  <c r="R136" i="2" l="1"/>
  <c r="Q136" i="2"/>
  <c r="P136" i="2"/>
  <c r="O136" i="2" s="1"/>
  <c r="J216" i="2"/>
  <c r="S216" i="2"/>
  <c r="N136" i="2" l="1"/>
  <c r="M137" i="2" s="1"/>
  <c r="J217" i="2"/>
  <c r="S217" i="2"/>
  <c r="P137" i="2" l="1"/>
  <c r="Q137" i="2"/>
  <c r="N137" i="2" s="1"/>
  <c r="R137" i="2"/>
  <c r="O137" i="2"/>
  <c r="J218" i="2"/>
  <c r="S218" i="2"/>
  <c r="M138" i="2" l="1"/>
  <c r="Q138" i="2" s="1"/>
  <c r="R138" i="2"/>
  <c r="J219" i="2"/>
  <c r="S219" i="2"/>
  <c r="P138" i="2" l="1"/>
  <c r="O138" i="2"/>
  <c r="N138" i="2"/>
  <c r="M139" i="2" s="1"/>
  <c r="R139" i="2" s="1"/>
  <c r="J220" i="2"/>
  <c r="S220" i="2"/>
  <c r="P139" i="2" l="1"/>
  <c r="Q139" i="2"/>
  <c r="O139" i="2" s="1"/>
  <c r="J221" i="2"/>
  <c r="S221" i="2"/>
  <c r="N139" i="2" l="1"/>
  <c r="M140" i="2" s="1"/>
  <c r="J222" i="2"/>
  <c r="S222" i="2"/>
  <c r="Q140" i="2" l="1"/>
  <c r="R140" i="2"/>
  <c r="P140" i="2"/>
  <c r="O140" i="2"/>
  <c r="J223" i="2"/>
  <c r="S223" i="2"/>
  <c r="N140" i="2" l="1"/>
  <c r="M141" i="2" s="1"/>
  <c r="J224" i="2"/>
  <c r="S224" i="2"/>
  <c r="Q141" i="2" l="1"/>
  <c r="P141" i="2"/>
  <c r="R141" i="2"/>
  <c r="O141" i="2"/>
  <c r="N141" i="2"/>
  <c r="J225" i="2"/>
  <c r="S225" i="2"/>
  <c r="M142" i="2" l="1"/>
  <c r="J226" i="2"/>
  <c r="S226" i="2"/>
  <c r="Q142" i="2" l="1"/>
  <c r="P142" i="2"/>
  <c r="R142" i="2"/>
  <c r="N142" i="2"/>
  <c r="J227" i="2"/>
  <c r="S227" i="2"/>
  <c r="O142" i="2" l="1"/>
  <c r="M143" i="2" s="1"/>
  <c r="J228" i="2"/>
  <c r="S228" i="2"/>
  <c r="P143" i="2" l="1"/>
  <c r="Q143" i="2"/>
  <c r="N143" i="2" s="1"/>
  <c r="R143" i="2"/>
  <c r="O143" i="2"/>
  <c r="M144" i="2" s="1"/>
  <c r="R144" i="2" s="1"/>
  <c r="J229" i="2"/>
  <c r="S229" i="2"/>
  <c r="P144" i="2" l="1"/>
  <c r="Q144" i="2"/>
  <c r="O144" i="2" s="1"/>
  <c r="N144" i="2"/>
  <c r="M145" i="2" s="1"/>
  <c r="P145" i="2" s="1"/>
  <c r="J230" i="2"/>
  <c r="S230" i="2"/>
  <c r="Q145" i="2" l="1"/>
  <c r="O145" i="2" s="1"/>
  <c r="R145" i="2"/>
  <c r="J231" i="2"/>
  <c r="S231" i="2"/>
  <c r="N145" i="2" l="1"/>
  <c r="M146" i="2" s="1"/>
  <c r="J232" i="2"/>
  <c r="S232" i="2"/>
  <c r="Q146" i="2" l="1"/>
  <c r="P146" i="2"/>
  <c r="N146" i="2" s="1"/>
  <c r="O146" i="2"/>
  <c r="M147" i="2" s="1"/>
  <c r="R146" i="2"/>
  <c r="J233" i="2"/>
  <c r="S233" i="2"/>
  <c r="Q147" i="2" l="1"/>
  <c r="P147" i="2"/>
  <c r="O147" i="2" s="1"/>
  <c r="N147" i="2"/>
  <c r="M148" i="2" s="1"/>
  <c r="R147" i="2"/>
  <c r="J234" i="2"/>
  <c r="S234" i="2"/>
  <c r="P148" i="2" l="1"/>
  <c r="Q148" i="2"/>
  <c r="O148" i="2" s="1"/>
  <c r="R148" i="2"/>
  <c r="J235" i="2"/>
  <c r="S235" i="2"/>
  <c r="N148" i="2" l="1"/>
  <c r="M149" i="2" s="1"/>
  <c r="J236" i="2"/>
  <c r="S236" i="2"/>
  <c r="P149" i="2" l="1"/>
  <c r="Q149" i="2"/>
  <c r="R149" i="2"/>
  <c r="J237" i="2"/>
  <c r="S237" i="2"/>
  <c r="O149" i="2" l="1"/>
  <c r="N149" i="2"/>
  <c r="M150" i="2" s="1"/>
  <c r="J238" i="2"/>
  <c r="S238" i="2"/>
  <c r="P150" i="2" l="1"/>
  <c r="Q150" i="2"/>
  <c r="N150" i="2"/>
  <c r="R150" i="2"/>
  <c r="O150" i="2"/>
  <c r="J239" i="2"/>
  <c r="S239" i="2"/>
  <c r="M151" i="2" l="1"/>
  <c r="J240" i="2"/>
  <c r="S240" i="2"/>
  <c r="P151" i="2" l="1"/>
  <c r="Q151" i="2"/>
  <c r="O151" i="2" s="1"/>
  <c r="R151" i="2"/>
  <c r="N151" i="2"/>
  <c r="M152" i="2" s="1"/>
  <c r="J241" i="2"/>
  <c r="S241" i="2"/>
  <c r="Q152" i="2" l="1"/>
  <c r="P152" i="2"/>
  <c r="O152" i="2"/>
  <c r="N152" i="2"/>
  <c r="R152" i="2"/>
  <c r="J242" i="2"/>
  <c r="S242" i="2"/>
  <c r="M153" i="2" l="1"/>
  <c r="J243" i="2"/>
  <c r="S243" i="2"/>
  <c r="P153" i="2" l="1"/>
  <c r="Q153" i="2"/>
  <c r="R153" i="2"/>
  <c r="J244" i="2"/>
  <c r="S244" i="2"/>
  <c r="O153" i="2" l="1"/>
  <c r="N153" i="2"/>
  <c r="M154" i="2" s="1"/>
  <c r="J245" i="2"/>
  <c r="S245" i="2"/>
  <c r="R154" i="2" l="1"/>
  <c r="Q154" i="2"/>
  <c r="P154" i="2"/>
  <c r="N154" i="2" s="1"/>
  <c r="O154" i="2"/>
  <c r="M155" i="2" s="1"/>
  <c r="R155" i="2" s="1"/>
  <c r="J246" i="2"/>
  <c r="S246" i="2"/>
  <c r="P155" i="2" l="1"/>
  <c r="Q155" i="2"/>
  <c r="O155" i="2" s="1"/>
  <c r="J247" i="2"/>
  <c r="S247" i="2"/>
  <c r="N155" i="2" l="1"/>
  <c r="M156" i="2"/>
  <c r="J248" i="2"/>
  <c r="S248" i="2"/>
  <c r="R156" i="2" l="1"/>
  <c r="P156" i="2"/>
  <c r="Q156" i="2"/>
  <c r="O156" i="2"/>
  <c r="N156" i="2"/>
  <c r="M157" i="2" s="1"/>
  <c r="R157" i="2" s="1"/>
  <c r="J249" i="2"/>
  <c r="S249" i="2"/>
  <c r="P157" i="2" l="1"/>
  <c r="Q157" i="2"/>
  <c r="O157" i="2" s="1"/>
  <c r="N157" i="2"/>
  <c r="M158" i="2" s="1"/>
  <c r="J250" i="2"/>
  <c r="S250" i="2"/>
  <c r="P158" i="2" l="1"/>
  <c r="Q158" i="2"/>
  <c r="O158" i="2"/>
  <c r="N158" i="2"/>
  <c r="M159" i="2" s="1"/>
  <c r="R158" i="2"/>
  <c r="J251" i="2"/>
  <c r="S251" i="2"/>
  <c r="P159" i="2" l="1"/>
  <c r="Q159" i="2"/>
  <c r="N159" i="2"/>
  <c r="O159" i="2"/>
  <c r="M160" i="2"/>
  <c r="R160" i="2" s="1"/>
  <c r="R159" i="2"/>
  <c r="J252" i="2"/>
  <c r="S252" i="2"/>
  <c r="P160" i="2" l="1"/>
  <c r="N160" i="2" s="1"/>
  <c r="M161" i="2" s="1"/>
  <c r="Q160" i="2"/>
  <c r="O160" i="2" s="1"/>
  <c r="J253" i="2"/>
  <c r="S253" i="2"/>
  <c r="R161" i="2" l="1"/>
  <c r="Q161" i="2"/>
  <c r="P161" i="2"/>
  <c r="O161" i="2"/>
  <c r="J254" i="2"/>
  <c r="S254" i="2"/>
  <c r="N161" i="2" l="1"/>
  <c r="M162" i="2"/>
  <c r="J255" i="2"/>
  <c r="S255" i="2"/>
  <c r="R162" i="2" l="1"/>
  <c r="Q162" i="2"/>
  <c r="O162" i="2" s="1"/>
  <c r="P162" i="2"/>
  <c r="N162" i="2" s="1"/>
  <c r="M163" i="2" s="1"/>
  <c r="J256" i="2"/>
  <c r="S256" i="2"/>
  <c r="P163" i="2" l="1"/>
  <c r="Q163" i="2"/>
  <c r="O163" i="2" s="1"/>
  <c r="R163" i="2"/>
  <c r="J257" i="2"/>
  <c r="S257" i="2"/>
  <c r="N163" i="2" l="1"/>
  <c r="M164" i="2" s="1"/>
  <c r="J258" i="2"/>
  <c r="S258" i="2"/>
  <c r="Q164" i="2" l="1"/>
  <c r="P164" i="2"/>
  <c r="O164" i="2"/>
  <c r="N164" i="2"/>
  <c r="M165" i="2" s="1"/>
  <c r="R164" i="2"/>
  <c r="J259" i="2"/>
  <c r="S259" i="2"/>
  <c r="R165" i="2" l="1"/>
  <c r="Q165" i="2"/>
  <c r="P165" i="2"/>
  <c r="O165" i="2" s="1"/>
  <c r="J260" i="2"/>
  <c r="S260" i="2"/>
  <c r="N165" i="2" l="1"/>
  <c r="M166" i="2" s="1"/>
  <c r="J261" i="2"/>
  <c r="S261" i="2"/>
  <c r="R166" i="2" l="1"/>
  <c r="Q166" i="2"/>
  <c r="P166" i="2"/>
  <c r="O166" i="2" s="1"/>
  <c r="J262" i="2"/>
  <c r="S262" i="2"/>
  <c r="N166" i="2" l="1"/>
  <c r="M167" i="2" s="1"/>
  <c r="J263" i="2"/>
  <c r="S263" i="2"/>
  <c r="Q167" i="2" l="1"/>
  <c r="P167" i="2"/>
  <c r="O167" i="2" s="1"/>
  <c r="N167" i="2"/>
  <c r="M168" i="2" s="1"/>
  <c r="R167" i="2"/>
  <c r="J264" i="2"/>
  <c r="S264" i="2"/>
  <c r="Q168" i="2" l="1"/>
  <c r="P168" i="2"/>
  <c r="N168" i="2" s="1"/>
  <c r="R168" i="2"/>
  <c r="J265" i="2"/>
  <c r="S265" i="2"/>
  <c r="O168" i="2" l="1"/>
  <c r="M169" i="2" s="1"/>
  <c r="Q169" i="2" s="1"/>
  <c r="R169" i="2"/>
  <c r="J266" i="2"/>
  <c r="S266" i="2"/>
  <c r="P169" i="2" l="1"/>
  <c r="O169" i="2" s="1"/>
  <c r="J267" i="2"/>
  <c r="S267" i="2"/>
  <c r="N169" i="2" l="1"/>
  <c r="M170" i="2" s="1"/>
  <c r="J268" i="2"/>
  <c r="S268" i="2"/>
  <c r="R170" i="2" l="1"/>
  <c r="Q170" i="2"/>
  <c r="P170" i="2"/>
  <c r="N170" i="2" s="1"/>
  <c r="J269" i="2"/>
  <c r="S269" i="2"/>
  <c r="O170" i="2" l="1"/>
  <c r="M171" i="2" s="1"/>
  <c r="J270" i="2"/>
  <c r="S270" i="2"/>
  <c r="P171" i="2" l="1"/>
  <c r="Q171" i="2"/>
  <c r="O171" i="2" s="1"/>
  <c r="N171" i="2"/>
  <c r="M172" i="2" s="1"/>
  <c r="R171" i="2"/>
  <c r="J271" i="2"/>
  <c r="S271" i="2"/>
  <c r="P172" i="2" l="1"/>
  <c r="O172" i="2" s="1"/>
  <c r="N172" i="2"/>
  <c r="M173" i="2" s="1"/>
  <c r="Q172" i="2"/>
  <c r="R172" i="2"/>
  <c r="J272" i="2"/>
  <c r="S272" i="2"/>
  <c r="R173" i="2" l="1"/>
  <c r="Q173" i="2"/>
  <c r="P173" i="2"/>
  <c r="O173" i="2" s="1"/>
  <c r="N173" i="2"/>
  <c r="M174" i="2"/>
  <c r="J273" i="2"/>
  <c r="S273" i="2"/>
  <c r="R174" i="2" l="1"/>
  <c r="Q174" i="2"/>
  <c r="N174" i="2" s="1"/>
  <c r="P174" i="2"/>
  <c r="O174" i="2"/>
  <c r="M175" i="2" s="1"/>
  <c r="R175" i="2" s="1"/>
  <c r="J274" i="2"/>
  <c r="S274" i="2"/>
  <c r="P175" i="2" l="1"/>
  <c r="Q175" i="2"/>
  <c r="O175" i="2" s="1"/>
  <c r="J275" i="2"/>
  <c r="S275" i="2"/>
  <c r="N175" i="2" l="1"/>
  <c r="M176" i="2" s="1"/>
  <c r="J276" i="2"/>
  <c r="S276" i="2"/>
  <c r="R176" i="2" l="1"/>
  <c r="P176" i="2"/>
  <c r="N176" i="2"/>
  <c r="M177" i="2" s="1"/>
  <c r="Q176" i="2"/>
  <c r="O176" i="2" s="1"/>
  <c r="J277" i="2"/>
  <c r="S277" i="2"/>
  <c r="R177" i="2" l="1"/>
  <c r="Q177" i="2"/>
  <c r="P177" i="2"/>
  <c r="N177" i="2"/>
  <c r="O177" i="2"/>
  <c r="M178" i="2"/>
  <c r="J278" i="2"/>
  <c r="S278" i="2"/>
  <c r="P178" i="2" l="1"/>
  <c r="N178" i="2" s="1"/>
  <c r="Q178" i="2"/>
  <c r="O178" i="2" s="1"/>
  <c r="R178" i="2"/>
  <c r="J279" i="2"/>
  <c r="S279" i="2"/>
  <c r="M179" i="2" l="1"/>
  <c r="J280" i="2"/>
  <c r="S280" i="2"/>
  <c r="P179" i="2" l="1"/>
  <c r="R179" i="2"/>
  <c r="Q179" i="2"/>
  <c r="J281" i="2"/>
  <c r="S281" i="2"/>
  <c r="N179" i="2" l="1"/>
  <c r="O179" i="2"/>
  <c r="M180" i="2" s="1"/>
  <c r="J282" i="2"/>
  <c r="S282" i="2"/>
  <c r="Q180" i="2" l="1"/>
  <c r="P180" i="2"/>
  <c r="N180" i="2"/>
  <c r="M181" i="2" s="1"/>
  <c r="R181" i="2" s="1"/>
  <c r="O180" i="2"/>
  <c r="R180" i="2"/>
  <c r="J283" i="2"/>
  <c r="S283" i="2"/>
  <c r="O181" i="2" l="1"/>
  <c r="N181" i="2"/>
  <c r="M182" i="2" s="1"/>
  <c r="P181" i="2"/>
  <c r="Q181" i="2"/>
  <c r="J284" i="2"/>
  <c r="S284" i="2"/>
  <c r="Q182" i="2" l="1"/>
  <c r="P182" i="2"/>
  <c r="O182" i="2" s="1"/>
  <c r="R182" i="2"/>
  <c r="J285" i="2"/>
  <c r="S285" i="2"/>
  <c r="N182" i="2" l="1"/>
  <c r="M183" i="2" s="1"/>
  <c r="J286" i="2"/>
  <c r="S286" i="2"/>
  <c r="Q183" i="2" l="1"/>
  <c r="P183" i="2"/>
  <c r="O183" i="2" s="1"/>
  <c r="R183" i="2"/>
  <c r="J287" i="2"/>
  <c r="S287" i="2"/>
  <c r="N183" i="2" l="1"/>
  <c r="M184" i="2" s="1"/>
  <c r="J288" i="2"/>
  <c r="S288" i="2"/>
  <c r="Q184" i="2" l="1"/>
  <c r="P184" i="2"/>
  <c r="N184" i="2" s="1"/>
  <c r="R184" i="2"/>
  <c r="O184" i="2"/>
  <c r="M185" i="2" s="1"/>
  <c r="R185" i="2"/>
  <c r="O185" i="2"/>
  <c r="M186" i="2" s="1"/>
  <c r="J289" i="2"/>
  <c r="S289" i="2"/>
  <c r="Q185" i="2" l="1"/>
  <c r="P185" i="2"/>
  <c r="N185" i="2" s="1"/>
  <c r="Q186" i="2"/>
  <c r="P186" i="2"/>
  <c r="O186" i="2" s="1"/>
  <c r="N186" i="2"/>
  <c r="M187" i="2" s="1"/>
  <c r="R186" i="2"/>
  <c r="J290" i="2"/>
  <c r="S290" i="2"/>
  <c r="Q187" i="2" l="1"/>
  <c r="P187" i="2"/>
  <c r="O187" i="2" s="1"/>
  <c r="N187" i="2"/>
  <c r="M188" i="2" s="1"/>
  <c r="R187" i="2"/>
  <c r="J291" i="2"/>
  <c r="S291" i="2"/>
  <c r="Q188" i="2" l="1"/>
  <c r="P188" i="2"/>
  <c r="N188" i="2" s="1"/>
  <c r="R188" i="2"/>
  <c r="J292" i="2"/>
  <c r="S292" i="2"/>
  <c r="O188" i="2" l="1"/>
  <c r="M189" i="2" s="1"/>
  <c r="J293" i="2"/>
  <c r="S293" i="2"/>
  <c r="P189" i="2" l="1"/>
  <c r="Q189" i="2"/>
  <c r="N189" i="2" s="1"/>
  <c r="O189" i="2"/>
  <c r="M190" i="2" s="1"/>
  <c r="R190" i="2" s="1"/>
  <c r="R189" i="2"/>
  <c r="J294" i="2"/>
  <c r="S294" i="2"/>
  <c r="P190" i="2" l="1"/>
  <c r="Q190" i="2"/>
  <c r="O190" i="2"/>
  <c r="N190" i="2"/>
  <c r="M191" i="2" s="1"/>
  <c r="J295" i="2"/>
  <c r="S295" i="2"/>
  <c r="Q191" i="2" l="1"/>
  <c r="P191" i="2"/>
  <c r="O191" i="2" s="1"/>
  <c r="N191" i="2"/>
  <c r="M192" i="2" s="1"/>
  <c r="R191" i="2"/>
  <c r="J296" i="2"/>
  <c r="S296" i="2"/>
  <c r="Q192" i="2" l="1"/>
  <c r="P192" i="2"/>
  <c r="O192" i="2" s="1"/>
  <c r="R192" i="2"/>
  <c r="J297" i="2"/>
  <c r="S297" i="2"/>
  <c r="N192" i="2" l="1"/>
  <c r="M193" i="2" s="1"/>
  <c r="J298" i="2"/>
  <c r="S298" i="2"/>
  <c r="Q193" i="2" l="1"/>
  <c r="P193" i="2"/>
  <c r="N193" i="2" s="1"/>
  <c r="R193" i="2"/>
  <c r="J299" i="2"/>
  <c r="S299" i="2"/>
  <c r="O193" i="2" l="1"/>
  <c r="M194" i="2" s="1"/>
  <c r="J300" i="2"/>
  <c r="S300" i="2"/>
  <c r="Q194" i="2" l="1"/>
  <c r="R194" i="2"/>
  <c r="P194" i="2"/>
  <c r="N194" i="2" s="1"/>
  <c r="O194" i="2"/>
  <c r="J301" i="2"/>
  <c r="S301" i="2"/>
  <c r="M195" i="2" l="1"/>
  <c r="P195" i="2"/>
  <c r="R195" i="2"/>
  <c r="J302" i="2"/>
  <c r="S302" i="2"/>
  <c r="Q195" i="2" l="1"/>
  <c r="O195" i="2" s="1"/>
  <c r="N195" i="2"/>
  <c r="J303" i="2"/>
  <c r="S303" i="2"/>
  <c r="M196" i="2" l="1"/>
  <c r="J304" i="2"/>
  <c r="S304" i="2"/>
  <c r="Q196" i="2" l="1"/>
  <c r="P196" i="2"/>
  <c r="R196" i="2"/>
  <c r="J305" i="2"/>
  <c r="S305" i="2"/>
  <c r="O196" i="2" l="1"/>
  <c r="N196" i="2"/>
  <c r="M197" i="2" s="1"/>
  <c r="J306" i="2"/>
  <c r="S306" i="2"/>
  <c r="R197" i="2" l="1"/>
  <c r="P197" i="2"/>
  <c r="N197" i="2" s="1"/>
  <c r="M198" i="2" s="1"/>
  <c r="Q197" i="2"/>
  <c r="O197" i="2" s="1"/>
  <c r="J307" i="2"/>
  <c r="S307" i="2"/>
  <c r="R198" i="2" l="1"/>
  <c r="Q198" i="2"/>
  <c r="P198" i="2"/>
  <c r="N198" i="2" s="1"/>
  <c r="O198" i="2"/>
  <c r="M199" i="2" s="1"/>
  <c r="R199" i="2" s="1"/>
  <c r="J308" i="2"/>
  <c r="S308" i="2"/>
  <c r="P199" i="2" l="1"/>
  <c r="Q199" i="2"/>
  <c r="O199" i="2"/>
  <c r="J309" i="2"/>
  <c r="S309" i="2"/>
  <c r="N199" i="2" l="1"/>
  <c r="M200" i="2" s="1"/>
  <c r="J310" i="2"/>
  <c r="S310" i="2"/>
  <c r="P200" i="2" l="1"/>
  <c r="Q200" i="2"/>
  <c r="O200" i="2"/>
  <c r="N200" i="2"/>
  <c r="M201" i="2" s="1"/>
  <c r="R201" i="2" s="1"/>
  <c r="R200" i="2"/>
  <c r="J311" i="2"/>
  <c r="S311" i="2"/>
  <c r="Q201" i="2" l="1"/>
  <c r="P201" i="2"/>
  <c r="J312" i="2"/>
  <c r="S312" i="2"/>
  <c r="O201" i="2" l="1"/>
  <c r="N201" i="2"/>
  <c r="M202" i="2" s="1"/>
  <c r="J313" i="2"/>
  <c r="S313" i="2"/>
  <c r="R202" i="2" l="1"/>
  <c r="Q202" i="2"/>
  <c r="P202" i="2"/>
  <c r="O202" i="2" s="1"/>
  <c r="J314" i="2"/>
  <c r="S314" i="2"/>
  <c r="N202" i="2" l="1"/>
  <c r="M203" i="2" s="1"/>
  <c r="J315" i="2"/>
  <c r="S315" i="2"/>
  <c r="O203" i="2" l="1"/>
  <c r="P203" i="2"/>
  <c r="R203" i="2"/>
  <c r="Q203" i="2"/>
  <c r="N203" i="2"/>
  <c r="M204" i="2" s="1"/>
  <c r="J316" i="2"/>
  <c r="S316" i="2"/>
  <c r="Q204" i="2" l="1"/>
  <c r="P204" i="2"/>
  <c r="O204" i="2"/>
  <c r="N204" i="2"/>
  <c r="M205" i="2" s="1"/>
  <c r="R204" i="2"/>
  <c r="J317" i="2"/>
  <c r="S317" i="2"/>
  <c r="Q205" i="2" l="1"/>
  <c r="P205" i="2"/>
  <c r="R205" i="2"/>
  <c r="J318" i="2"/>
  <c r="S318" i="2"/>
  <c r="N205" i="2" l="1"/>
  <c r="O205" i="2"/>
  <c r="J319" i="2"/>
  <c r="S319" i="2"/>
  <c r="M206" i="2" l="1"/>
  <c r="J320" i="2"/>
  <c r="S320" i="2"/>
  <c r="P206" i="2" l="1"/>
  <c r="N206" i="2"/>
  <c r="Q206" i="2"/>
  <c r="R206" i="2"/>
  <c r="O206" i="2"/>
  <c r="J321" i="2"/>
  <c r="S321" i="2"/>
  <c r="M207" i="2" l="1"/>
  <c r="J322" i="2"/>
  <c r="S322" i="2"/>
  <c r="Q207" i="2" l="1"/>
  <c r="P207" i="2"/>
  <c r="N207" i="2"/>
  <c r="O207" i="2"/>
  <c r="R207" i="2"/>
  <c r="J323" i="2"/>
  <c r="S323" i="2"/>
  <c r="M208" i="2" l="1"/>
  <c r="J324" i="2"/>
  <c r="S324" i="2"/>
  <c r="P208" i="2" l="1"/>
  <c r="Q208" i="2"/>
  <c r="N208" i="2"/>
  <c r="O208" i="2"/>
  <c r="R208" i="2"/>
  <c r="J325" i="2"/>
  <c r="S325" i="2"/>
  <c r="M209" i="2" l="1"/>
  <c r="J326" i="2"/>
  <c r="S326" i="2"/>
  <c r="P209" i="2" l="1"/>
  <c r="Q209" i="2"/>
  <c r="O209" i="2"/>
  <c r="N209" i="2"/>
  <c r="M210" i="2" s="1"/>
  <c r="R210" i="2" s="1"/>
  <c r="R209" i="2"/>
  <c r="J327" i="2"/>
  <c r="S327" i="2"/>
  <c r="P210" i="2" l="1"/>
  <c r="O210" i="2" s="1"/>
  <c r="Q210" i="2"/>
  <c r="N210" i="2"/>
  <c r="M211" i="2"/>
  <c r="J328" i="2"/>
  <c r="S328" i="2"/>
  <c r="R211" i="2" l="1"/>
  <c r="P211" i="2"/>
  <c r="Q211" i="2"/>
  <c r="O211" i="2"/>
  <c r="N211" i="2"/>
  <c r="M212" i="2" s="1"/>
  <c r="J329" i="2"/>
  <c r="S329" i="2"/>
  <c r="Q212" i="2" l="1"/>
  <c r="R212" i="2"/>
  <c r="P212" i="2"/>
  <c r="O212" i="2"/>
  <c r="N212" i="2"/>
  <c r="M213" i="2" s="1"/>
  <c r="R213" i="2"/>
  <c r="Q213" i="2"/>
  <c r="P213" i="2"/>
  <c r="N213" i="2" s="1"/>
  <c r="J330" i="2"/>
  <c r="S330" i="2"/>
  <c r="O213" i="2" l="1"/>
  <c r="M214" i="2"/>
  <c r="Q214" i="2" s="1"/>
  <c r="J331" i="2"/>
  <c r="S331" i="2"/>
  <c r="R214" i="2" l="1"/>
  <c r="P214" i="2"/>
  <c r="J332" i="2"/>
  <c r="S332" i="2"/>
  <c r="O214" i="2" l="1"/>
  <c r="N214" i="2"/>
  <c r="M215" i="2" s="1"/>
  <c r="J333" i="2"/>
  <c r="S333" i="2"/>
  <c r="P215" i="2" l="1"/>
  <c r="Q215" i="2"/>
  <c r="R215" i="2"/>
  <c r="J334" i="2"/>
  <c r="S334" i="2"/>
  <c r="N215" i="2" l="1"/>
  <c r="O215" i="2"/>
  <c r="M216" i="2" s="1"/>
  <c r="J335" i="2"/>
  <c r="S335" i="2"/>
  <c r="Q216" i="2" l="1"/>
  <c r="R216" i="2"/>
  <c r="P216" i="2"/>
  <c r="O216" i="2"/>
  <c r="N216" i="2"/>
  <c r="M217" i="2" s="1"/>
  <c r="J336" i="2"/>
  <c r="S336" i="2"/>
  <c r="Q217" i="2" l="1"/>
  <c r="R217" i="2"/>
  <c r="P217" i="2"/>
  <c r="N217" i="2" s="1"/>
  <c r="O217" i="2"/>
  <c r="J337" i="2"/>
  <c r="S337" i="2"/>
  <c r="M218" i="2" l="1"/>
  <c r="P218" i="2" s="1"/>
  <c r="J338" i="2"/>
  <c r="S338" i="2"/>
  <c r="R218" i="2" l="1"/>
  <c r="Q218" i="2"/>
  <c r="N218" i="2" s="1"/>
  <c r="J339" i="2"/>
  <c r="S339" i="2"/>
  <c r="O218" i="2" l="1"/>
  <c r="M219" i="2" s="1"/>
  <c r="P219" i="2" s="1"/>
  <c r="J340" i="2"/>
  <c r="S340" i="2"/>
  <c r="R219" i="2" l="1"/>
  <c r="Q219" i="2"/>
  <c r="N219" i="2" s="1"/>
  <c r="M220" i="2" s="1"/>
  <c r="O220" i="2" s="1"/>
  <c r="J341" i="2"/>
  <c r="S341" i="2"/>
  <c r="O219" i="2" l="1"/>
  <c r="Q220" i="2"/>
  <c r="R220" i="2"/>
  <c r="P220" i="2"/>
  <c r="M221" i="2" s="1"/>
  <c r="R221" i="2" s="1"/>
  <c r="N220" i="2"/>
  <c r="J342" i="2"/>
  <c r="S342" i="2"/>
  <c r="Q221" i="2" l="1"/>
  <c r="P221" i="2"/>
  <c r="N221" i="2" s="1"/>
  <c r="J343" i="2"/>
  <c r="S343" i="2"/>
  <c r="O221" i="2" l="1"/>
  <c r="M222" i="2" s="1"/>
  <c r="P222" i="2" s="1"/>
  <c r="J344" i="2"/>
  <c r="S344" i="2"/>
  <c r="Q222" i="2" l="1"/>
  <c r="R222" i="2"/>
  <c r="O222" i="2"/>
  <c r="N222" i="2"/>
  <c r="M223" i="2"/>
  <c r="J345" i="2"/>
  <c r="S345" i="2"/>
  <c r="Q223" i="2" l="1"/>
  <c r="P223" i="2"/>
  <c r="R223" i="2"/>
  <c r="O223" i="2"/>
  <c r="N223" i="2"/>
  <c r="M224" i="2" s="1"/>
  <c r="J346" i="2"/>
  <c r="S346" i="2"/>
  <c r="P224" i="2" l="1"/>
  <c r="Q224" i="2"/>
  <c r="R224" i="2"/>
  <c r="J347" i="2"/>
  <c r="S347" i="2"/>
  <c r="N224" i="2" l="1"/>
  <c r="O224" i="2"/>
  <c r="J348" i="2"/>
  <c r="S348" i="2"/>
  <c r="M225" i="2" l="1"/>
  <c r="J349" i="2"/>
  <c r="S349" i="2"/>
  <c r="R225" i="2" l="1"/>
  <c r="Q225" i="2"/>
  <c r="P225" i="2"/>
  <c r="J350" i="2"/>
  <c r="S350" i="2"/>
  <c r="O225" i="2" l="1"/>
  <c r="N225" i="2"/>
  <c r="M226" i="2" s="1"/>
  <c r="J351" i="2"/>
  <c r="S351" i="2"/>
  <c r="Q226" i="2" l="1"/>
  <c r="R226" i="2"/>
  <c r="P226" i="2"/>
  <c r="N226" i="2" s="1"/>
  <c r="J352" i="2"/>
  <c r="S352" i="2"/>
  <c r="O226" i="2" l="1"/>
  <c r="M227" i="2" s="1"/>
  <c r="J353" i="2"/>
  <c r="S353" i="2"/>
  <c r="R227" i="2" l="1"/>
  <c r="P227" i="2"/>
  <c r="Q227" i="2"/>
  <c r="N227" i="2" s="1"/>
  <c r="J354" i="2"/>
  <c r="S354" i="2"/>
  <c r="O227" i="2" l="1"/>
  <c r="M228" i="2" s="1"/>
  <c r="R228" i="2" s="1"/>
  <c r="J355" i="2"/>
  <c r="S355" i="2"/>
  <c r="Q228" i="2" l="1"/>
  <c r="P228" i="2"/>
  <c r="O228" i="2"/>
  <c r="N228" i="2"/>
  <c r="M229" i="2" s="1"/>
  <c r="J356" i="2"/>
  <c r="S356" i="2"/>
  <c r="R229" i="2" l="1"/>
  <c r="P229" i="2"/>
  <c r="O229" i="2" s="1"/>
  <c r="Q229" i="2"/>
  <c r="J357" i="2"/>
  <c r="S357" i="2"/>
  <c r="N229" i="2" l="1"/>
  <c r="M230" i="2" s="1"/>
  <c r="J358" i="2"/>
  <c r="S358" i="2"/>
  <c r="P230" i="2" l="1"/>
  <c r="Q230" i="2"/>
  <c r="R230" i="2"/>
  <c r="O230" i="2"/>
  <c r="J359" i="2"/>
  <c r="S359" i="2"/>
  <c r="N230" i="2" l="1"/>
  <c r="M231" i="2" s="1"/>
  <c r="R231" i="2" s="1"/>
  <c r="J360" i="2"/>
  <c r="S360" i="2"/>
  <c r="Q231" i="2" l="1"/>
  <c r="P231" i="2"/>
  <c r="O231" i="2" s="1"/>
  <c r="N231" i="2"/>
  <c r="J361" i="2"/>
  <c r="S361" i="2"/>
  <c r="M232" i="2" l="1"/>
  <c r="R232" i="2" s="1"/>
  <c r="J362" i="2"/>
  <c r="S362" i="2"/>
  <c r="Q232" i="2" l="1"/>
  <c r="P232" i="2"/>
  <c r="O232" i="2" s="1"/>
  <c r="N232" i="2"/>
  <c r="J363" i="2"/>
  <c r="S363" i="2"/>
  <c r="M233" i="2" l="1"/>
  <c r="J364" i="2"/>
  <c r="S364" i="2"/>
  <c r="P233" i="2" l="1"/>
  <c r="Q233" i="2"/>
  <c r="O233" i="2" s="1"/>
  <c r="R233" i="2"/>
  <c r="J365" i="2"/>
  <c r="S365" i="2"/>
  <c r="N233" i="2" l="1"/>
  <c r="M234" i="2" s="1"/>
  <c r="Q234" i="2" s="1"/>
  <c r="J366" i="2"/>
  <c r="S366" i="2"/>
  <c r="R234" i="2" l="1"/>
  <c r="P234" i="2"/>
  <c r="J367" i="2"/>
  <c r="S367" i="2"/>
  <c r="O234" i="2" l="1"/>
  <c r="N234" i="2"/>
  <c r="M235" i="2" s="1"/>
  <c r="J368" i="2"/>
  <c r="S368" i="2"/>
  <c r="R235" i="2" l="1"/>
  <c r="Q235" i="2"/>
  <c r="P235" i="2"/>
  <c r="N235" i="2" s="1"/>
  <c r="J369" i="2"/>
  <c r="S369" i="2"/>
  <c r="O235" i="2" l="1"/>
  <c r="M236" i="2" s="1"/>
  <c r="J370" i="2"/>
  <c r="S370" i="2"/>
  <c r="P236" i="2" l="1"/>
  <c r="Q236" i="2"/>
  <c r="R236" i="2"/>
  <c r="O236" i="2"/>
  <c r="N236" i="2"/>
  <c r="M237" i="2" s="1"/>
  <c r="R237" i="2" s="1"/>
  <c r="J371" i="2"/>
  <c r="S371" i="2"/>
  <c r="Q237" i="2" l="1"/>
  <c r="P237" i="2"/>
  <c r="N237" i="2"/>
  <c r="O237" i="2"/>
  <c r="J372" i="2"/>
  <c r="S372" i="2"/>
  <c r="M238" i="2" l="1"/>
  <c r="J373" i="2"/>
  <c r="S373" i="2"/>
  <c r="R238" i="2" l="1"/>
  <c r="P238" i="2"/>
  <c r="Q238" i="2"/>
  <c r="J374" i="2"/>
  <c r="S374" i="2"/>
  <c r="O238" i="2" l="1"/>
  <c r="N238" i="2"/>
  <c r="M239" i="2" s="1"/>
  <c r="J375" i="2"/>
  <c r="S375" i="2"/>
  <c r="P239" i="2" l="1"/>
  <c r="Q239" i="2"/>
  <c r="R239" i="2"/>
  <c r="J376" i="2"/>
  <c r="S376" i="2"/>
  <c r="N239" i="2" l="1"/>
  <c r="O239" i="2"/>
  <c r="M240" i="2" s="1"/>
  <c r="J377" i="2"/>
  <c r="S377" i="2"/>
  <c r="R240" i="2" l="1"/>
  <c r="Q240" i="2"/>
  <c r="P240" i="2"/>
  <c r="N240" i="2" s="1"/>
  <c r="J378" i="2"/>
  <c r="S378" i="2"/>
  <c r="O240" i="2" l="1"/>
  <c r="M241" i="2" s="1"/>
  <c r="J379" i="2"/>
  <c r="S379" i="2"/>
  <c r="R241" i="2" l="1"/>
  <c r="P241" i="2"/>
  <c r="Q241" i="2"/>
  <c r="N241" i="2" s="1"/>
  <c r="J380" i="2"/>
  <c r="S380" i="2"/>
  <c r="O241" i="2" l="1"/>
  <c r="M242" i="2" s="1"/>
  <c r="Q242" i="2" s="1"/>
  <c r="J381" i="2"/>
  <c r="S381" i="2"/>
  <c r="N242" i="2" l="1"/>
  <c r="P242" i="2"/>
  <c r="O242" i="2" s="1"/>
  <c r="R242" i="2"/>
  <c r="J382" i="2"/>
  <c r="S382" i="2"/>
  <c r="M243" i="2" l="1"/>
  <c r="J383" i="2"/>
  <c r="S383" i="2"/>
  <c r="R243" i="2" l="1"/>
  <c r="Q243" i="2"/>
  <c r="P243" i="2"/>
  <c r="J384" i="2"/>
  <c r="S384" i="2"/>
  <c r="N243" i="2" l="1"/>
  <c r="O243" i="2"/>
  <c r="J385" i="2"/>
  <c r="S385" i="2"/>
  <c r="M244" i="2" l="1"/>
  <c r="J386" i="2"/>
  <c r="S386" i="2"/>
  <c r="Q244" i="2" l="1"/>
  <c r="P244" i="2"/>
  <c r="R244" i="2"/>
  <c r="O244" i="2"/>
  <c r="N244" i="2"/>
  <c r="M245" i="2" s="1"/>
  <c r="J387" i="2"/>
  <c r="S387" i="2"/>
  <c r="Q245" i="2" l="1"/>
  <c r="P245" i="2"/>
  <c r="O245" i="2" s="1"/>
  <c r="N245" i="2"/>
  <c r="R245" i="2"/>
  <c r="J388" i="2"/>
  <c r="S388" i="2"/>
  <c r="M246" i="2" l="1"/>
  <c r="J389" i="2"/>
  <c r="S389" i="2"/>
  <c r="R246" i="2" l="1"/>
  <c r="P246" i="2"/>
  <c r="Q246" i="2"/>
  <c r="J390" i="2"/>
  <c r="S390" i="2"/>
  <c r="O246" i="2" l="1"/>
  <c r="N246" i="2"/>
  <c r="M247" i="2" s="1"/>
  <c r="J391" i="2"/>
  <c r="S391" i="2"/>
  <c r="P247" i="2" l="1"/>
  <c r="R247" i="2"/>
  <c r="Q247" i="2"/>
  <c r="J392" i="2"/>
  <c r="S392" i="2"/>
  <c r="O247" i="2" l="1"/>
  <c r="N247" i="2"/>
  <c r="M248" i="2" s="1"/>
  <c r="J393" i="2"/>
  <c r="S393" i="2"/>
  <c r="R248" i="2" l="1"/>
  <c r="P248" i="2"/>
  <c r="Q248" i="2"/>
  <c r="J394" i="2"/>
  <c r="S394" i="2"/>
  <c r="N248" i="2" l="1"/>
  <c r="O248" i="2"/>
  <c r="M249" i="2" s="1"/>
  <c r="J395" i="2"/>
  <c r="S395" i="2"/>
  <c r="R249" i="2" l="1"/>
  <c r="Q249" i="2"/>
  <c r="P249" i="2"/>
  <c r="J396" i="2"/>
  <c r="S396" i="2"/>
  <c r="N249" i="2" l="1"/>
  <c r="O249" i="2"/>
  <c r="M250" i="2" s="1"/>
  <c r="J397" i="2"/>
  <c r="S397" i="2"/>
  <c r="Q250" i="2" l="1"/>
  <c r="P250" i="2"/>
  <c r="R250" i="2"/>
  <c r="J398" i="2"/>
  <c r="S398" i="2"/>
  <c r="N250" i="2" l="1"/>
  <c r="O250" i="2"/>
  <c r="J399" i="2"/>
  <c r="S399" i="2"/>
  <c r="M251" i="2" l="1"/>
  <c r="J400" i="2"/>
  <c r="S400" i="2"/>
  <c r="Q251" i="2" l="1"/>
  <c r="R251" i="2"/>
  <c r="P251" i="2"/>
  <c r="N251" i="2"/>
  <c r="M252" i="2" s="1"/>
  <c r="O251" i="2"/>
  <c r="J401" i="2"/>
  <c r="S401" i="2"/>
  <c r="P252" i="2" l="1"/>
  <c r="N252" i="2" s="1"/>
  <c r="M253" i="2" s="1"/>
  <c r="R252" i="2"/>
  <c r="Q252" i="2"/>
  <c r="O252" i="2"/>
  <c r="J402" i="2"/>
  <c r="S402" i="2"/>
  <c r="R253" i="2" l="1"/>
  <c r="P253" i="2"/>
  <c r="Q253" i="2"/>
  <c r="J403" i="2"/>
  <c r="S403" i="2"/>
  <c r="O253" i="2"/>
  <c r="N253" i="2"/>
  <c r="M254" i="2" s="1"/>
  <c r="J404" i="2" l="1"/>
  <c r="S404" i="2"/>
  <c r="R254" i="2"/>
  <c r="Q254" i="2"/>
  <c r="P254" i="2"/>
  <c r="J405" i="2" l="1"/>
  <c r="S405" i="2"/>
  <c r="O254" i="2"/>
  <c r="N254" i="2"/>
  <c r="M255" i="2" s="1"/>
  <c r="J406" i="2" l="1"/>
  <c r="S406" i="2"/>
  <c r="R255" i="2"/>
  <c r="P255" i="2"/>
  <c r="Q255" i="2"/>
  <c r="J407" i="2" l="1"/>
  <c r="S407" i="2"/>
  <c r="O255" i="2"/>
  <c r="N255" i="2"/>
  <c r="M256" i="2" s="1"/>
  <c r="J408" i="2" l="1"/>
  <c r="S408" i="2"/>
  <c r="R256" i="2"/>
  <c r="Q256" i="2"/>
  <c r="P256" i="2"/>
  <c r="J409" i="2" l="1"/>
  <c r="S409" i="2"/>
  <c r="O256" i="2"/>
  <c r="N256" i="2"/>
  <c r="M257" i="2" s="1"/>
  <c r="J410" i="2" l="1"/>
  <c r="S410" i="2"/>
  <c r="R257" i="2"/>
  <c r="Q257" i="2"/>
  <c r="P257" i="2"/>
  <c r="J411" i="2" l="1"/>
  <c r="S411" i="2"/>
  <c r="O257" i="2"/>
  <c r="N257" i="2"/>
  <c r="M258" i="2" s="1"/>
  <c r="J412" i="2" l="1"/>
  <c r="S412" i="2"/>
  <c r="R258" i="2"/>
  <c r="Q258" i="2"/>
  <c r="P258" i="2"/>
  <c r="O258" i="2" l="1"/>
  <c r="N258" i="2"/>
  <c r="M259" i="2" s="1"/>
  <c r="J413" i="2"/>
  <c r="S413" i="2"/>
  <c r="Q259" i="2" l="1"/>
  <c r="P259" i="2"/>
  <c r="R259" i="2"/>
  <c r="J414" i="2"/>
  <c r="S414" i="2"/>
  <c r="O259" i="2" l="1"/>
  <c r="N259" i="2"/>
  <c r="M260" i="2" s="1"/>
  <c r="J415" i="2"/>
  <c r="S415" i="2"/>
  <c r="R260" i="2" l="1"/>
  <c r="P260" i="2"/>
  <c r="Q260" i="2"/>
  <c r="N260" i="2" s="1"/>
  <c r="J416" i="2"/>
  <c r="S416" i="2"/>
  <c r="O260" i="2" l="1"/>
  <c r="M261" i="2"/>
  <c r="J417" i="2"/>
  <c r="S417" i="2"/>
  <c r="P261" i="2" l="1"/>
  <c r="R261" i="2"/>
  <c r="Q261" i="2"/>
  <c r="J418" i="2"/>
  <c r="S418" i="2"/>
  <c r="O261" i="2" l="1"/>
  <c r="N261" i="2"/>
  <c r="M262" i="2" s="1"/>
  <c r="J419" i="2"/>
  <c r="S419" i="2"/>
  <c r="R262" i="2" l="1"/>
  <c r="P262" i="2"/>
  <c r="Q262" i="2"/>
  <c r="J420" i="2"/>
  <c r="S420" i="2"/>
  <c r="N262" i="2" l="1"/>
  <c r="O262" i="2"/>
  <c r="J421" i="2"/>
  <c r="S421" i="2"/>
  <c r="M263" i="2" l="1"/>
  <c r="J422" i="2"/>
  <c r="S422" i="2"/>
  <c r="R263" i="2" l="1"/>
  <c r="P263" i="2"/>
  <c r="Q263" i="2"/>
  <c r="N263" i="2"/>
  <c r="M264" i="2" s="1"/>
  <c r="O263" i="2"/>
  <c r="J423" i="2"/>
  <c r="S423" i="2"/>
  <c r="Q264" i="2" l="1"/>
  <c r="R264" i="2"/>
  <c r="P264" i="2"/>
  <c r="N264" i="2" s="1"/>
  <c r="O264" i="2"/>
  <c r="J424" i="2"/>
  <c r="S424" i="2"/>
  <c r="M265" i="2" l="1"/>
  <c r="P265" i="2" s="1"/>
  <c r="J425" i="2"/>
  <c r="S425" i="2"/>
  <c r="R265" i="2" l="1"/>
  <c r="Q265" i="2"/>
  <c r="O265" i="2" s="1"/>
  <c r="J426" i="2"/>
  <c r="S426" i="2"/>
  <c r="N265" i="2" l="1"/>
  <c r="M266" i="2" s="1"/>
  <c r="J427" i="2"/>
  <c r="S427" i="2"/>
  <c r="P266" i="2" l="1"/>
  <c r="Q266" i="2"/>
  <c r="O266" i="2"/>
  <c r="N266" i="2"/>
  <c r="M267" i="2" s="1"/>
  <c r="R266" i="2"/>
  <c r="J428" i="2"/>
  <c r="S428" i="2"/>
  <c r="Q267" i="2" l="1"/>
  <c r="R267" i="2"/>
  <c r="P267" i="2"/>
  <c r="O267" i="2" s="1"/>
  <c r="N267" i="2"/>
  <c r="J429" i="2"/>
  <c r="S429" i="2"/>
  <c r="M268" i="2" l="1"/>
  <c r="J430" i="2"/>
  <c r="S430" i="2"/>
  <c r="Q268" i="2" l="1"/>
  <c r="P268" i="2"/>
  <c r="R268" i="2"/>
  <c r="O268" i="2"/>
  <c r="N268" i="2"/>
  <c r="M269" i="2" s="1"/>
  <c r="J431" i="2"/>
  <c r="S431" i="2"/>
  <c r="R269" i="2" l="1"/>
  <c r="Q269" i="2"/>
  <c r="P269" i="2"/>
  <c r="O269" i="2" s="1"/>
  <c r="J432" i="2"/>
  <c r="S432" i="2"/>
  <c r="N269" i="2" l="1"/>
  <c r="M270" i="2" s="1"/>
  <c r="J433" i="2"/>
  <c r="S433" i="2"/>
  <c r="Q270" i="2" l="1"/>
  <c r="R270" i="2"/>
  <c r="P270" i="2"/>
  <c r="O270" i="2" s="1"/>
  <c r="J434" i="2"/>
  <c r="S434" i="2"/>
  <c r="N270" i="2" l="1"/>
  <c r="M271" i="2" s="1"/>
  <c r="J435" i="2"/>
  <c r="S435" i="2"/>
  <c r="R271" i="2" l="1"/>
  <c r="Q271" i="2"/>
  <c r="P271" i="2"/>
  <c r="O271" i="2" s="1"/>
  <c r="N271" i="2"/>
  <c r="J436" i="2"/>
  <c r="S436" i="2"/>
  <c r="M272" i="2" l="1"/>
  <c r="P272" i="2" s="1"/>
  <c r="R272" i="2"/>
  <c r="J437" i="2"/>
  <c r="S437" i="2"/>
  <c r="Q272" i="2" l="1"/>
  <c r="N272" i="2" s="1"/>
  <c r="O272" i="2"/>
  <c r="M273" i="2" s="1"/>
  <c r="J438" i="2"/>
  <c r="S438" i="2"/>
  <c r="R273" i="2" l="1"/>
  <c r="Q273" i="2"/>
  <c r="P273" i="2"/>
  <c r="N273" i="2" s="1"/>
  <c r="J439" i="2"/>
  <c r="S439" i="2"/>
  <c r="O273" i="2" l="1"/>
  <c r="M274" i="2" s="1"/>
  <c r="R274" i="2" s="1"/>
  <c r="J440" i="2"/>
  <c r="S440" i="2"/>
  <c r="P274" i="2" l="1"/>
  <c r="Q274" i="2"/>
  <c r="J441" i="2"/>
  <c r="S441" i="2"/>
  <c r="N274" i="2" l="1"/>
  <c r="O274" i="2"/>
  <c r="J442" i="2"/>
  <c r="S442" i="2"/>
  <c r="M275" i="2" l="1"/>
  <c r="J443" i="2"/>
  <c r="S443" i="2"/>
  <c r="R275" i="2" l="1"/>
  <c r="P275" i="2"/>
  <c r="N275" i="2" s="1"/>
  <c r="Q275" i="2"/>
  <c r="J444" i="2"/>
  <c r="S444" i="2"/>
  <c r="O275" i="2" l="1"/>
  <c r="M276" i="2" s="1"/>
  <c r="J445" i="2"/>
  <c r="S445" i="2"/>
  <c r="R276" i="2" l="1"/>
  <c r="P276" i="2"/>
  <c r="Q276" i="2"/>
  <c r="O276" i="2" s="1"/>
  <c r="N276" i="2"/>
  <c r="M277" i="2" s="1"/>
  <c r="R277" i="2" s="1"/>
  <c r="J446" i="2"/>
  <c r="S446" i="2"/>
  <c r="Q277" i="2" l="1"/>
  <c r="O277" i="2"/>
  <c r="M278" i="2" s="1"/>
  <c r="R278" i="2" s="1"/>
  <c r="P277" i="2"/>
  <c r="N277" i="2" s="1"/>
  <c r="J447" i="2"/>
  <c r="S447" i="2"/>
  <c r="Q278" i="2" l="1"/>
  <c r="P278" i="2"/>
  <c r="O278" i="2" s="1"/>
  <c r="J448" i="2"/>
  <c r="S448" i="2"/>
  <c r="N278" i="2" l="1"/>
  <c r="M279" i="2" s="1"/>
  <c r="P279" i="2" s="1"/>
  <c r="J449" i="2"/>
  <c r="S449" i="2"/>
  <c r="R279" i="2" l="1"/>
  <c r="Q279" i="2"/>
  <c r="O279" i="2" s="1"/>
  <c r="J450" i="2"/>
  <c r="S450" i="2"/>
  <c r="N279" i="2" l="1"/>
  <c r="M280" i="2" s="1"/>
  <c r="J451" i="2"/>
  <c r="S451" i="2"/>
  <c r="P280" i="2" l="1"/>
  <c r="Q280" i="2"/>
  <c r="R280" i="2"/>
  <c r="J452" i="2"/>
  <c r="S452" i="2"/>
  <c r="O280" i="2" l="1"/>
  <c r="N280" i="2"/>
  <c r="M281" i="2" s="1"/>
  <c r="J453" i="2"/>
  <c r="S453" i="2"/>
  <c r="R281" i="2" l="1"/>
  <c r="P281" i="2"/>
  <c r="Q281" i="2"/>
  <c r="J454" i="2"/>
  <c r="S454" i="2"/>
  <c r="O281" i="2" l="1"/>
  <c r="N281" i="2"/>
  <c r="M282" i="2" s="1"/>
  <c r="J455" i="2"/>
  <c r="S455" i="2"/>
  <c r="R282" i="2" l="1"/>
  <c r="Q282" i="2"/>
  <c r="P282" i="2"/>
  <c r="O282" i="2" s="1"/>
  <c r="J456" i="2"/>
  <c r="S456" i="2"/>
  <c r="N282" i="2" l="1"/>
  <c r="M283" i="2" s="1"/>
  <c r="J457" i="2"/>
  <c r="S457" i="2"/>
  <c r="Q283" i="2" l="1"/>
  <c r="P283" i="2"/>
  <c r="O283" i="2" s="1"/>
  <c r="R283" i="2"/>
  <c r="J458" i="2"/>
  <c r="S458" i="2"/>
  <c r="N283" i="2" l="1"/>
  <c r="M284" i="2" s="1"/>
  <c r="J459" i="2"/>
  <c r="S459" i="2"/>
  <c r="R284" i="2" l="1"/>
  <c r="P284" i="2"/>
  <c r="Q284" i="2"/>
  <c r="J460" i="2"/>
  <c r="S460" i="2"/>
  <c r="O284" i="2" l="1"/>
  <c r="N284" i="2"/>
  <c r="M285" i="2" s="1"/>
  <c r="J461" i="2"/>
  <c r="S461" i="2"/>
  <c r="P285" i="2" l="1"/>
  <c r="Q285" i="2"/>
  <c r="R285" i="2"/>
  <c r="J462" i="2"/>
  <c r="S462" i="2"/>
  <c r="O285" i="2" l="1"/>
  <c r="N285" i="2"/>
  <c r="M286" i="2" s="1"/>
  <c r="N286" i="2" s="1"/>
  <c r="M287" i="2" s="1"/>
  <c r="J463" i="2"/>
  <c r="S463" i="2"/>
  <c r="R286" i="2" l="1"/>
  <c r="P286" i="2"/>
  <c r="O286" i="2" s="1"/>
  <c r="Q286" i="2"/>
  <c r="R287" i="2"/>
  <c r="P287" i="2"/>
  <c r="O287" i="2" s="1"/>
  <c r="Q287" i="2"/>
  <c r="N287" i="2" s="1"/>
  <c r="M288" i="2" s="1"/>
  <c r="J464" i="2"/>
  <c r="S464" i="2"/>
  <c r="Q288" i="2" l="1"/>
  <c r="P288" i="2"/>
  <c r="R288" i="2"/>
  <c r="O288" i="2"/>
  <c r="N288" i="2"/>
  <c r="M289" i="2" s="1"/>
  <c r="R289" i="2" s="1"/>
  <c r="J465" i="2"/>
  <c r="S465" i="2"/>
  <c r="P289" i="2" l="1"/>
  <c r="Q289" i="2"/>
  <c r="N289" i="2" s="1"/>
  <c r="M290" i="2" s="1"/>
  <c r="J466" i="2"/>
  <c r="S466" i="2"/>
  <c r="O289" i="2" l="1"/>
  <c r="R290" i="2"/>
  <c r="P290" i="2"/>
  <c r="Q290" i="2"/>
  <c r="O290" i="2"/>
  <c r="N290" i="2"/>
  <c r="M291" i="2" s="1"/>
  <c r="J467" i="2"/>
  <c r="S467" i="2"/>
  <c r="R291" i="2" l="1"/>
  <c r="Q291" i="2"/>
  <c r="P291" i="2"/>
  <c r="J468" i="2"/>
  <c r="S468" i="2"/>
  <c r="O291" i="2"/>
  <c r="N291" i="2"/>
  <c r="M292" i="2" s="1"/>
  <c r="J469" i="2" l="1"/>
  <c r="S469" i="2"/>
  <c r="R292" i="2"/>
  <c r="Q292" i="2"/>
  <c r="P292" i="2"/>
  <c r="O292" i="2" l="1"/>
  <c r="N292" i="2"/>
  <c r="M293" i="2" s="1"/>
  <c r="J470" i="2"/>
  <c r="S470" i="2"/>
  <c r="R293" i="2" l="1"/>
  <c r="Q293" i="2"/>
  <c r="P293" i="2"/>
  <c r="J471" i="2"/>
  <c r="S471" i="2"/>
  <c r="O293" i="2"/>
  <c r="N293" i="2"/>
  <c r="M294" i="2" s="1"/>
  <c r="J472" i="2" l="1"/>
  <c r="S472" i="2"/>
  <c r="R294" i="2"/>
  <c r="Q294" i="2"/>
  <c r="P294" i="2"/>
  <c r="O294" i="2" l="1"/>
  <c r="N294" i="2"/>
  <c r="M295" i="2" s="1"/>
  <c r="J473" i="2"/>
  <c r="S473" i="2"/>
  <c r="Q295" i="2" l="1"/>
  <c r="R295" i="2"/>
  <c r="P295" i="2"/>
  <c r="O295" i="2" s="1"/>
  <c r="J474" i="2"/>
  <c r="S474" i="2"/>
  <c r="N295" i="2" l="1"/>
  <c r="M296" i="2"/>
  <c r="R296" i="2" s="1"/>
  <c r="J475" i="2"/>
  <c r="S475" i="2"/>
  <c r="Q296" i="2" l="1"/>
  <c r="P296" i="2"/>
  <c r="J476" i="2"/>
  <c r="S476" i="2"/>
  <c r="O296" i="2"/>
  <c r="N296" i="2"/>
  <c r="M297" i="2" s="1"/>
  <c r="J477" i="2" l="1"/>
  <c r="S477" i="2"/>
  <c r="R297" i="2"/>
  <c r="Q297" i="2"/>
  <c r="P297" i="2"/>
  <c r="J478" i="2" l="1"/>
  <c r="S478" i="2"/>
  <c r="O297" i="2"/>
  <c r="N297" i="2"/>
  <c r="M298" i="2" s="1"/>
  <c r="J479" i="2" l="1"/>
  <c r="S479" i="2"/>
  <c r="R298" i="2"/>
  <c r="Q298" i="2"/>
  <c r="P298" i="2"/>
  <c r="J480" i="2" l="1"/>
  <c r="S480" i="2"/>
  <c r="O298" i="2"/>
  <c r="N298" i="2"/>
  <c r="M299" i="2" s="1"/>
  <c r="J481" i="2" l="1"/>
  <c r="S481" i="2"/>
  <c r="R299" i="2"/>
  <c r="Q299" i="2"/>
  <c r="P299" i="2"/>
  <c r="O299" i="2" l="1"/>
  <c r="N299" i="2"/>
  <c r="M300" i="2" s="1"/>
  <c r="J482" i="2"/>
  <c r="S482" i="2"/>
  <c r="Q300" i="2" l="1"/>
  <c r="R300" i="2"/>
  <c r="P300" i="2"/>
  <c r="J483" i="2"/>
  <c r="S483" i="2"/>
  <c r="O300" i="2"/>
  <c r="N300" i="2"/>
  <c r="M301" i="2" s="1"/>
  <c r="J484" i="2" l="1"/>
  <c r="S484" i="2"/>
  <c r="R301" i="2"/>
  <c r="P301" i="2"/>
  <c r="Q301" i="2"/>
  <c r="J485" i="2" l="1"/>
  <c r="S485" i="2"/>
  <c r="O301" i="2"/>
  <c r="N301" i="2"/>
  <c r="M302" i="2" s="1"/>
  <c r="J486" i="2" l="1"/>
  <c r="S486" i="2"/>
  <c r="R302" i="2"/>
  <c r="P302" i="2"/>
  <c r="Q302" i="2"/>
  <c r="J487" i="2" l="1"/>
  <c r="S487" i="2"/>
  <c r="O302" i="2"/>
  <c r="N302" i="2"/>
  <c r="M303" i="2" s="1"/>
  <c r="J488" i="2" l="1"/>
  <c r="S488" i="2"/>
  <c r="R303" i="2"/>
  <c r="P303" i="2"/>
  <c r="Q303" i="2"/>
  <c r="J489" i="2" l="1"/>
  <c r="S489" i="2"/>
  <c r="O303" i="2"/>
  <c r="N303" i="2"/>
  <c r="M304" i="2" s="1"/>
  <c r="J490" i="2" l="1"/>
  <c r="S490" i="2"/>
  <c r="R304" i="2"/>
  <c r="Q304" i="2"/>
  <c r="P304" i="2"/>
  <c r="O304" i="2" l="1"/>
  <c r="N304" i="2"/>
  <c r="M305" i="2" s="1"/>
  <c r="J491" i="2"/>
  <c r="S491" i="2"/>
  <c r="P305" i="2" l="1"/>
  <c r="R305" i="2"/>
  <c r="Q305" i="2"/>
  <c r="J492" i="2"/>
  <c r="S492" i="2"/>
  <c r="O305" i="2"/>
  <c r="N305" i="2"/>
  <c r="M306" i="2" s="1"/>
  <c r="J493" i="2" l="1"/>
  <c r="S493" i="2"/>
  <c r="R306" i="2"/>
  <c r="Q306" i="2"/>
  <c r="P306" i="2"/>
  <c r="J494" i="2" l="1"/>
  <c r="S494" i="2"/>
  <c r="O306" i="2"/>
  <c r="N306" i="2"/>
  <c r="M307" i="2" s="1"/>
  <c r="J495" i="2" l="1"/>
  <c r="S495" i="2"/>
  <c r="R307" i="2"/>
  <c r="Q307" i="2"/>
  <c r="P307" i="2"/>
  <c r="J496" i="2" l="1"/>
  <c r="S496" i="2"/>
  <c r="O307" i="2"/>
  <c r="N307" i="2"/>
  <c r="M308" i="2" s="1"/>
  <c r="J497" i="2" l="1"/>
  <c r="S497" i="2"/>
  <c r="R308" i="2"/>
  <c r="Q308" i="2"/>
  <c r="P308" i="2"/>
  <c r="N308" i="2" s="1"/>
  <c r="J498" i="2" l="1"/>
  <c r="S498" i="2"/>
  <c r="O308" i="2"/>
  <c r="M309" i="2" s="1"/>
  <c r="J499" i="2" l="1"/>
  <c r="S499" i="2"/>
  <c r="R309" i="2"/>
  <c r="Q309" i="2"/>
  <c r="P309" i="2"/>
  <c r="J500" i="2" l="1"/>
  <c r="S500" i="2"/>
  <c r="O309" i="2"/>
  <c r="N309" i="2"/>
  <c r="M310" i="2" s="1"/>
  <c r="J501" i="2" l="1"/>
  <c r="S501" i="2"/>
  <c r="R310" i="2"/>
  <c r="P310" i="2"/>
  <c r="Q310" i="2"/>
  <c r="J502" i="2" l="1"/>
  <c r="S502" i="2"/>
  <c r="N310" i="2"/>
  <c r="O310" i="2"/>
  <c r="M311" i="2" s="1"/>
  <c r="J503" i="2" l="1"/>
  <c r="S503" i="2"/>
  <c r="R311" i="2"/>
  <c r="Q311" i="2"/>
  <c r="P311" i="2"/>
  <c r="N311" i="2" s="1"/>
  <c r="J504" i="2" l="1"/>
  <c r="S504" i="2"/>
  <c r="O311" i="2"/>
  <c r="M312" i="2" s="1"/>
  <c r="J505" i="2" l="1"/>
  <c r="S505" i="2"/>
  <c r="R312" i="2"/>
  <c r="P312" i="2"/>
  <c r="Q312" i="2"/>
  <c r="J506" i="2" l="1"/>
  <c r="S506" i="2"/>
  <c r="O312" i="2"/>
  <c r="N312" i="2"/>
  <c r="M313" i="2" s="1"/>
  <c r="J507" i="2" l="1"/>
  <c r="S507" i="2"/>
  <c r="R313" i="2"/>
  <c r="P313" i="2"/>
  <c r="Q313" i="2"/>
  <c r="O313" i="2" l="1"/>
  <c r="N313" i="2"/>
  <c r="M314" i="2" s="1"/>
  <c r="J508" i="2"/>
  <c r="S508" i="2"/>
  <c r="R314" i="2" l="1"/>
  <c r="Q314" i="2"/>
  <c r="P314" i="2"/>
  <c r="J509" i="2"/>
  <c r="S509" i="2"/>
  <c r="O314" i="2" l="1"/>
  <c r="N314" i="2"/>
  <c r="M315" i="2" s="1"/>
  <c r="J510" i="2"/>
  <c r="S510" i="2"/>
  <c r="P315" i="2" l="1"/>
  <c r="R315" i="2"/>
  <c r="Q315" i="2"/>
  <c r="O315" i="2"/>
  <c r="J511" i="2"/>
  <c r="S511" i="2"/>
  <c r="N315" i="2" l="1"/>
  <c r="M316" i="2" s="1"/>
  <c r="J512" i="2"/>
  <c r="S512" i="2"/>
  <c r="Q316" i="2" l="1"/>
  <c r="P316" i="2"/>
  <c r="R316" i="2"/>
  <c r="O316" i="2"/>
  <c r="N316" i="2"/>
  <c r="M317" i="2" s="1"/>
  <c r="J513" i="2"/>
  <c r="S513" i="2"/>
  <c r="P317" i="2" l="1"/>
  <c r="Q317" i="2"/>
  <c r="N317" i="2" s="1"/>
  <c r="R317" i="2"/>
  <c r="J514" i="2"/>
  <c r="S514" i="2"/>
  <c r="O317" i="2" l="1"/>
  <c r="M318" i="2" s="1"/>
  <c r="J515" i="2"/>
  <c r="S515" i="2"/>
  <c r="R318" i="2" l="1"/>
  <c r="Q318" i="2"/>
  <c r="P318" i="2"/>
  <c r="J516" i="2"/>
  <c r="S516" i="2"/>
  <c r="O318" i="2" l="1"/>
  <c r="N318" i="2"/>
  <c r="M319" i="2" s="1"/>
  <c r="J517" i="2"/>
  <c r="S517" i="2"/>
  <c r="R319" i="2" l="1"/>
  <c r="P319" i="2"/>
  <c r="Q319" i="2"/>
  <c r="N319" i="2"/>
  <c r="M320" i="2" s="1"/>
  <c r="R320" i="2" s="1"/>
  <c r="O319" i="2"/>
  <c r="J518" i="2"/>
  <c r="S518" i="2"/>
  <c r="Q320" i="2" l="1"/>
  <c r="P320" i="2"/>
  <c r="J519" i="2"/>
  <c r="S519" i="2"/>
  <c r="O320" i="2" l="1"/>
  <c r="N320" i="2"/>
  <c r="M321" i="2" s="1"/>
  <c r="J520" i="2"/>
  <c r="S520" i="2"/>
  <c r="Q321" i="2" l="1"/>
  <c r="P321" i="2"/>
  <c r="R321" i="2"/>
  <c r="N321" i="2"/>
  <c r="O321" i="2"/>
  <c r="J521" i="2"/>
  <c r="S521" i="2"/>
  <c r="M322" i="2" l="1"/>
  <c r="J522" i="2"/>
  <c r="S522" i="2"/>
  <c r="Q322" i="2" l="1"/>
  <c r="P322" i="2"/>
  <c r="R322" i="2"/>
  <c r="N322" i="2"/>
  <c r="O322" i="2"/>
  <c r="J523" i="2"/>
  <c r="S523" i="2"/>
  <c r="M323" i="2" l="1"/>
  <c r="J524" i="2"/>
  <c r="S524" i="2"/>
  <c r="R323" i="2" l="1"/>
  <c r="Q323" i="2"/>
  <c r="P323" i="2"/>
  <c r="J525" i="2"/>
  <c r="S525" i="2"/>
  <c r="N323" i="2" l="1"/>
  <c r="O323" i="2"/>
  <c r="M324" i="2"/>
  <c r="R324" i="2" s="1"/>
  <c r="J526" i="2"/>
  <c r="S526" i="2"/>
  <c r="P324" i="2" l="1"/>
  <c r="Q324" i="2"/>
  <c r="N324" i="2" s="1"/>
  <c r="J527" i="2"/>
  <c r="S527" i="2"/>
  <c r="O324" i="2" l="1"/>
  <c r="M325" i="2" s="1"/>
  <c r="J528" i="2"/>
  <c r="S528" i="2"/>
  <c r="R325" i="2" l="1"/>
  <c r="Q325" i="2"/>
  <c r="P325" i="2"/>
  <c r="N325" i="2"/>
  <c r="O325" i="2"/>
  <c r="M326" i="2" s="1"/>
  <c r="J529" i="2"/>
  <c r="S529" i="2"/>
  <c r="P326" i="2" l="1"/>
  <c r="R326" i="2"/>
  <c r="Q326" i="2"/>
  <c r="J530" i="2"/>
  <c r="S530" i="2"/>
  <c r="N326" i="2" l="1"/>
  <c r="O326" i="2"/>
  <c r="J531" i="2"/>
  <c r="S531" i="2"/>
  <c r="M327" i="2" l="1"/>
  <c r="J532" i="2"/>
  <c r="S532" i="2"/>
  <c r="P327" i="2" l="1"/>
  <c r="Q327" i="2"/>
  <c r="R327" i="2"/>
  <c r="O327" i="2"/>
  <c r="N327" i="2"/>
  <c r="M328" i="2" s="1"/>
  <c r="J533" i="2"/>
  <c r="S533" i="2"/>
  <c r="R328" i="2" l="1"/>
  <c r="P328" i="2"/>
  <c r="Q328" i="2"/>
  <c r="J534" i="2"/>
  <c r="S534" i="2"/>
  <c r="N328" i="2" l="1"/>
  <c r="O328" i="2"/>
  <c r="J535" i="2"/>
  <c r="S535" i="2"/>
  <c r="M329" i="2" l="1"/>
  <c r="J536" i="2"/>
  <c r="S536" i="2"/>
  <c r="R329" i="2" l="1"/>
  <c r="P329" i="2"/>
  <c r="Q329" i="2"/>
  <c r="O329" i="2"/>
  <c r="N329" i="2"/>
  <c r="M330" i="2" s="1"/>
  <c r="J537" i="2"/>
  <c r="S537" i="2"/>
  <c r="P330" i="2" l="1"/>
  <c r="R330" i="2"/>
  <c r="Q330" i="2"/>
  <c r="J538" i="2"/>
  <c r="S538" i="2"/>
  <c r="N330" i="2" l="1"/>
  <c r="O330" i="2"/>
  <c r="J539" i="2"/>
  <c r="S539" i="2"/>
  <c r="M331" i="2" l="1"/>
  <c r="J540" i="2"/>
  <c r="S540" i="2"/>
  <c r="R331" i="2" l="1"/>
  <c r="P331" i="2"/>
  <c r="Q331" i="2"/>
  <c r="O331" i="2" s="1"/>
  <c r="N331" i="2"/>
  <c r="J541" i="2"/>
  <c r="S541" i="2"/>
  <c r="M332" i="2" l="1"/>
  <c r="J542" i="2"/>
  <c r="S542" i="2"/>
  <c r="R332" i="2" l="1"/>
  <c r="Q332" i="2"/>
  <c r="O332" i="2" s="1"/>
  <c r="P332" i="2"/>
  <c r="N332" i="2"/>
  <c r="J543" i="2"/>
  <c r="S543" i="2"/>
  <c r="M333" i="2" l="1"/>
  <c r="P333" i="2" s="1"/>
  <c r="J544" i="2"/>
  <c r="S544" i="2"/>
  <c r="Q333" i="2" l="1"/>
  <c r="R333" i="2"/>
  <c r="N333" i="2"/>
  <c r="O333" i="2"/>
  <c r="J545" i="2"/>
  <c r="S545" i="2"/>
  <c r="M334" i="2" l="1"/>
  <c r="J546" i="2"/>
  <c r="S546" i="2"/>
  <c r="R334" i="2" l="1"/>
  <c r="P334" i="2"/>
  <c r="Q334" i="2"/>
  <c r="O334" i="2"/>
  <c r="N334" i="2"/>
  <c r="M335" i="2" s="1"/>
  <c r="J547" i="2"/>
  <c r="S547" i="2"/>
  <c r="Q335" i="2" l="1"/>
  <c r="P335" i="2"/>
  <c r="N335" i="2" s="1"/>
  <c r="R335" i="2"/>
  <c r="J548" i="2"/>
  <c r="S548" i="2"/>
  <c r="O335" i="2" l="1"/>
  <c r="M336" i="2" s="1"/>
  <c r="J549" i="2"/>
  <c r="S549" i="2"/>
  <c r="R336" i="2" l="1"/>
  <c r="P336" i="2"/>
  <c r="O336" i="2" s="1"/>
  <c r="Q336" i="2"/>
  <c r="N336" i="2"/>
  <c r="J550" i="2"/>
  <c r="S550" i="2"/>
  <c r="M337" i="2" l="1"/>
  <c r="R337" i="2" s="1"/>
  <c r="J551" i="2"/>
  <c r="S551" i="2"/>
  <c r="P337" i="2" l="1"/>
  <c r="Q337" i="2"/>
  <c r="J552" i="2"/>
  <c r="S552" i="2"/>
  <c r="O337" i="2" l="1"/>
  <c r="N337" i="2"/>
  <c r="J553" i="2"/>
  <c r="S553" i="2"/>
  <c r="M338" i="2" l="1"/>
  <c r="J554" i="2"/>
  <c r="S554" i="2"/>
  <c r="R338" i="2" l="1"/>
  <c r="P338" i="2"/>
  <c r="Q338" i="2"/>
  <c r="O338" i="2"/>
  <c r="M339" i="2" s="1"/>
  <c r="N338" i="2"/>
  <c r="J555" i="2"/>
  <c r="S555" i="2"/>
  <c r="Q339" i="2" l="1"/>
  <c r="R339" i="2"/>
  <c r="P339" i="2"/>
  <c r="N339" i="2"/>
  <c r="M340" i="2" s="1"/>
  <c r="R340" i="2" s="1"/>
  <c r="O339" i="2"/>
  <c r="J556" i="2"/>
  <c r="S556" i="2"/>
  <c r="P340" i="2" l="1"/>
  <c r="Q340" i="2"/>
  <c r="J557" i="2"/>
  <c r="S557" i="2"/>
  <c r="O340" i="2"/>
  <c r="N340" i="2"/>
  <c r="M341" i="2" s="1"/>
  <c r="J558" i="2" l="1"/>
  <c r="S558" i="2"/>
  <c r="R341" i="2"/>
  <c r="Q341" i="2"/>
  <c r="P341" i="2"/>
  <c r="J559" i="2" l="1"/>
  <c r="S559" i="2"/>
  <c r="O341" i="2"/>
  <c r="N341" i="2"/>
  <c r="M342" i="2" s="1"/>
  <c r="J560" i="2" l="1"/>
  <c r="S560" i="2"/>
  <c r="R342" i="2"/>
  <c r="Q342" i="2"/>
  <c r="P342" i="2"/>
  <c r="J561" i="2" l="1"/>
  <c r="S561" i="2"/>
  <c r="O342" i="2"/>
  <c r="N342" i="2"/>
  <c r="M343" i="2" s="1"/>
  <c r="J562" i="2" l="1"/>
  <c r="S562" i="2"/>
  <c r="R343" i="2"/>
  <c r="P343" i="2"/>
  <c r="Q343" i="2"/>
  <c r="J563" i="2" l="1"/>
  <c r="S563" i="2"/>
  <c r="O343" i="2"/>
  <c r="N343" i="2"/>
  <c r="M344" i="2" s="1"/>
  <c r="J564" i="2" l="1"/>
  <c r="S564" i="2"/>
  <c r="R344" i="2"/>
  <c r="P344" i="2"/>
  <c r="Q344" i="2"/>
  <c r="J565" i="2" l="1"/>
  <c r="S565" i="2"/>
  <c r="O344" i="2"/>
  <c r="N344" i="2"/>
  <c r="M345" i="2" s="1"/>
  <c r="J566" i="2" l="1"/>
  <c r="S566" i="2"/>
  <c r="R345" i="2"/>
  <c r="P345" i="2"/>
  <c r="Q345" i="2"/>
  <c r="J567" i="2" l="1"/>
  <c r="S567" i="2"/>
  <c r="O345" i="2"/>
  <c r="N345" i="2"/>
  <c r="M346" i="2" s="1"/>
  <c r="J568" i="2" l="1"/>
  <c r="S568" i="2"/>
  <c r="R346" i="2"/>
  <c r="Q346" i="2"/>
  <c r="P346" i="2"/>
  <c r="J569" i="2" l="1"/>
  <c r="S569" i="2"/>
  <c r="O346" i="2"/>
  <c r="N346" i="2"/>
  <c r="M347" i="2" s="1"/>
  <c r="J570" i="2" l="1"/>
  <c r="S570" i="2"/>
  <c r="R347" i="2"/>
  <c r="Q347" i="2"/>
  <c r="P347" i="2"/>
  <c r="J571" i="2" l="1"/>
  <c r="S571" i="2"/>
  <c r="O347" i="2"/>
  <c r="N347" i="2"/>
  <c r="M348" i="2" s="1"/>
  <c r="J572" i="2" l="1"/>
  <c r="S572" i="2"/>
  <c r="R348" i="2"/>
  <c r="Q348" i="2"/>
  <c r="P348" i="2"/>
  <c r="J573" i="2" l="1"/>
  <c r="S573" i="2"/>
  <c r="O348" i="2"/>
  <c r="N348" i="2"/>
  <c r="M349" i="2" s="1"/>
  <c r="J574" i="2" l="1"/>
  <c r="S574" i="2"/>
  <c r="R349" i="2"/>
  <c r="P349" i="2"/>
  <c r="Q349" i="2"/>
  <c r="J575" i="2" l="1"/>
  <c r="S575" i="2"/>
  <c r="O349" i="2"/>
  <c r="N349" i="2"/>
  <c r="M350" i="2" s="1"/>
  <c r="J576" i="2" l="1"/>
  <c r="S576" i="2"/>
  <c r="R350" i="2"/>
  <c r="Q350" i="2"/>
  <c r="P350" i="2"/>
  <c r="J577" i="2" l="1"/>
  <c r="S577" i="2"/>
  <c r="O350" i="2"/>
  <c r="N350" i="2"/>
  <c r="M351" i="2" s="1"/>
  <c r="J578" i="2" l="1"/>
  <c r="S578" i="2"/>
  <c r="R351" i="2"/>
  <c r="Q351" i="2"/>
  <c r="P351" i="2"/>
  <c r="J579" i="2" l="1"/>
  <c r="S579" i="2"/>
  <c r="O351" i="2"/>
  <c r="N351" i="2"/>
  <c r="M352" i="2" s="1"/>
  <c r="J580" i="2" l="1"/>
  <c r="S580" i="2"/>
  <c r="R352" i="2"/>
  <c r="Q352" i="2"/>
  <c r="P352" i="2"/>
  <c r="J581" i="2" l="1"/>
  <c r="S581" i="2"/>
  <c r="O352" i="2"/>
  <c r="N352" i="2"/>
  <c r="M353" i="2" s="1"/>
  <c r="J582" i="2" l="1"/>
  <c r="S582" i="2"/>
  <c r="R353" i="2"/>
  <c r="Q353" i="2"/>
  <c r="P353" i="2"/>
  <c r="J583" i="2" l="1"/>
  <c r="S583" i="2"/>
  <c r="O353" i="2"/>
  <c r="N353" i="2"/>
  <c r="M354" i="2" s="1"/>
  <c r="J584" i="2" l="1"/>
  <c r="S584" i="2"/>
  <c r="R354" i="2"/>
  <c r="Q354" i="2"/>
  <c r="P354" i="2"/>
  <c r="J585" i="2" l="1"/>
  <c r="S585" i="2"/>
  <c r="O354" i="2"/>
  <c r="N354" i="2"/>
  <c r="M355" i="2" s="1"/>
  <c r="J586" i="2" l="1"/>
  <c r="S586" i="2"/>
  <c r="R355" i="2"/>
  <c r="Q355" i="2"/>
  <c r="P355" i="2"/>
  <c r="J587" i="2" l="1"/>
  <c r="S587" i="2"/>
  <c r="O355" i="2"/>
  <c r="N355" i="2"/>
  <c r="M356" i="2" s="1"/>
  <c r="J588" i="2" l="1"/>
  <c r="S588" i="2"/>
  <c r="R356" i="2"/>
  <c r="Q356" i="2"/>
  <c r="P356" i="2"/>
  <c r="O356" i="2" l="1"/>
  <c r="N356" i="2"/>
  <c r="M357" i="2" s="1"/>
  <c r="J589" i="2"/>
  <c r="S589" i="2"/>
  <c r="R357" i="2" l="1"/>
  <c r="P357" i="2"/>
  <c r="O357" i="2" s="1"/>
  <c r="Q357" i="2"/>
  <c r="N357" i="2"/>
  <c r="J590" i="2"/>
  <c r="S590" i="2"/>
  <c r="M358" i="2" l="1"/>
  <c r="J591" i="2"/>
  <c r="S591" i="2"/>
  <c r="R358" i="2" l="1"/>
  <c r="Q358" i="2"/>
  <c r="P358" i="2"/>
  <c r="J592" i="2"/>
  <c r="S592" i="2"/>
  <c r="O358" i="2" l="1"/>
  <c r="N358" i="2"/>
  <c r="M359" i="2" s="1"/>
  <c r="J593" i="2"/>
  <c r="S593" i="2"/>
  <c r="R359" i="2" l="1"/>
  <c r="Q359" i="2"/>
  <c r="P359" i="2"/>
  <c r="O359" i="2" s="1"/>
  <c r="J594" i="2"/>
  <c r="S594" i="2"/>
  <c r="N359" i="2" l="1"/>
  <c r="M360" i="2"/>
  <c r="J595" i="2"/>
  <c r="S595" i="2"/>
  <c r="Q360" i="2" l="1"/>
  <c r="P360" i="2"/>
  <c r="R360" i="2"/>
  <c r="J596" i="2"/>
  <c r="S596" i="2"/>
  <c r="N360" i="2" l="1"/>
  <c r="M361" i="2" s="1"/>
  <c r="O360" i="2"/>
  <c r="J597" i="2"/>
  <c r="S597" i="2"/>
  <c r="Q361" i="2" l="1"/>
  <c r="O361" i="2"/>
  <c r="P361" i="2"/>
  <c r="R361" i="2"/>
  <c r="J598" i="2"/>
  <c r="S598" i="2"/>
  <c r="N361" i="2" l="1"/>
  <c r="M362" i="2" s="1"/>
  <c r="J599" i="2"/>
  <c r="S599" i="2"/>
  <c r="Q362" i="2" l="1"/>
  <c r="N362" i="2"/>
  <c r="P362" i="2"/>
  <c r="O362" i="2" s="1"/>
  <c r="M363" i="2" s="1"/>
  <c r="R362" i="2"/>
  <c r="J600" i="2"/>
  <c r="S600" i="2"/>
  <c r="P363" i="2" l="1"/>
  <c r="O363" i="2"/>
  <c r="Q363" i="2"/>
  <c r="N363" i="2"/>
  <c r="R363" i="2"/>
  <c r="J601" i="2"/>
  <c r="S601" i="2"/>
  <c r="M364" i="2" l="1"/>
  <c r="J602" i="2"/>
  <c r="S602" i="2"/>
  <c r="Q364" i="2" l="1"/>
  <c r="P364" i="2"/>
  <c r="O364" i="2" s="1"/>
  <c r="R364" i="2"/>
  <c r="J603" i="2"/>
  <c r="S603" i="2"/>
  <c r="N364" i="2" l="1"/>
  <c r="M365" i="2" s="1"/>
  <c r="P365" i="2" s="1"/>
  <c r="J604" i="2"/>
  <c r="S604" i="2"/>
  <c r="R365" i="2" l="1"/>
  <c r="Q365" i="2"/>
  <c r="O365" i="2" s="1"/>
  <c r="N365" i="2"/>
  <c r="M366" i="2" s="1"/>
  <c r="J605" i="2"/>
  <c r="S605" i="2"/>
  <c r="P366" i="2" l="1"/>
  <c r="Q366" i="2"/>
  <c r="O366" i="2" s="1"/>
  <c r="R366" i="2"/>
  <c r="J606" i="2"/>
  <c r="S606" i="2"/>
  <c r="N366" i="2" l="1"/>
  <c r="M367" i="2" s="1"/>
  <c r="Q367" i="2" s="1"/>
  <c r="J607" i="2"/>
  <c r="S607" i="2"/>
  <c r="R367" i="2" l="1"/>
  <c r="P367" i="2"/>
  <c r="N367" i="2" s="1"/>
  <c r="J608" i="2"/>
  <c r="S608" i="2"/>
  <c r="O367" i="2" l="1"/>
  <c r="M368" i="2" s="1"/>
  <c r="J609" i="2"/>
  <c r="S609" i="2"/>
  <c r="R368" i="2" l="1"/>
  <c r="P368" i="2"/>
  <c r="Q368" i="2"/>
  <c r="N368" i="2" s="1"/>
  <c r="J610" i="2"/>
  <c r="S610" i="2"/>
  <c r="O368" i="2" l="1"/>
  <c r="M369" i="2"/>
  <c r="J611" i="2"/>
  <c r="S611" i="2"/>
  <c r="Q369" i="2" l="1"/>
  <c r="P369" i="2"/>
  <c r="R369" i="2"/>
  <c r="N369" i="2"/>
  <c r="M370" i="2" s="1"/>
  <c r="O369" i="2"/>
  <c r="J612" i="2"/>
  <c r="S612" i="2"/>
  <c r="Q370" i="2" l="1"/>
  <c r="P370" i="2"/>
  <c r="O370" i="2" s="1"/>
  <c r="R370" i="2"/>
  <c r="J613" i="2"/>
  <c r="S613" i="2"/>
  <c r="N370" i="2" l="1"/>
  <c r="M371" i="2" s="1"/>
  <c r="R371" i="2" s="1"/>
  <c r="J614" i="2"/>
  <c r="S614" i="2"/>
  <c r="P371" i="2" l="1"/>
  <c r="Q371" i="2"/>
  <c r="N371" i="2" s="1"/>
  <c r="J615" i="2"/>
  <c r="S615" i="2"/>
  <c r="O371" i="2" l="1"/>
  <c r="M372" i="2" s="1"/>
  <c r="J616" i="2"/>
  <c r="S616" i="2"/>
  <c r="Q372" i="2" l="1"/>
  <c r="R372" i="2"/>
  <c r="P372" i="2"/>
  <c r="O372" i="2" s="1"/>
  <c r="N372" i="2"/>
  <c r="M373" i="2" s="1"/>
  <c r="J617" i="2"/>
  <c r="S617" i="2"/>
  <c r="Q373" i="2" l="1"/>
  <c r="P373" i="2"/>
  <c r="N373" i="2" s="1"/>
  <c r="R373" i="2"/>
  <c r="O373" i="2"/>
  <c r="M374" i="2" s="1"/>
  <c r="R374" i="2" s="1"/>
  <c r="J618" i="2"/>
  <c r="S618" i="2"/>
  <c r="Q374" i="2" l="1"/>
  <c r="P374" i="2"/>
  <c r="N374" i="2" s="1"/>
  <c r="J619" i="2"/>
  <c r="S619" i="2"/>
  <c r="O374" i="2" l="1"/>
  <c r="M375" i="2" s="1"/>
  <c r="J620" i="2"/>
  <c r="S620" i="2"/>
  <c r="R375" i="2" l="1"/>
  <c r="P375" i="2"/>
  <c r="Q375" i="2"/>
  <c r="O375" i="2"/>
  <c r="N375" i="2"/>
  <c r="M376" i="2" s="1"/>
  <c r="P376" i="2" s="1"/>
  <c r="J621" i="2"/>
  <c r="S621" i="2"/>
  <c r="Q376" i="2" l="1"/>
  <c r="R376" i="2"/>
  <c r="N376" i="2"/>
  <c r="O376" i="2"/>
  <c r="J622" i="2"/>
  <c r="S622" i="2"/>
  <c r="M377" i="2" l="1"/>
  <c r="J623" i="2"/>
  <c r="S623" i="2"/>
  <c r="P377" i="2" l="1"/>
  <c r="Q377" i="2"/>
  <c r="R377" i="2"/>
  <c r="O377" i="2"/>
  <c r="N377" i="2"/>
  <c r="M378" i="2" s="1"/>
  <c r="J624" i="2"/>
  <c r="S624" i="2"/>
  <c r="Q378" i="2" l="1"/>
  <c r="R378" i="2"/>
  <c r="P378" i="2"/>
  <c r="N378" i="2"/>
  <c r="M379" i="2" s="1"/>
  <c r="R379" i="2" s="1"/>
  <c r="O378" i="2"/>
  <c r="J625" i="2"/>
  <c r="S625" i="2"/>
  <c r="P379" i="2" l="1"/>
  <c r="Q379" i="2"/>
  <c r="J626" i="2"/>
  <c r="S626" i="2"/>
  <c r="O379" i="2"/>
  <c r="N379" i="2"/>
  <c r="M380" i="2" s="1"/>
  <c r="J627" i="2" l="1"/>
  <c r="S627" i="2"/>
  <c r="R380" i="2"/>
  <c r="P380" i="2"/>
  <c r="Q380" i="2"/>
  <c r="J628" i="2" l="1"/>
  <c r="S628" i="2"/>
  <c r="O380" i="2"/>
  <c r="N380" i="2"/>
  <c r="M381" i="2" s="1"/>
  <c r="J629" i="2" l="1"/>
  <c r="S629" i="2"/>
  <c r="R381" i="2"/>
  <c r="P381" i="2"/>
  <c r="Q381" i="2"/>
  <c r="O381" i="2" l="1"/>
  <c r="N381" i="2"/>
  <c r="M382" i="2" s="1"/>
  <c r="J630" i="2"/>
  <c r="S630" i="2"/>
  <c r="Q382" i="2" l="1"/>
  <c r="R382" i="2"/>
  <c r="P382" i="2"/>
  <c r="O382" i="2" s="1"/>
  <c r="J631" i="2"/>
  <c r="S631" i="2"/>
  <c r="N382" i="2"/>
  <c r="M383" i="2" l="1"/>
  <c r="R383" i="2" s="1"/>
  <c r="J632" i="2"/>
  <c r="S632" i="2"/>
  <c r="P383" i="2" l="1"/>
  <c r="Q383" i="2"/>
  <c r="J633" i="2"/>
  <c r="S633" i="2"/>
  <c r="O383" i="2"/>
  <c r="N383" i="2"/>
  <c r="M384" i="2" s="1"/>
  <c r="J634" i="2" l="1"/>
  <c r="S634" i="2"/>
  <c r="R384" i="2"/>
  <c r="Q384" i="2"/>
  <c r="P384" i="2"/>
  <c r="N384" i="2" s="1"/>
  <c r="J635" i="2" l="1"/>
  <c r="S635" i="2"/>
  <c r="O384" i="2"/>
  <c r="M385" i="2" s="1"/>
  <c r="J636" i="2" l="1"/>
  <c r="S636" i="2"/>
  <c r="R385" i="2"/>
  <c r="P385" i="2"/>
  <c r="Q385" i="2"/>
  <c r="J637" i="2" l="1"/>
  <c r="S637" i="2"/>
  <c r="N385" i="2"/>
  <c r="O385" i="2"/>
  <c r="M386" i="2" s="1"/>
  <c r="J638" i="2" l="1"/>
  <c r="S638" i="2"/>
  <c r="R386" i="2"/>
  <c r="Q386" i="2"/>
  <c r="P386" i="2"/>
  <c r="J639" i="2" l="1"/>
  <c r="S639" i="2"/>
  <c r="O386" i="2"/>
  <c r="N386" i="2"/>
  <c r="M387" i="2" s="1"/>
  <c r="J640" i="2" l="1"/>
  <c r="S640" i="2"/>
  <c r="R387" i="2"/>
  <c r="Q387" i="2"/>
  <c r="P387" i="2"/>
  <c r="J641" i="2" l="1"/>
  <c r="S641" i="2"/>
  <c r="O387" i="2"/>
  <c r="N387" i="2"/>
  <c r="M388" i="2" s="1"/>
  <c r="J642" i="2" l="1"/>
  <c r="S642" i="2"/>
  <c r="R388" i="2"/>
  <c r="Q388" i="2"/>
  <c r="P388" i="2"/>
  <c r="J643" i="2" l="1"/>
  <c r="S643" i="2"/>
  <c r="O388" i="2"/>
  <c r="N388" i="2"/>
  <c r="M389" i="2" s="1"/>
  <c r="J644" i="2" l="1"/>
  <c r="S644" i="2"/>
  <c r="R389" i="2"/>
  <c r="P389" i="2"/>
  <c r="Q389" i="2"/>
  <c r="O389" i="2" l="1"/>
  <c r="J645" i="2"/>
  <c r="S645" i="2"/>
  <c r="N389" i="2"/>
  <c r="M390" i="2" s="1"/>
  <c r="J646" i="2" l="1"/>
  <c r="S646" i="2"/>
  <c r="R390" i="2"/>
  <c r="P390" i="2"/>
  <c r="Q390" i="2"/>
  <c r="J647" i="2" l="1"/>
  <c r="S647" i="2"/>
  <c r="O390" i="2"/>
  <c r="N390" i="2"/>
  <c r="M391" i="2" s="1"/>
  <c r="J648" i="2" l="1"/>
  <c r="S648" i="2"/>
  <c r="R391" i="2"/>
  <c r="P391" i="2"/>
  <c r="Q391" i="2"/>
  <c r="J649" i="2" l="1"/>
  <c r="S649" i="2"/>
  <c r="N391" i="2"/>
  <c r="O391" i="2"/>
  <c r="M392" i="2" s="1"/>
  <c r="J650" i="2" l="1"/>
  <c r="S650" i="2"/>
  <c r="R392" i="2"/>
  <c r="Q392" i="2"/>
  <c r="P392" i="2"/>
  <c r="N392" i="2" s="1"/>
  <c r="J651" i="2" l="1"/>
  <c r="S651" i="2"/>
  <c r="O392" i="2"/>
  <c r="M393" i="2" s="1"/>
  <c r="J652" i="2" l="1"/>
  <c r="S652" i="2"/>
  <c r="R393" i="2"/>
  <c r="Q393" i="2"/>
  <c r="P393" i="2"/>
  <c r="J653" i="2" l="1"/>
  <c r="S653" i="2"/>
  <c r="O393" i="2"/>
  <c r="N393" i="2"/>
  <c r="M394" i="2" s="1"/>
  <c r="J654" i="2" l="1"/>
  <c r="S654" i="2"/>
  <c r="R394" i="2"/>
  <c r="Q394" i="2"/>
  <c r="P394" i="2"/>
  <c r="J655" i="2" l="1"/>
  <c r="S655" i="2"/>
  <c r="O394" i="2"/>
  <c r="N394" i="2"/>
  <c r="M395" i="2" s="1"/>
  <c r="J656" i="2" l="1"/>
  <c r="S656" i="2"/>
  <c r="R395" i="2"/>
  <c r="P395" i="2"/>
  <c r="Q395" i="2"/>
  <c r="J657" i="2" l="1"/>
  <c r="S657" i="2"/>
  <c r="O395" i="2"/>
  <c r="N395" i="2"/>
  <c r="M396" i="2" s="1"/>
  <c r="J658" i="2" l="1"/>
  <c r="S658" i="2"/>
  <c r="R396" i="2"/>
  <c r="P396" i="2"/>
  <c r="Q396" i="2"/>
  <c r="J659" i="2" l="1"/>
  <c r="S659" i="2"/>
  <c r="O396" i="2"/>
  <c r="N396" i="2"/>
  <c r="M397" i="2" s="1"/>
  <c r="J660" i="2" l="1"/>
  <c r="S660" i="2"/>
  <c r="R397" i="2"/>
  <c r="Q397" i="2"/>
  <c r="P397" i="2"/>
  <c r="J661" i="2" l="1"/>
  <c r="S661" i="2"/>
  <c r="O397" i="2"/>
  <c r="N397" i="2"/>
  <c r="M398" i="2" s="1"/>
  <c r="J662" i="2" l="1"/>
  <c r="S662" i="2"/>
  <c r="R398" i="2"/>
  <c r="P398" i="2"/>
  <c r="Q398" i="2"/>
  <c r="J663" i="2" l="1"/>
  <c r="S663" i="2"/>
  <c r="O398" i="2"/>
  <c r="N398" i="2"/>
  <c r="M399" i="2" s="1"/>
  <c r="J664" i="2" l="1"/>
  <c r="S664" i="2"/>
  <c r="R399" i="2"/>
  <c r="Q399" i="2"/>
  <c r="P399" i="2"/>
  <c r="J665" i="2" l="1"/>
  <c r="S665" i="2"/>
  <c r="O399" i="2"/>
  <c r="N399" i="2"/>
  <c r="M400" i="2" s="1"/>
  <c r="J666" i="2" l="1"/>
  <c r="S666" i="2"/>
  <c r="R400" i="2"/>
  <c r="P400" i="2"/>
  <c r="Q400" i="2"/>
  <c r="J667" i="2" l="1"/>
  <c r="S667" i="2"/>
  <c r="O400" i="2"/>
  <c r="N400" i="2"/>
  <c r="M401" i="2" s="1"/>
  <c r="J668" i="2" l="1"/>
  <c r="S668" i="2"/>
  <c r="R401" i="2"/>
  <c r="Q401" i="2"/>
  <c r="P401" i="2"/>
  <c r="J669" i="2" l="1"/>
  <c r="S669" i="2"/>
  <c r="O401" i="2"/>
  <c r="N401" i="2"/>
  <c r="M402" i="2" s="1"/>
  <c r="J670" i="2" l="1"/>
  <c r="S670" i="2"/>
  <c r="R402" i="2"/>
  <c r="Q402" i="2"/>
  <c r="P402" i="2"/>
  <c r="N402" i="2" s="1"/>
  <c r="J671" i="2" l="1"/>
  <c r="S671" i="2"/>
  <c r="O402" i="2"/>
  <c r="M403" i="2" s="1"/>
  <c r="J672" i="2" l="1"/>
  <c r="S672" i="2"/>
  <c r="R403" i="2"/>
  <c r="P403" i="2"/>
  <c r="Q403" i="2"/>
  <c r="J673" i="2" l="1"/>
  <c r="S673" i="2"/>
  <c r="N403" i="2"/>
  <c r="O403" i="2"/>
  <c r="M404" i="2" s="1"/>
  <c r="J674" i="2" l="1"/>
  <c r="S674" i="2"/>
  <c r="R404" i="2"/>
  <c r="Q404" i="2"/>
  <c r="P404" i="2"/>
  <c r="J675" i="2" l="1"/>
  <c r="S675" i="2"/>
  <c r="O404" i="2"/>
  <c r="N404" i="2"/>
  <c r="M405" i="2" s="1"/>
  <c r="J676" i="2" l="1"/>
  <c r="S676" i="2"/>
  <c r="R405" i="2"/>
  <c r="Q405" i="2"/>
  <c r="P405" i="2"/>
  <c r="J677" i="2" l="1"/>
  <c r="S677" i="2"/>
  <c r="O405" i="2"/>
  <c r="N405" i="2"/>
  <c r="M406" i="2" s="1"/>
  <c r="J678" i="2" l="1"/>
  <c r="S678" i="2"/>
  <c r="R406" i="2"/>
  <c r="P406" i="2"/>
  <c r="Q406" i="2"/>
  <c r="J679" i="2" l="1"/>
  <c r="S679" i="2"/>
  <c r="O406" i="2"/>
  <c r="N406" i="2"/>
  <c r="M407" i="2" s="1"/>
  <c r="J680" i="2" l="1"/>
  <c r="S680" i="2"/>
  <c r="R407" i="2"/>
  <c r="P407" i="2"/>
  <c r="Q407" i="2"/>
  <c r="O407" i="2" l="1"/>
  <c r="N407" i="2"/>
  <c r="M408" i="2" s="1"/>
  <c r="J681" i="2"/>
  <c r="S681" i="2"/>
  <c r="R408" i="2" l="1"/>
  <c r="Q408" i="2"/>
  <c r="P408" i="2"/>
  <c r="J682" i="2"/>
  <c r="S682" i="2"/>
  <c r="O408" i="2"/>
  <c r="N408" i="2"/>
  <c r="M409" i="2" s="1"/>
  <c r="J683" i="2" l="1"/>
  <c r="S683" i="2"/>
  <c r="R409" i="2"/>
  <c r="Q409" i="2"/>
  <c r="P409" i="2"/>
  <c r="O409" i="2" l="1"/>
  <c r="N409" i="2"/>
  <c r="M410" i="2" s="1"/>
  <c r="J684" i="2"/>
  <c r="S684" i="2"/>
  <c r="Q410" i="2" l="1"/>
  <c r="R410" i="2"/>
  <c r="P410" i="2"/>
  <c r="N410" i="2"/>
  <c r="J685" i="2"/>
  <c r="S685" i="2"/>
  <c r="O410" i="2" l="1"/>
  <c r="M411" i="2" s="1"/>
  <c r="J686" i="2"/>
  <c r="S686" i="2"/>
  <c r="R411" i="2" l="1"/>
  <c r="P411" i="2"/>
  <c r="Q411" i="2"/>
  <c r="J687" i="2"/>
  <c r="S687" i="2"/>
  <c r="O411" i="2" l="1"/>
  <c r="N411" i="2"/>
  <c r="M412" i="2"/>
  <c r="J688" i="2"/>
  <c r="S688" i="2"/>
  <c r="Q412" i="2" l="1"/>
  <c r="P412" i="2"/>
  <c r="R412" i="2"/>
  <c r="O412" i="2"/>
  <c r="N412" i="2"/>
  <c r="M413" i="2" s="1"/>
  <c r="J689" i="2"/>
  <c r="S689" i="2"/>
  <c r="P413" i="2" l="1"/>
  <c r="Q413" i="2"/>
  <c r="R413" i="2"/>
  <c r="J690" i="2"/>
  <c r="S690" i="2"/>
  <c r="O413" i="2" l="1"/>
  <c r="N413" i="2"/>
  <c r="M414" i="2" s="1"/>
  <c r="J691" i="2"/>
  <c r="S691" i="2"/>
  <c r="Q414" i="2" l="1"/>
  <c r="P414" i="2"/>
  <c r="R414" i="2"/>
  <c r="N414" i="2"/>
  <c r="O414" i="2"/>
  <c r="M415" i="2" s="1"/>
  <c r="P415" i="2" s="1"/>
  <c r="J692" i="2"/>
  <c r="S692" i="2"/>
  <c r="R415" i="2" l="1"/>
  <c r="Q415" i="2"/>
  <c r="N415" i="2" s="1"/>
  <c r="J693" i="2"/>
  <c r="S693" i="2"/>
  <c r="O415" i="2" l="1"/>
  <c r="M416" i="2" s="1"/>
  <c r="J694" i="2"/>
  <c r="S694" i="2"/>
  <c r="Q416" i="2" l="1"/>
  <c r="P416" i="2"/>
  <c r="R416" i="2"/>
  <c r="N416" i="2"/>
  <c r="O416" i="2"/>
  <c r="J695" i="2"/>
  <c r="S695" i="2"/>
  <c r="M417" i="2" l="1"/>
  <c r="R417" i="2" s="1"/>
  <c r="J696" i="2"/>
  <c r="S696" i="2"/>
  <c r="P417" i="2" l="1"/>
  <c r="Q417" i="2"/>
  <c r="J697" i="2"/>
  <c r="S697" i="2"/>
  <c r="N417" i="2" l="1"/>
  <c r="M418" i="2" s="1"/>
  <c r="O417" i="2"/>
  <c r="O418" i="2"/>
  <c r="N418" i="2"/>
  <c r="M419" i="2" s="1"/>
  <c r="J698" i="2"/>
  <c r="S698" i="2"/>
  <c r="R418" i="2" l="1"/>
  <c r="Q418" i="2"/>
  <c r="P418" i="2"/>
  <c r="Q419" i="2"/>
  <c r="R419" i="2"/>
  <c r="P419" i="2"/>
  <c r="J699" i="2"/>
  <c r="S699" i="2"/>
  <c r="N419" i="2"/>
  <c r="O419" i="2"/>
  <c r="J700" i="2" l="1"/>
  <c r="S700" i="2"/>
  <c r="M420" i="2"/>
  <c r="P420" i="2" s="1"/>
  <c r="J701" i="2" l="1"/>
  <c r="S701" i="2"/>
  <c r="Q420" i="2"/>
  <c r="R420" i="2"/>
  <c r="O420" i="2"/>
  <c r="N420" i="2"/>
  <c r="M421" i="2" s="1"/>
  <c r="J702" i="2" l="1"/>
  <c r="S702" i="2"/>
  <c r="R421" i="2"/>
  <c r="P421" i="2"/>
  <c r="Q421" i="2"/>
  <c r="O421" i="2" l="1"/>
  <c r="N421" i="2"/>
  <c r="M422" i="2" s="1"/>
  <c r="J703" i="2"/>
  <c r="S703" i="2"/>
  <c r="P422" i="2" l="1"/>
  <c r="R422" i="2"/>
  <c r="Q422" i="2"/>
  <c r="J704" i="2"/>
  <c r="S704" i="2"/>
  <c r="O422" i="2"/>
  <c r="N422" i="2"/>
  <c r="M423" i="2" l="1"/>
  <c r="J705" i="2"/>
  <c r="S705" i="2"/>
  <c r="R423" i="2"/>
  <c r="Q423" i="2"/>
  <c r="P423" i="2"/>
  <c r="J706" i="2" l="1"/>
  <c r="S706" i="2"/>
  <c r="O423" i="2"/>
  <c r="N423" i="2"/>
  <c r="M424" i="2" s="1"/>
  <c r="J707" i="2" l="1"/>
  <c r="S707" i="2"/>
  <c r="R424" i="2"/>
  <c r="Q424" i="2"/>
  <c r="P424" i="2"/>
  <c r="O424" i="2" l="1"/>
  <c r="N424" i="2"/>
  <c r="M425" i="2" s="1"/>
  <c r="J708" i="2"/>
  <c r="S708" i="2"/>
  <c r="R425" i="2" l="1"/>
  <c r="P425" i="2"/>
  <c r="Q425" i="2"/>
  <c r="J709" i="2"/>
  <c r="S709" i="2"/>
  <c r="N425" i="2"/>
  <c r="M426" i="2" s="1"/>
  <c r="O425" i="2"/>
  <c r="J710" i="2" l="1"/>
  <c r="S710" i="2"/>
  <c r="R426" i="2"/>
  <c r="Q426" i="2"/>
  <c r="P426" i="2"/>
  <c r="N426" i="2" l="1"/>
  <c r="O426" i="2"/>
  <c r="J711" i="2"/>
  <c r="S711" i="2"/>
  <c r="M427" i="2" l="1"/>
  <c r="R427" i="2" s="1"/>
  <c r="J712" i="2"/>
  <c r="S712" i="2"/>
  <c r="Q427" i="2" l="1"/>
  <c r="P427" i="2"/>
  <c r="O427" i="2" s="1"/>
  <c r="N427" i="2"/>
  <c r="M428" i="2" s="1"/>
  <c r="J713" i="2"/>
  <c r="S713" i="2"/>
  <c r="R428" i="2" l="1"/>
  <c r="Q428" i="2"/>
  <c r="P428" i="2"/>
  <c r="N428" i="2" s="1"/>
  <c r="O428" i="2"/>
  <c r="M429" i="2" l="1"/>
  <c r="P429" i="2" l="1"/>
  <c r="Q429" i="2"/>
  <c r="R429" i="2"/>
  <c r="O429" i="2"/>
  <c r="N429" i="2"/>
  <c r="M430" i="2" s="1"/>
  <c r="Q430" i="2" l="1"/>
  <c r="P430" i="2"/>
  <c r="O430" i="2" s="1"/>
  <c r="R430" i="2"/>
  <c r="N430" i="2" l="1"/>
  <c r="M431" i="2" s="1"/>
  <c r="R431" i="2" l="1"/>
  <c r="P431" i="2"/>
  <c r="Q431" i="2"/>
  <c r="O431" i="2" l="1"/>
  <c r="N431" i="2"/>
  <c r="M432" i="2" s="1"/>
  <c r="R432" i="2" l="1"/>
  <c r="Q432" i="2"/>
  <c r="P432" i="2"/>
  <c r="N432" i="2" s="1"/>
  <c r="O432" i="2" l="1"/>
  <c r="M433" i="2"/>
  <c r="Q433" i="2" s="1"/>
  <c r="R433" i="2" l="1"/>
  <c r="P433" i="2"/>
  <c r="O433" i="2" s="1"/>
  <c r="N433" i="2" l="1"/>
  <c r="M434" i="2"/>
  <c r="P434" i="2" s="1"/>
  <c r="R434" i="2" l="1"/>
  <c r="Q434" i="2"/>
  <c r="N434" i="2" s="1"/>
  <c r="O434" i="2" l="1"/>
  <c r="M435" i="2" s="1"/>
  <c r="Q435" i="2" s="1"/>
  <c r="R435" i="2" l="1"/>
  <c r="P435" i="2"/>
  <c r="O435" i="2"/>
  <c r="N435" i="2"/>
  <c r="M436" i="2" s="1"/>
  <c r="Q436" i="2" l="1"/>
  <c r="P436" i="2"/>
  <c r="N436" i="2" s="1"/>
  <c r="R436" i="2"/>
  <c r="O436" i="2" l="1"/>
  <c r="M437" i="2" s="1"/>
  <c r="Q437" i="2" l="1"/>
  <c r="P437" i="2"/>
  <c r="N437" i="2" s="1"/>
  <c r="R437" i="2"/>
  <c r="O437" i="2" l="1"/>
  <c r="M438" i="2" s="1"/>
  <c r="P438" i="2" l="1"/>
  <c r="Q438" i="2"/>
  <c r="O438" i="2"/>
  <c r="N438" i="2"/>
  <c r="M439" i="2" s="1"/>
  <c r="P439" i="2" s="1"/>
  <c r="R438" i="2"/>
  <c r="Q439" i="2" l="1"/>
  <c r="O439" i="2" s="1"/>
  <c r="R439" i="2"/>
  <c r="N439" i="2" l="1"/>
  <c r="M440" i="2" s="1"/>
  <c r="R440" i="2" l="1"/>
  <c r="P440" i="2"/>
  <c r="Q440" i="2"/>
  <c r="O440" i="2" l="1"/>
  <c r="N440" i="2"/>
  <c r="M441" i="2" s="1"/>
  <c r="R441" i="2" s="1"/>
  <c r="P441" i="2" l="1"/>
  <c r="Q441" i="2"/>
  <c r="N441" i="2" l="1"/>
  <c r="O441" i="2"/>
  <c r="M442" i="2" s="1"/>
  <c r="R442" i="2" l="1"/>
  <c r="P442" i="2"/>
  <c r="Q442" i="2"/>
  <c r="O442" i="2" s="1"/>
  <c r="N442" i="2"/>
  <c r="M443" i="2" l="1"/>
  <c r="P443" i="2" s="1"/>
  <c r="R443" i="2" l="1"/>
  <c r="Q443" i="2"/>
  <c r="N443" i="2" l="1"/>
  <c r="O443" i="2"/>
  <c r="M444" i="2" l="1"/>
  <c r="P444" i="2" l="1"/>
  <c r="R444" i="2"/>
  <c r="Q444" i="2"/>
  <c r="O444" i="2" s="1"/>
  <c r="N444" i="2" l="1"/>
  <c r="M445" i="2" s="1"/>
  <c r="R445" i="2" s="1"/>
  <c r="Q445" i="2" l="1"/>
  <c r="P445" i="2"/>
  <c r="O445" i="2" s="1"/>
  <c r="N445" i="2" l="1"/>
  <c r="M446" i="2" s="1"/>
  <c r="P446" i="2" l="1"/>
  <c r="R446" i="2"/>
  <c r="Q446" i="2"/>
  <c r="N446" i="2"/>
  <c r="O446" i="2" l="1"/>
  <c r="M447" i="2" s="1"/>
  <c r="R447" i="2" s="1"/>
  <c r="P447" i="2" l="1"/>
  <c r="Q447" i="2"/>
  <c r="N447" i="2" s="1"/>
  <c r="O447" i="2" l="1"/>
  <c r="M448" i="2" s="1"/>
  <c r="Q448" i="2" l="1"/>
  <c r="P448" i="2"/>
  <c r="R448" i="2"/>
  <c r="O448" i="2"/>
  <c r="N448" i="2"/>
  <c r="M449" i="2" s="1"/>
  <c r="P449" i="2" l="1"/>
  <c r="Q449" i="2"/>
  <c r="O449" i="2" s="1"/>
  <c r="R449" i="2"/>
  <c r="N449" i="2" l="1"/>
  <c r="M450" i="2" s="1"/>
  <c r="P450" i="2" l="1"/>
  <c r="Q450" i="2"/>
  <c r="R450" i="2"/>
  <c r="N450" i="2"/>
  <c r="O450" i="2"/>
  <c r="M451" i="2" l="1"/>
  <c r="P451" i="2" l="1"/>
  <c r="Q451" i="2"/>
  <c r="O451" i="2" s="1"/>
  <c r="R451" i="2"/>
  <c r="N451" i="2" l="1"/>
  <c r="M452" i="2" s="1"/>
  <c r="P452" i="2" l="1"/>
  <c r="Q452" i="2"/>
  <c r="N452" i="2"/>
  <c r="O452" i="2"/>
  <c r="M453" i="2" s="1"/>
  <c r="R453" i="2" s="1"/>
  <c r="R452" i="2"/>
  <c r="P453" i="2" l="1"/>
  <c r="Q453" i="2"/>
  <c r="N453" i="2"/>
  <c r="O453" i="2" l="1"/>
  <c r="M454" i="2" s="1"/>
  <c r="R454" i="2" l="1"/>
  <c r="Q454" i="2"/>
  <c r="P454" i="2"/>
  <c r="O454" i="2" s="1"/>
  <c r="N454" i="2"/>
  <c r="M455" i="2" s="1"/>
  <c r="Q455" i="2" l="1"/>
  <c r="P455" i="2"/>
  <c r="N455" i="2" s="1"/>
  <c r="O455" i="2"/>
  <c r="M456" i="2" s="1"/>
  <c r="R455" i="2"/>
  <c r="Q456" i="2" l="1"/>
  <c r="P456" i="2"/>
  <c r="O456" i="2" s="1"/>
  <c r="R456" i="2"/>
  <c r="N456" i="2" l="1"/>
  <c r="M457" i="2" s="1"/>
  <c r="R457" i="2" l="1"/>
  <c r="Q457" i="2"/>
  <c r="P457" i="2"/>
  <c r="N457" i="2" s="1"/>
  <c r="O457" i="2"/>
  <c r="M458" i="2" s="1"/>
  <c r="Q458" i="2" l="1"/>
  <c r="P458" i="2"/>
  <c r="N458" i="2" s="1"/>
  <c r="R458" i="2"/>
  <c r="O458" i="2" l="1"/>
  <c r="M459" i="2" s="1"/>
  <c r="P459" i="2" l="1"/>
  <c r="Q459" i="2"/>
  <c r="R459" i="2"/>
  <c r="O459" i="2"/>
  <c r="N459" i="2"/>
  <c r="M460" i="2" s="1"/>
  <c r="Q460" i="2" s="1"/>
  <c r="P460" i="2" l="1"/>
  <c r="O460" i="2" s="1"/>
  <c r="R460" i="2"/>
  <c r="N460" i="2"/>
  <c r="M461" i="2"/>
  <c r="P461" i="2" l="1"/>
  <c r="Q461" i="2"/>
  <c r="R461" i="2"/>
  <c r="O461" i="2" l="1"/>
  <c r="N461" i="2"/>
  <c r="M462" i="2" s="1"/>
  <c r="Q462" i="2" l="1"/>
  <c r="P462" i="2"/>
  <c r="O462" i="2"/>
  <c r="N462" i="2"/>
  <c r="M463" i="2" s="1"/>
  <c r="R462" i="2"/>
  <c r="Q463" i="2" l="1"/>
  <c r="P463" i="2"/>
  <c r="O463" i="2" s="1"/>
  <c r="R463" i="2"/>
  <c r="N463" i="2" l="1"/>
  <c r="M464" i="2" s="1"/>
  <c r="P464" i="2" s="1"/>
  <c r="R464" i="2" l="1"/>
  <c r="Q464" i="2"/>
  <c r="O464" i="2" s="1"/>
  <c r="N464" i="2" l="1"/>
  <c r="M465" i="2"/>
  <c r="P465" i="2" s="1"/>
  <c r="R465" i="2" l="1"/>
  <c r="Q465" i="2"/>
  <c r="O465" i="2" s="1"/>
  <c r="N465" i="2" l="1"/>
  <c r="M466" i="2"/>
  <c r="R466" i="2" s="1"/>
  <c r="Q466" i="2" l="1"/>
  <c r="P466" i="2"/>
  <c r="O466" i="2"/>
  <c r="N466" i="2" l="1"/>
  <c r="M467" i="2" s="1"/>
  <c r="Q467" i="2" l="1"/>
  <c r="P467" i="2"/>
  <c r="R467" i="2"/>
  <c r="N467" i="2"/>
  <c r="O467" i="2"/>
  <c r="M468" i="2"/>
  <c r="Q468" i="2" s="1"/>
  <c r="R468" i="2" l="1"/>
  <c r="P468" i="2"/>
  <c r="O468" i="2" s="1"/>
  <c r="N468" i="2" l="1"/>
  <c r="M469" i="2"/>
  <c r="P469" i="2" s="1"/>
  <c r="R469" i="2" l="1"/>
  <c r="Q469" i="2"/>
  <c r="O469" i="2" s="1"/>
  <c r="N469" i="2" l="1"/>
  <c r="M470" i="2"/>
  <c r="P470" i="2" s="1"/>
  <c r="R470" i="2" l="1"/>
  <c r="Q470" i="2"/>
  <c r="N470" i="2" s="1"/>
  <c r="O470" i="2" l="1"/>
  <c r="M471" i="2"/>
  <c r="R471" i="2" s="1"/>
  <c r="P471" i="2" l="1"/>
  <c r="Q471" i="2"/>
  <c r="N471" i="2" l="1"/>
  <c r="O471" i="2"/>
  <c r="M472" i="2" l="1"/>
  <c r="R472" i="2" l="1"/>
  <c r="Q472" i="2"/>
  <c r="P472" i="2"/>
  <c r="N472" i="2" s="1"/>
  <c r="O472" i="2" l="1"/>
  <c r="M473" i="2"/>
  <c r="P473" i="2" s="1"/>
  <c r="R473" i="2" l="1"/>
  <c r="Q473" i="2"/>
  <c r="N473" i="2" s="1"/>
  <c r="O473" i="2"/>
  <c r="M474" i="2" s="1"/>
  <c r="Q474" i="2" l="1"/>
  <c r="R474" i="2"/>
  <c r="P474" i="2"/>
  <c r="O474" i="2" s="1"/>
  <c r="N474" i="2" l="1"/>
  <c r="M475" i="2" s="1"/>
  <c r="P475" i="2" s="1"/>
  <c r="Q475" i="2" l="1"/>
  <c r="N475" i="2" s="1"/>
  <c r="R475" i="2"/>
  <c r="O475" i="2"/>
  <c r="M476" i="2" s="1"/>
  <c r="P476" i="2" l="1"/>
  <c r="Q476" i="2"/>
  <c r="O476" i="2" s="1"/>
  <c r="R476" i="2"/>
  <c r="N476" i="2" l="1"/>
  <c r="M477" i="2" s="1"/>
  <c r="Q477" i="2" l="1"/>
  <c r="P477" i="2"/>
  <c r="O477" i="2"/>
  <c r="N477" i="2"/>
  <c r="M478" i="2" s="1"/>
  <c r="R478" i="2" s="1"/>
  <c r="R477" i="2"/>
  <c r="Q478" i="2" l="1"/>
  <c r="P478" i="2"/>
  <c r="N478" i="2"/>
  <c r="O478" i="2"/>
  <c r="M479" i="2" l="1"/>
  <c r="Q479" i="2" l="1"/>
  <c r="P479" i="2"/>
  <c r="N479" i="2"/>
  <c r="O479" i="2"/>
  <c r="M480" i="2" s="1"/>
  <c r="R479" i="2"/>
  <c r="R480" i="2" l="1"/>
  <c r="P480" i="2"/>
  <c r="Q480" i="2"/>
  <c r="O480" i="2" s="1"/>
  <c r="N480" i="2"/>
  <c r="M481" i="2" s="1"/>
  <c r="R481" i="2" s="1"/>
  <c r="Q481" i="2" l="1"/>
  <c r="P481" i="2"/>
  <c r="O481" i="2"/>
  <c r="N481" i="2"/>
  <c r="M482" i="2" s="1"/>
  <c r="R482" i="2" l="1"/>
  <c r="Q482" i="2"/>
  <c r="P482" i="2"/>
  <c r="N482" i="2" s="1"/>
  <c r="O482" i="2" l="1"/>
  <c r="M483" i="2" s="1"/>
  <c r="Q483" i="2" l="1"/>
  <c r="P483" i="2"/>
  <c r="O483" i="2"/>
  <c r="N483" i="2"/>
  <c r="M484" i="2" s="1"/>
  <c r="R483" i="2"/>
  <c r="P484" i="2" l="1"/>
  <c r="Q484" i="2"/>
  <c r="O484" i="2" s="1"/>
  <c r="R484" i="2"/>
  <c r="N484" i="2" l="1"/>
  <c r="M485" i="2"/>
  <c r="P485" i="2" l="1"/>
  <c r="Q485" i="2"/>
  <c r="O485" i="2" s="1"/>
  <c r="R485" i="2"/>
  <c r="N485" i="2" l="1"/>
  <c r="M486" i="2" s="1"/>
  <c r="P486" i="2" l="1"/>
  <c r="Q486" i="2"/>
  <c r="O486" i="2" s="1"/>
  <c r="N486" i="2"/>
  <c r="M487" i="2" s="1"/>
  <c r="R486" i="2"/>
  <c r="Q487" i="2" l="1"/>
  <c r="P487" i="2"/>
  <c r="N487" i="2" s="1"/>
  <c r="R487" i="2"/>
  <c r="O487" i="2" l="1"/>
  <c r="M488" i="2" s="1"/>
  <c r="Q488" i="2" l="1"/>
  <c r="P488" i="2"/>
  <c r="O488" i="2" s="1"/>
  <c r="N488" i="2"/>
  <c r="R488" i="2"/>
  <c r="M489" i="2"/>
  <c r="P489" i="2" l="1"/>
  <c r="Q489" i="2"/>
  <c r="O489" i="2" s="1"/>
  <c r="R489" i="2"/>
  <c r="N489" i="2" l="1"/>
  <c r="M490" i="2" s="1"/>
  <c r="P490" i="2" l="1"/>
  <c r="Q490" i="2"/>
  <c r="N490" i="2" s="1"/>
  <c r="R490" i="2"/>
  <c r="O490" i="2" l="1"/>
  <c r="M491" i="2" s="1"/>
  <c r="Q491" i="2" l="1"/>
  <c r="P491" i="2"/>
  <c r="O491" i="2" s="1"/>
  <c r="R491" i="2"/>
  <c r="N491" i="2" l="1"/>
  <c r="M492" i="2" s="1"/>
  <c r="P492" i="2" l="1"/>
  <c r="Q492" i="2"/>
  <c r="O492" i="2" s="1"/>
  <c r="R492" i="2"/>
  <c r="N492" i="2" l="1"/>
  <c r="M493" i="2" s="1"/>
  <c r="P493" i="2" l="1"/>
  <c r="Q493" i="2"/>
  <c r="O493" i="2"/>
  <c r="N493" i="2"/>
  <c r="M494" i="2" s="1"/>
  <c r="R493" i="2"/>
  <c r="Q494" i="2" l="1"/>
  <c r="P494" i="2"/>
  <c r="O494" i="2"/>
  <c r="N494" i="2"/>
  <c r="M495" i="2" s="1"/>
  <c r="R494" i="2"/>
  <c r="P495" i="2" l="1"/>
  <c r="Q495" i="2"/>
  <c r="O495" i="2"/>
  <c r="N495" i="2"/>
  <c r="M496" i="2" s="1"/>
  <c r="R496" i="2" s="1"/>
  <c r="R495" i="2"/>
  <c r="P496" i="2" l="1"/>
  <c r="Q496" i="2"/>
  <c r="O496" i="2" s="1"/>
  <c r="N496" i="2" l="1"/>
  <c r="M497" i="2" s="1"/>
  <c r="Q497" i="2" l="1"/>
  <c r="P497" i="2"/>
  <c r="R497" i="2"/>
  <c r="N497" i="2" l="1"/>
  <c r="O497" i="2"/>
  <c r="M498" i="2"/>
  <c r="R498" i="2" s="1"/>
  <c r="P498" i="2" l="1"/>
  <c r="Q498" i="2"/>
  <c r="N498" i="2" s="1"/>
  <c r="O498" i="2"/>
  <c r="M499" i="2" l="1"/>
  <c r="R499" i="2" s="1"/>
  <c r="Q499" i="2" l="1"/>
  <c r="P499" i="2"/>
  <c r="N499" i="2" s="1"/>
  <c r="O499" i="2"/>
  <c r="M500" i="2" l="1"/>
  <c r="R500" i="2" s="1"/>
  <c r="Q500" i="2" l="1"/>
  <c r="P500" i="2"/>
  <c r="O500" i="2" s="1"/>
  <c r="N500" i="2" l="1"/>
  <c r="M501" i="2" s="1"/>
  <c r="P501" i="2" l="1"/>
  <c r="Q501" i="2"/>
  <c r="R501" i="2"/>
  <c r="O501" i="2" l="1"/>
  <c r="N501" i="2"/>
  <c r="M502" i="2" s="1"/>
  <c r="O502" i="2" s="1"/>
  <c r="M503" i="2" s="1"/>
  <c r="R502" i="2" l="1"/>
  <c r="P502" i="2"/>
  <c r="N502" i="2" s="1"/>
  <c r="Q502" i="2"/>
  <c r="R503" i="2"/>
  <c r="P503" i="2"/>
  <c r="Q503" i="2"/>
  <c r="O503" i="2" s="1"/>
  <c r="N503" i="2"/>
  <c r="M504" i="2" l="1"/>
  <c r="P504" i="2" s="1"/>
  <c r="Q504" i="2"/>
  <c r="N504" i="2" s="1"/>
  <c r="R504" i="2" l="1"/>
  <c r="O504" i="2"/>
  <c r="M505" i="2" s="1"/>
  <c r="Q505" i="2" l="1"/>
  <c r="R505" i="2"/>
  <c r="P505" i="2"/>
  <c r="O505" i="2" s="1"/>
  <c r="N505" i="2"/>
  <c r="M506" i="2" l="1"/>
  <c r="R506" i="2" s="1"/>
  <c r="P506" i="2" l="1"/>
  <c r="Q506" i="2"/>
  <c r="O506" i="2" l="1"/>
  <c r="N506" i="2"/>
  <c r="M507" i="2" s="1"/>
  <c r="R507" i="2" l="1"/>
  <c r="Q507" i="2"/>
  <c r="P507" i="2"/>
  <c r="N507" i="2" s="1"/>
  <c r="O507" i="2" l="1"/>
  <c r="M508" i="2" s="1"/>
  <c r="R508" i="2" l="1"/>
  <c r="P508" i="2"/>
  <c r="Q508" i="2"/>
  <c r="N508" i="2"/>
  <c r="O508" i="2"/>
  <c r="M509" i="2"/>
  <c r="R509" i="2" s="1"/>
  <c r="P509" i="2" l="1"/>
  <c r="Q509" i="2"/>
  <c r="O509" i="2"/>
  <c r="N509" i="2"/>
  <c r="M510" i="2" s="1"/>
  <c r="P510" i="2" l="1"/>
  <c r="Q510" i="2"/>
  <c r="N510" i="2" s="1"/>
  <c r="R510" i="2"/>
  <c r="O510" i="2" l="1"/>
  <c r="M511" i="2"/>
  <c r="R511" i="2" s="1"/>
  <c r="P511" i="2" l="1"/>
  <c r="Q511" i="2"/>
  <c r="O511" i="2" s="1"/>
  <c r="N511" i="2" l="1"/>
  <c r="M512" i="2" s="1"/>
  <c r="P512" i="2" s="1"/>
  <c r="R512" i="2" l="1"/>
  <c r="Q512" i="2"/>
  <c r="O512" i="2" s="1"/>
  <c r="N512" i="2" l="1"/>
  <c r="M513" i="2"/>
  <c r="P513" i="2" s="1"/>
  <c r="R513" i="2" l="1"/>
  <c r="Q513" i="2"/>
  <c r="O513" i="2" s="1"/>
  <c r="N513" i="2" l="1"/>
  <c r="M514" i="2"/>
  <c r="Q514" i="2" s="1"/>
  <c r="R514" i="2" l="1"/>
  <c r="P514" i="2"/>
  <c r="N514" i="2" s="1"/>
  <c r="O514" i="2" l="1"/>
  <c r="M515" i="2" s="1"/>
  <c r="R515" i="2" l="1"/>
  <c r="Q515" i="2"/>
  <c r="P515" i="2"/>
  <c r="N515" i="2" s="1"/>
  <c r="O515" i="2" l="1"/>
  <c r="M516" i="2" s="1"/>
  <c r="R516" i="2" l="1"/>
  <c r="P516" i="2"/>
  <c r="Q516" i="2"/>
  <c r="O516" i="2"/>
  <c r="N516" i="2"/>
  <c r="M517" i="2" s="1"/>
  <c r="P517" i="2" l="1"/>
  <c r="Q517" i="2"/>
  <c r="O517" i="2" s="1"/>
  <c r="R517" i="2"/>
  <c r="N517" i="2" l="1"/>
  <c r="M518" i="2" s="1"/>
  <c r="Q518" i="2" l="1"/>
  <c r="P518" i="2"/>
  <c r="N518" i="2" s="1"/>
  <c r="O518" i="2"/>
  <c r="R518" i="2"/>
  <c r="M519" i="2" l="1"/>
  <c r="Q519" i="2" s="1"/>
  <c r="R519" i="2" l="1"/>
  <c r="P519" i="2"/>
  <c r="O519" i="2" s="1"/>
  <c r="N519" i="2" l="1"/>
  <c r="M520" i="2" s="1"/>
  <c r="P520" i="2" s="1"/>
  <c r="R520" i="2" l="1"/>
  <c r="Q520" i="2"/>
  <c r="N520" i="2" s="1"/>
  <c r="O520" i="2" l="1"/>
  <c r="M521" i="2" s="1"/>
  <c r="R521" i="2" l="1"/>
  <c r="O521" i="2"/>
  <c r="N521" i="2"/>
  <c r="P521" i="2"/>
  <c r="M522" i="2" s="1"/>
  <c r="R522" i="2" s="1"/>
  <c r="Q521" i="2"/>
  <c r="Q522" i="2" l="1"/>
  <c r="P522" i="2"/>
  <c r="N522" i="2" s="1"/>
  <c r="O522" i="2" l="1"/>
  <c r="M523" i="2" s="1"/>
  <c r="P523" i="2" l="1"/>
  <c r="R523" i="2"/>
  <c r="Q523" i="2"/>
  <c r="O523" i="2"/>
  <c r="N523" i="2"/>
  <c r="M524" i="2" s="1"/>
  <c r="R524" i="2" s="1"/>
  <c r="P524" i="2" l="1"/>
  <c r="Q524" i="2"/>
  <c r="N524" i="2"/>
  <c r="O524" i="2"/>
  <c r="M525" i="2" s="1"/>
  <c r="Q525" i="2" l="1"/>
  <c r="P525" i="2"/>
  <c r="O525" i="2"/>
  <c r="R525" i="2"/>
  <c r="N525" i="2" l="1"/>
  <c r="M526" i="2" s="1"/>
  <c r="R526" i="2" l="1"/>
  <c r="P526" i="2"/>
  <c r="Q526" i="2"/>
  <c r="O526" i="2" s="1"/>
  <c r="N526" i="2" l="1"/>
  <c r="M527" i="2" s="1"/>
  <c r="Q527" i="2" l="1"/>
  <c r="P527" i="2"/>
  <c r="O527" i="2" s="1"/>
  <c r="R527" i="2"/>
  <c r="N527" i="2"/>
  <c r="M528" i="2" s="1"/>
  <c r="P528" i="2" l="1"/>
  <c r="Q528" i="2"/>
  <c r="O528" i="2" s="1"/>
  <c r="R528" i="2"/>
  <c r="N528" i="2" l="1"/>
  <c r="M529" i="2" s="1"/>
  <c r="P529" i="2" l="1"/>
  <c r="Q529" i="2"/>
  <c r="O529" i="2" s="1"/>
  <c r="R529" i="2"/>
  <c r="N529" i="2"/>
  <c r="M530" i="2" s="1"/>
  <c r="P530" i="2" l="1"/>
  <c r="Q530" i="2"/>
  <c r="N530" i="2"/>
  <c r="O530" i="2"/>
  <c r="M531" i="2" s="1"/>
  <c r="R530" i="2"/>
  <c r="Q531" i="2" l="1"/>
  <c r="R531" i="2"/>
  <c r="P531" i="2"/>
  <c r="O531" i="2" s="1"/>
  <c r="N531" i="2" l="1"/>
  <c r="M532" i="2" s="1"/>
  <c r="R532" i="2" l="1"/>
  <c r="P532" i="2"/>
  <c r="Q532" i="2"/>
  <c r="O532" i="2" s="1"/>
  <c r="N532" i="2" l="1"/>
  <c r="M533" i="2" s="1"/>
  <c r="Q533" i="2" l="1"/>
  <c r="P533" i="2"/>
  <c r="O533" i="2"/>
  <c r="N533" i="2"/>
  <c r="M534" i="2" s="1"/>
  <c r="R533" i="2"/>
  <c r="P534" i="2" l="1"/>
  <c r="Q534" i="2"/>
  <c r="O534" i="2"/>
  <c r="N534" i="2"/>
  <c r="M535" i="2" s="1"/>
  <c r="R534" i="2"/>
  <c r="R535" i="2" l="1"/>
  <c r="P535" i="2"/>
  <c r="N535" i="2" s="1"/>
  <c r="Q535" i="2"/>
  <c r="O535" i="2" l="1"/>
  <c r="M536" i="2" s="1"/>
  <c r="R536" i="2" l="1"/>
  <c r="Q536" i="2"/>
  <c r="P536" i="2"/>
  <c r="O536" i="2" s="1"/>
  <c r="N536" i="2" l="1"/>
  <c r="M537" i="2" s="1"/>
  <c r="Q537" i="2" s="1"/>
  <c r="R537" i="2" l="1"/>
  <c r="P537" i="2"/>
  <c r="N537" i="2" s="1"/>
  <c r="O537" i="2" l="1"/>
  <c r="M538" i="2" s="1"/>
  <c r="R538" i="2" s="1"/>
  <c r="Q538" i="2" l="1"/>
  <c r="P538" i="2"/>
  <c r="N538" i="2" l="1"/>
  <c r="O538" i="2"/>
  <c r="M539" i="2" l="1"/>
  <c r="P539" i="2" l="1"/>
  <c r="R539" i="2"/>
  <c r="Q539" i="2"/>
  <c r="N539" i="2" s="1"/>
  <c r="O539" i="2"/>
  <c r="M540" i="2" s="1"/>
  <c r="P540" i="2" l="1"/>
  <c r="Q540" i="2"/>
  <c r="O540" i="2"/>
  <c r="N540" i="2"/>
  <c r="M541" i="2" s="1"/>
  <c r="R541" i="2" s="1"/>
  <c r="R540" i="2"/>
  <c r="P541" i="2" l="1"/>
  <c r="Q541" i="2"/>
  <c r="N541" i="2"/>
  <c r="O541" i="2"/>
  <c r="M542" i="2" l="1"/>
  <c r="P542" i="2" l="1"/>
  <c r="R542" i="2"/>
  <c r="Q542" i="2"/>
  <c r="O542" i="2" l="1"/>
  <c r="N542" i="2"/>
  <c r="M543" i="2" s="1"/>
  <c r="R543" i="2" l="1"/>
  <c r="P543" i="2"/>
  <c r="O543" i="2" s="1"/>
  <c r="Q543" i="2"/>
  <c r="N543" i="2" l="1"/>
  <c r="M544" i="2" s="1"/>
  <c r="Q544" i="2" l="1"/>
  <c r="P544" i="2"/>
  <c r="N544" i="2" s="1"/>
  <c r="R544" i="2"/>
  <c r="O544" i="2" l="1"/>
  <c r="M545" i="2" s="1"/>
  <c r="R545" i="2" l="1"/>
  <c r="P545" i="2"/>
  <c r="Q545" i="2"/>
  <c r="N545" i="2" l="1"/>
  <c r="O545" i="2"/>
  <c r="M546" i="2" s="1"/>
  <c r="Q546" i="2" l="1"/>
  <c r="P546" i="2"/>
  <c r="R546" i="2"/>
  <c r="N546" i="2"/>
  <c r="O546" i="2"/>
  <c r="M547" i="2"/>
  <c r="R547" i="2" s="1"/>
  <c r="Q547" i="2" l="1"/>
  <c r="P547" i="2"/>
  <c r="O547" i="2"/>
  <c r="N547" i="2"/>
  <c r="M548" i="2" s="1"/>
  <c r="R548" i="2" l="1"/>
  <c r="Q548" i="2"/>
  <c r="P548" i="2"/>
  <c r="O548" i="2" l="1"/>
  <c r="N548" i="2"/>
  <c r="M549" i="2" s="1"/>
  <c r="R549" i="2" l="1"/>
  <c r="Q549" i="2"/>
  <c r="P549" i="2"/>
  <c r="O549" i="2" l="1"/>
  <c r="N549" i="2"/>
  <c r="M550" i="2" s="1"/>
  <c r="R550" i="2" l="1"/>
  <c r="P550" i="2"/>
  <c r="Q550" i="2"/>
  <c r="O550" i="2" l="1"/>
  <c r="N550" i="2"/>
  <c r="M551" i="2" s="1"/>
  <c r="R551" i="2" l="1"/>
  <c r="Q551" i="2"/>
  <c r="P551" i="2"/>
  <c r="O551" i="2" l="1"/>
  <c r="N551" i="2"/>
  <c r="M552" i="2" s="1"/>
  <c r="R552" i="2" l="1"/>
  <c r="Q552" i="2"/>
  <c r="P552" i="2"/>
  <c r="N552" i="2" l="1"/>
  <c r="O552" i="2"/>
  <c r="M553" i="2" l="1"/>
  <c r="P553" i="2" s="1"/>
  <c r="Q553" i="2" l="1"/>
  <c r="R553" i="2"/>
  <c r="O553" i="2"/>
  <c r="N553" i="2"/>
  <c r="M554" i="2" s="1"/>
  <c r="R554" i="2" l="1"/>
  <c r="P554" i="2"/>
  <c r="Q554" i="2"/>
  <c r="O554" i="2" l="1"/>
  <c r="N554" i="2"/>
  <c r="M555" i="2" s="1"/>
  <c r="R555" i="2" l="1"/>
  <c r="Q555" i="2"/>
  <c r="P555" i="2"/>
  <c r="O555" i="2" l="1"/>
  <c r="N555" i="2"/>
  <c r="M556" i="2" s="1"/>
  <c r="R556" i="2" l="1"/>
  <c r="P556" i="2"/>
  <c r="Q556" i="2"/>
  <c r="O556" i="2" l="1"/>
  <c r="N556" i="2"/>
  <c r="M557" i="2" s="1"/>
  <c r="R557" i="2" l="1"/>
  <c r="Q557" i="2"/>
  <c r="P557" i="2"/>
  <c r="O557" i="2" l="1"/>
  <c r="N557" i="2"/>
  <c r="M558" i="2" s="1"/>
  <c r="R558" i="2" l="1"/>
  <c r="P558" i="2"/>
  <c r="Q558" i="2"/>
  <c r="O558" i="2" l="1"/>
  <c r="N558" i="2"/>
  <c r="M559" i="2" s="1"/>
  <c r="R559" i="2" l="1"/>
  <c r="Q559" i="2"/>
  <c r="P559" i="2"/>
  <c r="O559" i="2" l="1"/>
  <c r="N559" i="2"/>
  <c r="M560" i="2" s="1"/>
  <c r="R560" i="2" l="1"/>
  <c r="P560" i="2"/>
  <c r="Q560" i="2"/>
  <c r="O560" i="2" l="1"/>
  <c r="N560" i="2"/>
  <c r="M561" i="2" s="1"/>
  <c r="R561" i="2" l="1"/>
  <c r="Q561" i="2"/>
  <c r="P561" i="2"/>
  <c r="O561" i="2" l="1"/>
  <c r="N561" i="2"/>
  <c r="M562" i="2" s="1"/>
  <c r="R562" i="2" l="1"/>
  <c r="Q562" i="2"/>
  <c r="P562" i="2"/>
  <c r="O562" i="2" l="1"/>
  <c r="N562" i="2"/>
  <c r="M563" i="2" s="1"/>
  <c r="R563" i="2" l="1"/>
  <c r="P563" i="2"/>
  <c r="Q563" i="2"/>
  <c r="O563" i="2" l="1"/>
  <c r="N563" i="2"/>
  <c r="M564" i="2" s="1"/>
  <c r="R564" i="2" l="1"/>
  <c r="Q564" i="2"/>
  <c r="P564" i="2"/>
  <c r="N564" i="2" l="1"/>
  <c r="O564" i="2"/>
  <c r="M565" i="2" l="1"/>
  <c r="P565" i="2" s="1"/>
  <c r="Q565" i="2" l="1"/>
  <c r="R565" i="2"/>
  <c r="O565" i="2"/>
  <c r="N565" i="2"/>
  <c r="M566" i="2" s="1"/>
  <c r="R566" i="2" l="1"/>
  <c r="Q566" i="2"/>
  <c r="P566" i="2"/>
  <c r="O566" i="2" l="1"/>
  <c r="N566" i="2"/>
  <c r="M567" i="2" s="1"/>
  <c r="R567" i="2" l="1"/>
  <c r="Q567" i="2"/>
  <c r="P567" i="2"/>
  <c r="O567" i="2" l="1"/>
  <c r="N567" i="2"/>
  <c r="M568" i="2" s="1"/>
  <c r="R568" i="2" l="1"/>
  <c r="Q568" i="2"/>
  <c r="P568" i="2"/>
  <c r="O568" i="2" l="1"/>
  <c r="N568" i="2"/>
  <c r="M569" i="2" s="1"/>
  <c r="R569" i="2" l="1"/>
  <c r="Q569" i="2"/>
  <c r="P569" i="2"/>
  <c r="O569" i="2" l="1"/>
  <c r="N569" i="2"/>
  <c r="M570" i="2" s="1"/>
  <c r="R570" i="2" l="1"/>
  <c r="P570" i="2"/>
  <c r="Q570" i="2"/>
  <c r="N570" i="2" l="1"/>
  <c r="O570" i="2"/>
  <c r="M571" i="2" l="1"/>
  <c r="Q571" i="2" s="1"/>
  <c r="P571" i="2" l="1"/>
  <c r="N571" i="2" s="1"/>
  <c r="R571" i="2"/>
  <c r="O571" i="2"/>
  <c r="M572" i="2" s="1"/>
  <c r="R572" i="2" l="1"/>
  <c r="Q572" i="2"/>
  <c r="P572" i="2"/>
  <c r="O572" i="2" l="1"/>
  <c r="N572" i="2"/>
  <c r="M573" i="2" s="1"/>
  <c r="R573" i="2" l="1"/>
  <c r="Q573" i="2"/>
  <c r="P573" i="2"/>
  <c r="O573" i="2" l="1"/>
  <c r="N573" i="2"/>
  <c r="M574" i="2" s="1"/>
  <c r="R574" i="2" l="1"/>
  <c r="P574" i="2"/>
  <c r="Q574" i="2"/>
  <c r="O574" i="2" l="1"/>
  <c r="N574" i="2"/>
  <c r="M575" i="2" s="1"/>
  <c r="R575" i="2" l="1"/>
  <c r="Q575" i="2"/>
  <c r="P575" i="2"/>
  <c r="O575" i="2" l="1"/>
  <c r="N575" i="2"/>
  <c r="M576" i="2" s="1"/>
  <c r="R576" i="2" l="1"/>
  <c r="Q576" i="2"/>
  <c r="P576" i="2"/>
  <c r="N576" i="2" l="1"/>
  <c r="O576" i="2"/>
  <c r="M577" i="2" l="1"/>
  <c r="P577" i="2" s="1"/>
  <c r="Q577" i="2" l="1"/>
  <c r="R577" i="2"/>
  <c r="O577" i="2"/>
  <c r="N577" i="2"/>
  <c r="M578" i="2" s="1"/>
  <c r="R578" i="2" l="1"/>
  <c r="Q578" i="2"/>
  <c r="P578" i="2"/>
  <c r="O578" i="2" l="1"/>
  <c r="N578" i="2"/>
  <c r="M579" i="2" s="1"/>
  <c r="R579" i="2" l="1"/>
  <c r="Q579" i="2"/>
  <c r="P579" i="2"/>
  <c r="O579" i="2" l="1"/>
  <c r="N579" i="2"/>
  <c r="M580" i="2" s="1"/>
  <c r="R580" i="2" l="1"/>
  <c r="Q580" i="2"/>
  <c r="P580" i="2"/>
  <c r="O580" i="2" l="1"/>
  <c r="N580" i="2"/>
  <c r="M581" i="2" s="1"/>
  <c r="R581" i="2" l="1"/>
  <c r="P581" i="2"/>
  <c r="Q581" i="2"/>
  <c r="O581" i="2" l="1"/>
  <c r="N581" i="2"/>
  <c r="M582" i="2" s="1"/>
  <c r="R582" i="2" l="1"/>
  <c r="Q582" i="2"/>
  <c r="P582" i="2"/>
  <c r="O582" i="2" l="1"/>
  <c r="N582" i="2"/>
  <c r="M583" i="2" s="1"/>
  <c r="R583" i="2" l="1"/>
  <c r="Q583" i="2"/>
  <c r="P583" i="2"/>
  <c r="O583" i="2" l="1"/>
  <c r="N583" i="2"/>
  <c r="M584" i="2" s="1"/>
  <c r="R584" i="2" l="1"/>
  <c r="Q584" i="2"/>
  <c r="P584" i="2"/>
  <c r="O584" i="2" l="1"/>
  <c r="N584" i="2"/>
  <c r="M585" i="2" s="1"/>
  <c r="R585" i="2" l="1"/>
  <c r="Q585" i="2"/>
  <c r="P585" i="2"/>
  <c r="O585" i="2" l="1"/>
  <c r="N585" i="2"/>
  <c r="M586" i="2" s="1"/>
  <c r="R586" i="2" l="1"/>
  <c r="Q586" i="2"/>
  <c r="P586" i="2"/>
  <c r="O586" i="2" l="1"/>
  <c r="N586" i="2"/>
  <c r="M587" i="2" s="1"/>
  <c r="R587" i="2" l="1"/>
  <c r="Q587" i="2"/>
  <c r="P587" i="2"/>
  <c r="O587" i="2" l="1"/>
  <c r="N587" i="2"/>
  <c r="M588" i="2" s="1"/>
  <c r="R588" i="2" l="1"/>
  <c r="P588" i="2"/>
  <c r="Q588" i="2"/>
  <c r="O588" i="2" l="1"/>
  <c r="N588" i="2"/>
  <c r="M589" i="2" s="1"/>
  <c r="R589" i="2" l="1"/>
  <c r="Q589" i="2"/>
  <c r="P589" i="2"/>
  <c r="O589" i="2" l="1"/>
  <c r="N589" i="2"/>
  <c r="M590" i="2" s="1"/>
  <c r="R590" i="2" l="1"/>
  <c r="P590" i="2"/>
  <c r="Q590" i="2"/>
  <c r="O590" i="2" l="1"/>
  <c r="N590" i="2"/>
  <c r="M591" i="2" s="1"/>
  <c r="R591" i="2" l="1"/>
  <c r="P591" i="2"/>
  <c r="Q591" i="2"/>
  <c r="O591" i="2" l="1"/>
  <c r="N591" i="2"/>
  <c r="M592" i="2" s="1"/>
  <c r="R592" i="2" l="1"/>
  <c r="P592" i="2"/>
  <c r="Q592" i="2"/>
  <c r="O592" i="2" l="1"/>
  <c r="N592" i="2"/>
  <c r="M593" i="2" s="1"/>
  <c r="R593" i="2" l="1"/>
  <c r="Q593" i="2"/>
  <c r="P593" i="2"/>
  <c r="O593" i="2" s="1"/>
  <c r="N593" i="2" l="1"/>
  <c r="M594" i="2" s="1"/>
  <c r="R594" i="2" l="1"/>
  <c r="Q594" i="2"/>
  <c r="P594" i="2"/>
  <c r="O594" i="2" s="1"/>
  <c r="N594" i="2" l="1"/>
  <c r="M595" i="2" s="1"/>
  <c r="R595" i="2" l="1"/>
  <c r="Q595" i="2"/>
  <c r="P595" i="2"/>
  <c r="N595" i="2" s="1"/>
  <c r="O595" i="2" l="1"/>
  <c r="M596" i="2" s="1"/>
  <c r="Q596" i="2" l="1"/>
  <c r="P596" i="2"/>
  <c r="R596" i="2"/>
  <c r="O596" i="2" l="1"/>
  <c r="N596" i="2"/>
  <c r="M597" i="2" s="1"/>
  <c r="P597" i="2" l="1"/>
  <c r="Q597" i="2"/>
  <c r="R597" i="2"/>
  <c r="O597" i="2" l="1"/>
  <c r="N597" i="2"/>
  <c r="M598" i="2" s="1"/>
  <c r="Q598" i="2" l="1"/>
  <c r="P598" i="2"/>
  <c r="O598" i="2"/>
  <c r="N598" i="2"/>
  <c r="M599" i="2" s="1"/>
  <c r="R599" i="2" s="1"/>
  <c r="R598" i="2"/>
  <c r="P599" i="2" l="1"/>
  <c r="Q599" i="2"/>
  <c r="O599" i="2" l="1"/>
  <c r="N599" i="2"/>
  <c r="M600" i="2" s="1"/>
  <c r="P600" i="2" l="1"/>
  <c r="Q600" i="2"/>
  <c r="R600" i="2"/>
  <c r="O600" i="2" l="1"/>
  <c r="N600" i="2"/>
  <c r="M601" i="2" s="1"/>
  <c r="Q601" i="2" l="1"/>
  <c r="P601" i="2"/>
  <c r="O601" i="2" s="1"/>
  <c r="R601" i="2"/>
  <c r="N601" i="2" l="1"/>
  <c r="M602" i="2" s="1"/>
  <c r="P602" i="2" s="1"/>
  <c r="R602" i="2"/>
  <c r="Q602" i="2" l="1"/>
  <c r="N602" i="2" s="1"/>
  <c r="O602" i="2" l="1"/>
  <c r="M603" i="2" s="1"/>
  <c r="Q603" i="2" l="1"/>
  <c r="P603" i="2"/>
  <c r="O603" i="2" s="1"/>
  <c r="R603" i="2"/>
  <c r="N603" i="2" l="1"/>
  <c r="M604" i="2" s="1"/>
  <c r="P604" i="2" l="1"/>
  <c r="Q604" i="2"/>
  <c r="R604" i="2"/>
  <c r="N604" i="2"/>
  <c r="M605" i="2" s="1"/>
  <c r="O604" i="2"/>
  <c r="P605" i="2" l="1"/>
  <c r="Q605" i="2"/>
  <c r="N605" i="2"/>
  <c r="R605" i="2"/>
  <c r="O605" i="2" l="1"/>
  <c r="M606" i="2" s="1"/>
  <c r="R606" i="2" l="1"/>
  <c r="Q606" i="2"/>
  <c r="P606" i="2"/>
  <c r="N606" i="2" s="1"/>
  <c r="O606" i="2"/>
  <c r="M607" i="2" s="1"/>
  <c r="Q607" i="2" s="1"/>
  <c r="P607" i="2" l="1"/>
  <c r="N607" i="2"/>
  <c r="O607" i="2"/>
  <c r="R607" i="2"/>
  <c r="M608" i="2" l="1"/>
  <c r="R608" i="2" l="1"/>
  <c r="Q608" i="2"/>
  <c r="P608" i="2"/>
  <c r="N608" i="2"/>
  <c r="M609" i="2" s="1"/>
  <c r="N609" i="2" s="1"/>
  <c r="O608" i="2"/>
  <c r="P609" i="2" l="1"/>
  <c r="Q609" i="2"/>
  <c r="O609" i="2"/>
  <c r="R609" i="2"/>
  <c r="M610" i="2"/>
  <c r="R610" i="2" s="1"/>
  <c r="Q610" i="2" l="1"/>
  <c r="P610" i="2"/>
  <c r="N610" i="2"/>
  <c r="O610" i="2"/>
  <c r="M611" i="2" l="1"/>
  <c r="Q611" i="2" s="1"/>
  <c r="R611" i="2" l="1"/>
  <c r="P611" i="2"/>
  <c r="N611" i="2" s="1"/>
  <c r="O611" i="2" l="1"/>
  <c r="M612" i="2" s="1"/>
  <c r="R612" i="2" l="1"/>
  <c r="P612" i="2"/>
  <c r="N612" i="2" s="1"/>
  <c r="M613" i="2" s="1"/>
  <c r="Q612" i="2"/>
  <c r="O612" i="2"/>
  <c r="P613" i="2" l="1"/>
  <c r="R613" i="2"/>
  <c r="Q613" i="2"/>
  <c r="O613" i="2" s="1"/>
  <c r="N613" i="2"/>
  <c r="M614" i="2" l="1"/>
  <c r="Q614" i="2" l="1"/>
  <c r="P614" i="2"/>
  <c r="O614" i="2" s="1"/>
  <c r="R614" i="2"/>
  <c r="N614" i="2" l="1"/>
  <c r="M615" i="2" s="1"/>
  <c r="R615" i="2" l="1"/>
  <c r="P615" i="2"/>
  <c r="O615" i="2" s="1"/>
  <c r="Q615" i="2"/>
  <c r="N615" i="2" l="1"/>
  <c r="M616" i="2" s="1"/>
  <c r="R616" i="2" l="1"/>
  <c r="P616" i="2"/>
  <c r="O616" i="2" s="1"/>
  <c r="Q616" i="2"/>
  <c r="N616" i="2" l="1"/>
  <c r="M617" i="2" s="1"/>
  <c r="R617" i="2" l="1"/>
  <c r="Q617" i="2"/>
  <c r="P617" i="2"/>
  <c r="O617" i="2" s="1"/>
  <c r="N617" i="2" l="1"/>
  <c r="M618" i="2" s="1"/>
  <c r="R618" i="2" l="1"/>
  <c r="P618" i="2"/>
  <c r="Q618" i="2"/>
  <c r="O618" i="2" l="1"/>
  <c r="N618" i="2"/>
  <c r="M619" i="2" s="1"/>
  <c r="Q619" i="2" l="1"/>
  <c r="P619" i="2"/>
  <c r="N619" i="2" s="1"/>
  <c r="R619" i="2"/>
  <c r="O619" i="2" l="1"/>
  <c r="M620" i="2" s="1"/>
  <c r="R620" i="2" l="1"/>
  <c r="P620" i="2"/>
  <c r="Q620" i="2"/>
  <c r="O620" i="2"/>
  <c r="N620" i="2" l="1"/>
  <c r="M621" i="2" s="1"/>
  <c r="Q621" i="2" s="1"/>
  <c r="P621" i="2" l="1"/>
  <c r="O621" i="2" s="1"/>
  <c r="R621" i="2"/>
  <c r="N621" i="2"/>
  <c r="M622" i="2"/>
  <c r="Q622" i="2" s="1"/>
  <c r="R622" i="2" l="1"/>
  <c r="P622" i="2"/>
  <c r="O622" i="2" s="1"/>
  <c r="N622" i="2" l="1"/>
  <c r="M623" i="2" s="1"/>
  <c r="R623" i="2" s="1"/>
  <c r="P623" i="2" l="1"/>
  <c r="Q623" i="2"/>
  <c r="N623" i="2" l="1"/>
  <c r="O623" i="2"/>
  <c r="M624" i="2" s="1"/>
  <c r="R624" i="2" l="1"/>
  <c r="Q624" i="2"/>
  <c r="P624" i="2"/>
  <c r="O624" i="2"/>
  <c r="N624" i="2"/>
  <c r="M625" i="2" s="1"/>
  <c r="P625" i="2" s="1"/>
  <c r="R625" i="2" l="1"/>
  <c r="Q625" i="2"/>
  <c r="O625" i="2" s="1"/>
  <c r="N625" i="2" l="1"/>
  <c r="M626" i="2" s="1"/>
  <c r="P626" i="2" s="1"/>
  <c r="R626" i="2" l="1"/>
  <c r="Q626" i="2"/>
  <c r="N626" i="2" s="1"/>
  <c r="O626" i="2" l="1"/>
  <c r="M627" i="2" s="1"/>
  <c r="P627" i="2" l="1"/>
  <c r="Q627" i="2"/>
  <c r="R627" i="2"/>
  <c r="O627" i="2"/>
  <c r="N627" i="2"/>
  <c r="M628" i="2" s="1"/>
  <c r="R628" i="2" s="1"/>
  <c r="Q628" i="2" l="1"/>
  <c r="P628" i="2"/>
  <c r="O628" i="2" s="1"/>
  <c r="N628" i="2"/>
  <c r="M629" i="2" s="1"/>
  <c r="P629" i="2" l="1"/>
  <c r="Q629" i="2"/>
  <c r="R629" i="2"/>
  <c r="O629" i="2" l="1"/>
  <c r="N629" i="2"/>
  <c r="M630" i="2" s="1"/>
  <c r="R630" i="2" l="1"/>
  <c r="P630" i="2"/>
  <c r="Q630" i="2"/>
  <c r="O630" i="2" l="1"/>
  <c r="N630" i="2"/>
  <c r="M631" i="2" s="1"/>
  <c r="R631" i="2" l="1"/>
  <c r="P631" i="2"/>
  <c r="Q631" i="2"/>
  <c r="O631" i="2" l="1"/>
  <c r="N631" i="2"/>
  <c r="M632" i="2" s="1"/>
  <c r="R632" i="2" l="1"/>
  <c r="P632" i="2"/>
  <c r="O632" i="2" s="1"/>
  <c r="Q632" i="2"/>
  <c r="N632" i="2" l="1"/>
  <c r="M633" i="2" s="1"/>
  <c r="Q633" i="2" l="1"/>
  <c r="R633" i="2"/>
  <c r="P633" i="2"/>
  <c r="O633" i="2" s="1"/>
  <c r="N633" i="2" l="1"/>
  <c r="M634" i="2" s="1"/>
  <c r="R634" i="2" l="1"/>
  <c r="P634" i="2"/>
  <c r="Q634" i="2"/>
  <c r="N634" i="2" l="1"/>
  <c r="O634" i="2"/>
  <c r="M635" i="2" l="1"/>
  <c r="P635" i="2" s="1"/>
  <c r="R635" i="2" l="1"/>
  <c r="Q635" i="2"/>
  <c r="N635" i="2" s="1"/>
  <c r="O635" i="2" l="1"/>
  <c r="M636" i="2" s="1"/>
  <c r="Q636" i="2" l="1"/>
  <c r="R636" i="2"/>
  <c r="P636" i="2"/>
  <c r="N636" i="2" s="1"/>
  <c r="O636" i="2" l="1"/>
  <c r="M637" i="2" s="1"/>
  <c r="Q637" i="2" l="1"/>
  <c r="P637" i="2"/>
  <c r="N637" i="2" s="1"/>
  <c r="R637" i="2"/>
  <c r="O637" i="2"/>
  <c r="M638" i="2" s="1"/>
  <c r="Q638" i="2" l="1"/>
  <c r="P638" i="2"/>
  <c r="O638" i="2"/>
  <c r="N638" i="2"/>
  <c r="M639" i="2" s="1"/>
  <c r="R638" i="2"/>
  <c r="P639" i="2" l="1"/>
  <c r="Q639" i="2"/>
  <c r="O639" i="2"/>
  <c r="N639" i="2"/>
  <c r="M640" i="2" s="1"/>
  <c r="R639" i="2"/>
  <c r="P640" i="2" l="1"/>
  <c r="Q640" i="2"/>
  <c r="R640" i="2"/>
  <c r="O640" i="2" l="1"/>
  <c r="N640" i="2"/>
  <c r="M641" i="2" s="1"/>
  <c r="R641" i="2" l="1"/>
  <c r="P641" i="2"/>
  <c r="O641" i="2" s="1"/>
  <c r="Q641" i="2"/>
  <c r="N641" i="2" l="1"/>
  <c r="M642" i="2" s="1"/>
  <c r="P642" i="2" l="1"/>
  <c r="Q642" i="2"/>
  <c r="R642" i="2"/>
  <c r="N642" i="2" l="1"/>
  <c r="O642" i="2"/>
  <c r="M643" i="2" s="1"/>
  <c r="P643" i="2" l="1"/>
  <c r="Q643" i="2"/>
  <c r="R643" i="2"/>
  <c r="O643" i="2"/>
  <c r="N643" i="2"/>
  <c r="M644" i="2" s="1"/>
  <c r="R644" i="2" s="1"/>
  <c r="P644" i="2" l="1"/>
  <c r="Q644" i="2"/>
  <c r="O644" i="2"/>
  <c r="N644" i="2"/>
  <c r="M645" i="2" s="1"/>
  <c r="R645" i="2" l="1"/>
  <c r="P645" i="2"/>
  <c r="Q645" i="2"/>
  <c r="N645" i="2" l="1"/>
  <c r="O645" i="2"/>
  <c r="M646" i="2" s="1"/>
  <c r="R646" i="2" l="1"/>
  <c r="P646" i="2"/>
  <c r="Q646" i="2"/>
  <c r="N646" i="2" l="1"/>
  <c r="O646" i="2"/>
  <c r="M647" i="2" s="1"/>
  <c r="R647" i="2" l="1"/>
  <c r="Q647" i="2"/>
  <c r="P647" i="2"/>
  <c r="O647" i="2" l="1"/>
  <c r="N647" i="2"/>
  <c r="M648" i="2" s="1"/>
  <c r="R648" i="2" l="1"/>
  <c r="P648" i="2"/>
  <c r="Q648" i="2"/>
  <c r="N648" i="2" l="1"/>
  <c r="O648" i="2"/>
  <c r="M649" i="2" s="1"/>
  <c r="R649" i="2" l="1"/>
  <c r="P649" i="2"/>
  <c r="Q649" i="2"/>
  <c r="O649" i="2" l="1"/>
  <c r="N649" i="2"/>
  <c r="M650" i="2" s="1"/>
  <c r="R650" i="2" l="1"/>
  <c r="Q650" i="2"/>
  <c r="P650" i="2"/>
  <c r="O650" i="2" l="1"/>
  <c r="N650" i="2"/>
  <c r="M651" i="2" s="1"/>
  <c r="R651" i="2" l="1"/>
  <c r="P651" i="2"/>
  <c r="Q651" i="2"/>
  <c r="O651" i="2" l="1"/>
  <c r="N651" i="2"/>
  <c r="M652" i="2" s="1"/>
  <c r="R652" i="2" l="1"/>
  <c r="Q652" i="2"/>
  <c r="P652" i="2"/>
  <c r="O652" i="2" l="1"/>
  <c r="N652" i="2"/>
  <c r="M653" i="2" s="1"/>
  <c r="R653" i="2" l="1"/>
  <c r="Q653" i="2"/>
  <c r="P653" i="2"/>
  <c r="O653" i="2" l="1"/>
  <c r="N653" i="2"/>
  <c r="M654" i="2" s="1"/>
  <c r="R654" i="2" l="1"/>
  <c r="P654" i="2"/>
  <c r="Q654" i="2"/>
  <c r="N654" i="2" l="1"/>
  <c r="O654" i="2"/>
  <c r="M655" i="2" l="1"/>
  <c r="Q655" i="2" s="1"/>
  <c r="P655" i="2" l="1"/>
  <c r="R655" i="2"/>
  <c r="O655" i="2"/>
  <c r="N655" i="2"/>
  <c r="M656" i="2" s="1"/>
  <c r="R656" i="2" l="1"/>
  <c r="Q656" i="2"/>
  <c r="P656" i="2"/>
  <c r="O656" i="2" l="1"/>
  <c r="N656" i="2"/>
  <c r="M657" i="2" s="1"/>
  <c r="R657" i="2" l="1"/>
  <c r="Q657" i="2"/>
  <c r="P657" i="2"/>
  <c r="O657" i="2" l="1"/>
  <c r="N657" i="2"/>
  <c r="M658" i="2" s="1"/>
  <c r="R658" i="2" l="1"/>
  <c r="Q658" i="2"/>
  <c r="P658" i="2"/>
  <c r="O658" i="2" l="1"/>
  <c r="N658" i="2"/>
  <c r="M659" i="2" s="1"/>
  <c r="R659" i="2" l="1"/>
  <c r="P659" i="2"/>
  <c r="Q659" i="2"/>
  <c r="O659" i="2" l="1"/>
  <c r="N659" i="2"/>
  <c r="M660" i="2" s="1"/>
  <c r="R660" i="2" l="1"/>
  <c r="P660" i="2"/>
  <c r="Q660" i="2"/>
  <c r="O660" i="2" l="1"/>
  <c r="N660" i="2"/>
  <c r="M661" i="2" s="1"/>
  <c r="R661" i="2" l="1"/>
  <c r="Q661" i="2"/>
  <c r="P661" i="2"/>
  <c r="O661" i="2" l="1"/>
  <c r="N661" i="2"/>
  <c r="M662" i="2" s="1"/>
  <c r="R662" i="2" l="1"/>
  <c r="Q662" i="2"/>
  <c r="P662" i="2"/>
  <c r="O662" i="2" l="1"/>
  <c r="N662" i="2"/>
  <c r="M663" i="2" s="1"/>
  <c r="R663" i="2" l="1"/>
  <c r="P663" i="2"/>
  <c r="Q663" i="2"/>
  <c r="O663" i="2" l="1"/>
  <c r="N663" i="2"/>
  <c r="M664" i="2" s="1"/>
  <c r="R664" i="2" l="1"/>
  <c r="Q664" i="2"/>
  <c r="P664" i="2"/>
  <c r="O664" i="2" l="1"/>
  <c r="N664" i="2"/>
  <c r="M665" i="2" s="1"/>
  <c r="R665" i="2" l="1"/>
  <c r="P665" i="2"/>
  <c r="Q665" i="2"/>
  <c r="N665" i="2" l="1"/>
  <c r="O665" i="2"/>
  <c r="M666" i="2" l="1"/>
  <c r="R666" i="2" s="1"/>
  <c r="P666" i="2" l="1"/>
  <c r="Q666" i="2"/>
  <c r="O666" i="2"/>
  <c r="N666" i="2" l="1"/>
  <c r="M667" i="2" s="1"/>
  <c r="R667" i="2" s="1"/>
  <c r="P667" i="2" l="1"/>
  <c r="Q667" i="2"/>
  <c r="O667" i="2" s="1"/>
  <c r="N667" i="2" l="1"/>
  <c r="M668" i="2" s="1"/>
  <c r="R668" i="2" l="1"/>
  <c r="Q668" i="2"/>
  <c r="N668" i="2" s="1"/>
  <c r="M669" i="2" s="1"/>
  <c r="Q669" i="2" s="1"/>
  <c r="P668" i="2"/>
  <c r="O668" i="2"/>
  <c r="R669" i="2" l="1"/>
  <c r="P669" i="2"/>
  <c r="N669" i="2" s="1"/>
  <c r="O669" i="2" l="1"/>
  <c r="M670" i="2"/>
  <c r="R670" i="2" l="1"/>
  <c r="Q670" i="2"/>
  <c r="P670" i="2"/>
  <c r="O670" i="2" l="1"/>
  <c r="N670" i="2"/>
  <c r="M671" i="2" s="1"/>
  <c r="P671" i="2" l="1"/>
  <c r="Q671" i="2"/>
  <c r="N671" i="2" s="1"/>
  <c r="R671" i="2"/>
  <c r="O671" i="2" l="1"/>
  <c r="M672" i="2" s="1"/>
  <c r="Q672" i="2" l="1"/>
  <c r="P672" i="2"/>
  <c r="R672" i="2"/>
  <c r="N672" i="2" l="1"/>
  <c r="M673" i="2" s="1"/>
  <c r="O672" i="2"/>
  <c r="P673" i="2" l="1"/>
  <c r="Q673" i="2"/>
  <c r="N673" i="2" s="1"/>
  <c r="R673" i="2"/>
  <c r="O673" i="2" l="1"/>
  <c r="M674" i="2"/>
  <c r="R674" i="2" l="1"/>
  <c r="Q674" i="2"/>
  <c r="O674" i="2" s="1"/>
  <c r="P674" i="2"/>
  <c r="N674" i="2" l="1"/>
  <c r="M675" i="2"/>
  <c r="R675" i="2" l="1"/>
  <c r="P675" i="2"/>
  <c r="Q675" i="2"/>
  <c r="O675" i="2" s="1"/>
  <c r="N675" i="2"/>
  <c r="M676" i="2" s="1"/>
  <c r="R676" i="2" l="1"/>
  <c r="Q676" i="2"/>
  <c r="P676" i="2"/>
  <c r="N676" i="2"/>
  <c r="O676" i="2" l="1"/>
  <c r="M677" i="2"/>
  <c r="R677" i="2" s="1"/>
  <c r="P677" i="2" l="1"/>
  <c r="Q677" i="2"/>
  <c r="N677" i="2" l="1"/>
  <c r="O677" i="2"/>
  <c r="M678" i="2" l="1"/>
  <c r="Q678" i="2" s="1"/>
  <c r="P678" i="2"/>
  <c r="N678" i="2" s="1"/>
  <c r="M679" i="2" s="1"/>
  <c r="P679" i="2" s="1"/>
  <c r="O678" i="2" l="1"/>
  <c r="R678" i="2"/>
  <c r="R679" i="2"/>
  <c r="Q679" i="2"/>
  <c r="O679" i="2" s="1"/>
  <c r="N679" i="2" l="1"/>
  <c r="M680" i="2" s="1"/>
  <c r="Q680" i="2" l="1"/>
  <c r="R680" i="2"/>
  <c r="P680" i="2"/>
  <c r="O680" i="2" s="1"/>
  <c r="N680" i="2"/>
  <c r="M681" i="2" l="1"/>
  <c r="R681" i="2" l="1"/>
  <c r="P681" i="2"/>
  <c r="Q681" i="2"/>
  <c r="O681" i="2"/>
  <c r="N681" i="2"/>
  <c r="M682" i="2" s="1"/>
  <c r="R682" i="2" s="1"/>
  <c r="Q682" i="2" l="1"/>
  <c r="P682" i="2"/>
  <c r="N682" i="2" s="1"/>
  <c r="O682" i="2" l="1"/>
  <c r="M683" i="2" s="1"/>
  <c r="R683" i="2" l="1"/>
  <c r="Q683" i="2"/>
  <c r="P683" i="2"/>
  <c r="N683" i="2" s="1"/>
  <c r="O683" i="2" l="1"/>
  <c r="M684" i="2" s="1"/>
  <c r="R684" i="2" s="1"/>
  <c r="P684" i="2" l="1"/>
  <c r="Q684" i="2"/>
  <c r="N684" i="2" l="1"/>
  <c r="O684" i="2"/>
  <c r="M685" i="2" s="1"/>
  <c r="R685" i="2" l="1"/>
  <c r="P685" i="2"/>
  <c r="Q685" i="2"/>
  <c r="N685" i="2" s="1"/>
  <c r="O685" i="2" l="1"/>
  <c r="M686" i="2" s="1"/>
  <c r="R686" i="2" l="1"/>
  <c r="Q686" i="2"/>
  <c r="P686" i="2"/>
  <c r="N686" i="2" s="1"/>
  <c r="O686" i="2"/>
  <c r="M687" i="2" l="1"/>
  <c r="P687" i="2" l="1"/>
  <c r="Q687" i="2"/>
  <c r="N687" i="2" s="1"/>
  <c r="O687" i="2"/>
  <c r="M688" i="2" s="1"/>
  <c r="R687" i="2"/>
  <c r="M689" i="2"/>
  <c r="Q688" i="2" l="1"/>
  <c r="P688" i="2"/>
  <c r="O688" i="2" s="1"/>
  <c r="N688" i="2"/>
  <c r="R688" i="2"/>
  <c r="Q689" i="2"/>
  <c r="R689" i="2"/>
  <c r="P689" i="2"/>
  <c r="O689" i="2" s="1"/>
  <c r="N689" i="2" l="1"/>
  <c r="M690" i="2" s="1"/>
  <c r="P690" i="2" l="1"/>
  <c r="Q690" i="2"/>
  <c r="N690" i="2" s="1"/>
  <c r="R690" i="2"/>
  <c r="O690" i="2"/>
  <c r="M691" i="2" s="1"/>
  <c r="R691" i="2" l="1"/>
  <c r="Q691" i="2"/>
  <c r="P691" i="2"/>
  <c r="O691" i="2" s="1"/>
  <c r="N691" i="2" l="1"/>
  <c r="M692" i="2" s="1"/>
  <c r="P692" i="2" l="1"/>
  <c r="Q692" i="2"/>
  <c r="R692" i="2"/>
  <c r="N692" i="2"/>
  <c r="O692" i="2" l="1"/>
  <c r="M693" i="2" s="1"/>
  <c r="Q693" i="2" l="1"/>
  <c r="P693" i="2"/>
  <c r="R693" i="2"/>
  <c r="O693" i="2"/>
  <c r="N693" i="2"/>
  <c r="M694" i="2" s="1"/>
  <c r="Q694" i="2" l="1"/>
  <c r="P694" i="2"/>
  <c r="N694" i="2" s="1"/>
  <c r="R694" i="2"/>
  <c r="O694" i="2" l="1"/>
  <c r="M695" i="2" s="1"/>
  <c r="Q695" i="2" l="1"/>
  <c r="P695" i="2"/>
  <c r="R695" i="2"/>
  <c r="O695" i="2" l="1"/>
  <c r="N695" i="2"/>
  <c r="M696" i="2" s="1"/>
  <c r="P696" i="2" l="1"/>
  <c r="Q696" i="2"/>
  <c r="O696" i="2" s="1"/>
  <c r="R696" i="2"/>
  <c r="N696" i="2"/>
  <c r="M697" i="2" l="1"/>
  <c r="P697" i="2" s="1"/>
  <c r="R697" i="2"/>
  <c r="Q697" i="2" l="1"/>
  <c r="N697" i="2" s="1"/>
  <c r="O697" i="2" l="1"/>
  <c r="M698" i="2" s="1"/>
  <c r="Q698" i="2" l="1"/>
  <c r="R698" i="2"/>
  <c r="P698" i="2"/>
  <c r="O698" i="2" s="1"/>
  <c r="N698" i="2" l="1"/>
  <c r="M699" i="2" s="1"/>
  <c r="Q699" i="2" l="1"/>
  <c r="P699" i="2"/>
  <c r="O699" i="2" s="1"/>
  <c r="R699" i="2"/>
  <c r="N699" i="2"/>
  <c r="M700" i="2" s="1"/>
  <c r="P700" i="2" l="1"/>
  <c r="O700" i="2" s="1"/>
  <c r="Q700" i="2"/>
  <c r="R700" i="2"/>
  <c r="N700" i="2" l="1"/>
  <c r="M701" i="2" s="1"/>
  <c r="Q701" i="2" l="1"/>
  <c r="P701" i="2"/>
  <c r="O701" i="2" s="1"/>
  <c r="R701" i="2"/>
  <c r="N701" i="2" l="1"/>
  <c r="M702" i="2" s="1"/>
  <c r="Q702" i="2" l="1"/>
  <c r="P702" i="2"/>
  <c r="O702" i="2" s="1"/>
  <c r="R702" i="2"/>
  <c r="N702" i="2" l="1"/>
  <c r="M703" i="2" s="1"/>
  <c r="O703" i="2" s="1"/>
  <c r="M704" i="2" s="1"/>
  <c r="R703" i="2" l="1"/>
  <c r="Q703" i="2"/>
  <c r="P703" i="2"/>
  <c r="N703" i="2" s="1"/>
  <c r="R704" i="2"/>
  <c r="Q704" i="2"/>
  <c r="P704" i="2"/>
  <c r="N704" i="2" l="1"/>
  <c r="O704" i="2"/>
  <c r="M705" i="2" s="1"/>
  <c r="P705" i="2" l="1"/>
  <c r="Q705" i="2"/>
  <c r="N705" i="2"/>
  <c r="O705" i="2"/>
  <c r="R705" i="2"/>
  <c r="M706" i="2"/>
  <c r="R706" i="2" s="1"/>
  <c r="Q706" i="2" l="1"/>
  <c r="P706" i="2"/>
  <c r="N706" i="2" s="1"/>
  <c r="O706" i="2"/>
  <c r="M707" i="2" l="1"/>
  <c r="P707" i="2" s="1"/>
  <c r="R707" i="2" l="1"/>
  <c r="Q707" i="2"/>
  <c r="O707" i="2" s="1"/>
  <c r="N707" i="2" l="1"/>
  <c r="M708" i="2" s="1"/>
  <c r="R708" i="2" l="1"/>
  <c r="P708" i="2"/>
  <c r="Q708" i="2"/>
  <c r="O708" i="2"/>
  <c r="N708" i="2"/>
  <c r="M709" i="2" s="1"/>
  <c r="P709" i="2" l="1"/>
  <c r="Q709" i="2"/>
  <c r="O709" i="2" s="1"/>
  <c r="R709" i="2"/>
  <c r="N709" i="2" l="1"/>
  <c r="M710" i="2" s="1"/>
  <c r="Q710" i="2" s="1"/>
  <c r="P710" i="2" l="1"/>
  <c r="O710" i="2" s="1"/>
  <c r="R710" i="2"/>
  <c r="N710" i="2" l="1"/>
  <c r="M711" i="2" s="1"/>
  <c r="P711" i="2" l="1"/>
  <c r="Q711" i="2"/>
  <c r="O711" i="2" s="1"/>
  <c r="R711" i="2"/>
  <c r="N711" i="2" l="1"/>
  <c r="M712" i="2" s="1"/>
  <c r="P712" i="2" s="1"/>
  <c r="Q712" i="2" l="1"/>
  <c r="O712" i="2" s="1"/>
  <c r="R712" i="2"/>
  <c r="N712" i="2"/>
  <c r="M713" i="2" s="1"/>
  <c r="R713" i="2" s="1"/>
  <c r="I6" i="2"/>
  <c r="I7" i="2"/>
  <c r="P713" i="2" l="1"/>
  <c r="Q713" i="2"/>
  <c r="L3" i="2"/>
  <c r="I8" i="2"/>
  <c r="N713" i="2" l="1"/>
  <c r="O713" i="2"/>
</calcChain>
</file>

<file path=xl/sharedStrings.xml><?xml version="1.0" encoding="utf-8"?>
<sst xmlns="http://schemas.openxmlformats.org/spreadsheetml/2006/main" count="58" uniqueCount="56">
  <si>
    <t>Note: This is a sample dataset.</t>
  </si>
  <si>
    <t>S No.</t>
  </si>
  <si>
    <t>Date</t>
  </si>
  <si>
    <t>OPEN</t>
  </si>
  <si>
    <t>HIGH</t>
  </si>
  <si>
    <t>LOW</t>
  </si>
  <si>
    <t>LAST_PRICE</t>
  </si>
  <si>
    <t>Parameters</t>
  </si>
  <si>
    <t>Values</t>
  </si>
  <si>
    <t xml:space="preserve">Number of Long Signals </t>
  </si>
  <si>
    <t xml:space="preserve">Number of Short Signals </t>
  </si>
  <si>
    <t xml:space="preserve">Total number of Signals </t>
  </si>
  <si>
    <t xml:space="preserve">Number of Long Signals Traded </t>
  </si>
  <si>
    <t xml:space="preserve">Number of Short Signals Traded </t>
  </si>
  <si>
    <t xml:space="preserve">Total number of Signals Traded </t>
  </si>
  <si>
    <t xml:space="preserve">Number of Profitable Trades </t>
  </si>
  <si>
    <t xml:space="preserve">Number of Loss Making Trades </t>
  </si>
  <si>
    <t xml:space="preserve">Profit from Profitable Trades </t>
  </si>
  <si>
    <t xml:space="preserve">Loss from loss making trades </t>
  </si>
  <si>
    <t xml:space="preserve">Average Number of Signals per Trading Hour </t>
  </si>
  <si>
    <t xml:space="preserve">Average Number of Trades per Trading Hour </t>
  </si>
  <si>
    <t xml:space="preserve">Average Holding Period of a Trade (in minutes) </t>
  </si>
  <si>
    <t xml:space="preserve">Maximum Profit from a trade </t>
  </si>
  <si>
    <t xml:space="preserve">Maximum Loss from a trade </t>
  </si>
  <si>
    <t xml:space="preserve">Average Profit (or Loss) Per Trade </t>
  </si>
  <si>
    <t xml:space="preserve">Assumed Slippage (assume a value) </t>
  </si>
  <si>
    <t xml:space="preserve">Brokerage (assume a value) </t>
  </si>
  <si>
    <t>Total Profit or Loss</t>
  </si>
  <si>
    <t xml:space="preserve">Net Profit or Loss per trade after costs </t>
  </si>
  <si>
    <t xml:space="preserve">Total Net Profit or Loss after costs </t>
  </si>
  <si>
    <t>Input Parameters</t>
  </si>
  <si>
    <t>High</t>
  </si>
  <si>
    <t>Low</t>
  </si>
  <si>
    <t>ATR (n)</t>
  </si>
  <si>
    <t>SL</t>
  </si>
  <si>
    <t>TP</t>
  </si>
  <si>
    <t>x</t>
  </si>
  <si>
    <t>y</t>
  </si>
  <si>
    <t>n</t>
  </si>
  <si>
    <t>a</t>
  </si>
  <si>
    <t>b</t>
  </si>
  <si>
    <t>*ATR</t>
  </si>
  <si>
    <t>x candle high</t>
  </si>
  <si>
    <t>y candle low</t>
  </si>
  <si>
    <t>TR</t>
  </si>
  <si>
    <t>ATR</t>
  </si>
  <si>
    <t>Signal</t>
  </si>
  <si>
    <t>Signal Price</t>
  </si>
  <si>
    <t>Status</t>
  </si>
  <si>
    <t>SL Price</t>
  </si>
  <si>
    <t>TP Price</t>
  </si>
  <si>
    <t>Entry Rep</t>
  </si>
  <si>
    <t>ATR Rep</t>
  </si>
  <si>
    <t>P&amp;L</t>
  </si>
  <si>
    <t>No. of Trades</t>
  </si>
  <si>
    <t>P&amp;L per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</si>
</sst>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3"/>
  <sheetViews>
    <sheetView tabSelected="1" zoomScale="70" zoomScaleNormal="70" workbookViewId="0">
      <pane ySplit="14" topLeftCell="A15" activePane="bottomLeft" state="frozen"/>
      <selection pane="bottomLeft" activeCell="C6" sqref="C6"/>
    </sheetView>
  </sheetViews>
  <sheetFormatPr defaultRowHeight="14.4" x14ac:dyDescent="0.3"/>
  <cols>
    <col min="1" max="1" width="28.33203125" bestFit="1" customWidth="1"/>
    <col min="2" max="2" width="15.5546875" bestFit="1" customWidth="1"/>
    <col min="3" max="5" width="8.5546875" bestFit="1" customWidth="1"/>
    <col min="6" max="6" width="11.109375" bestFit="1" customWidth="1"/>
    <col min="7" max="7" width="11.44140625" bestFit="1" customWidth="1"/>
    <col min="8" max="8" width="11.109375" bestFit="1" customWidth="1"/>
    <col min="10" max="11" width="12" bestFit="1" customWidth="1"/>
    <col min="12" max="12" width="10.109375" bestFit="1" customWidth="1"/>
    <col min="15" max="15" width="10" bestFit="1" customWidth="1"/>
  </cols>
  <sheetData>
    <row r="1" spans="1:18" x14ac:dyDescent="0.3">
      <c r="A1" t="s">
        <v>0</v>
      </c>
    </row>
    <row r="2" spans="1:18" x14ac:dyDescent="0.3">
      <c r="B2" s="5" t="s">
        <v>30</v>
      </c>
      <c r="C2" s="5"/>
      <c r="D2" s="5"/>
      <c r="E2" s="5"/>
    </row>
    <row r="3" spans="1:18" x14ac:dyDescent="0.3">
      <c r="B3" s="3" t="s">
        <v>31</v>
      </c>
      <c r="C3" s="3">
        <v>3</v>
      </c>
      <c r="D3" s="3" t="s">
        <v>36</v>
      </c>
      <c r="E3" s="3"/>
      <c r="L3">
        <f>I6</f>
        <v>-722.17864191871377</v>
      </c>
    </row>
    <row r="4" spans="1:18" x14ac:dyDescent="0.3">
      <c r="B4" s="3" t="s">
        <v>32</v>
      </c>
      <c r="C4" s="3">
        <v>3</v>
      </c>
      <c r="D4" s="3" t="s">
        <v>37</v>
      </c>
      <c r="E4" s="3"/>
    </row>
    <row r="5" spans="1:18" x14ac:dyDescent="0.3">
      <c r="B5" s="3" t="s">
        <v>33</v>
      </c>
      <c r="C5" s="3">
        <v>20</v>
      </c>
      <c r="D5" s="3" t="s">
        <v>38</v>
      </c>
      <c r="E5" s="3"/>
    </row>
    <row r="6" spans="1:18" x14ac:dyDescent="0.3">
      <c r="B6" s="3" t="s">
        <v>34</v>
      </c>
      <c r="C6" s="3">
        <v>1</v>
      </c>
      <c r="D6" s="3" t="s">
        <v>39</v>
      </c>
      <c r="E6" s="3" t="s">
        <v>41</v>
      </c>
      <c r="H6" t="s">
        <v>53</v>
      </c>
      <c r="I6">
        <f>SUM(R15:R713)</f>
        <v>-722.17864191871377</v>
      </c>
    </row>
    <row r="7" spans="1:18" x14ac:dyDescent="0.3">
      <c r="B7" s="3" t="s">
        <v>35</v>
      </c>
      <c r="C7" s="3">
        <v>2</v>
      </c>
      <c r="D7" s="3" t="s">
        <v>40</v>
      </c>
      <c r="E7" s="3" t="s">
        <v>41</v>
      </c>
      <c r="H7" t="s">
        <v>54</v>
      </c>
      <c r="I7">
        <f>COUNT(R15:R713)</f>
        <v>89</v>
      </c>
    </row>
    <row r="8" spans="1:18" x14ac:dyDescent="0.3">
      <c r="H8" t="s">
        <v>55</v>
      </c>
      <c r="I8">
        <f>I6/I7</f>
        <v>-8.1143667631316152</v>
      </c>
    </row>
    <row r="14" spans="1:18" x14ac:dyDescent="0.3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42</v>
      </c>
      <c r="H14" t="s">
        <v>43</v>
      </c>
      <c r="I14" t="s">
        <v>44</v>
      </c>
      <c r="J14" t="s">
        <v>45</v>
      </c>
      <c r="K14" t="s">
        <v>46</v>
      </c>
      <c r="L14" t="s">
        <v>47</v>
      </c>
      <c r="M14" t="s">
        <v>48</v>
      </c>
      <c r="N14" t="s">
        <v>49</v>
      </c>
      <c r="O14" t="s">
        <v>50</v>
      </c>
      <c r="P14" t="s">
        <v>51</v>
      </c>
      <c r="Q14" t="s">
        <v>52</v>
      </c>
      <c r="R14" t="s">
        <v>53</v>
      </c>
    </row>
    <row r="15" spans="1:18" x14ac:dyDescent="0.3">
      <c r="A15">
        <v>1</v>
      </c>
      <c r="B15" s="1">
        <v>44215.385416666664</v>
      </c>
      <c r="C15" s="2">
        <v>14599.85</v>
      </c>
      <c r="D15" s="2">
        <v>14609.4</v>
      </c>
      <c r="E15" s="2">
        <v>14598.050000000001</v>
      </c>
      <c r="F15" s="2">
        <v>14607.35</v>
      </c>
      <c r="G15" s="2" t="str">
        <f>IF(A15&lt;=$C$3,"",MAX(INDEX($D$15:$D$713,A15-$C$3):D14))</f>
        <v/>
      </c>
      <c r="H15" s="2" t="str">
        <f>IF(A15&lt;=$C$4,"",MIN(INDEX($E$15:$E$713,A15-$C$4):E14))</f>
        <v/>
      </c>
      <c r="J15" s="2" t="str">
        <f>IF(A15&lt;$C$5+2,"",IF(A15=$C$5+2,AVERAGE(INDEX($I$15:$I$713,A15-$C$5+1):I15),(($C$5-1)*J14+I15)/$C$5))</f>
        <v/>
      </c>
    </row>
    <row r="16" spans="1:18" x14ac:dyDescent="0.3">
      <c r="A16">
        <v>2</v>
      </c>
      <c r="B16" s="1">
        <v>44215.386111111111</v>
      </c>
      <c r="C16" s="2">
        <v>14607.35</v>
      </c>
      <c r="D16" s="2">
        <v>14610.400000000001</v>
      </c>
      <c r="E16" s="2">
        <v>14601.7</v>
      </c>
      <c r="F16" s="2">
        <v>14607.55</v>
      </c>
      <c r="G16" s="2" t="str">
        <f>IF(A16&lt;=$C$3,"",MAX(INDEX($D$15:$D$713,A16-$C$3):D15))</f>
        <v/>
      </c>
      <c r="H16" s="2" t="str">
        <f>IF(A16&lt;=$C$4,"",MIN(INDEX($E$15:$E$713,A16-$C$4):E15))</f>
        <v/>
      </c>
      <c r="I16" s="2"/>
      <c r="J16" s="2" t="str">
        <f>IF(A16&lt;$C$5+2,"",IF(A16=$C$5+2,AVERAGE(INDEX($I$15:$I$713,A16-$C$5+1):I16),(($C$5-1)*J15+I16)/$C$5))</f>
        <v/>
      </c>
    </row>
    <row r="17" spans="1:19" x14ac:dyDescent="0.3">
      <c r="A17">
        <v>3</v>
      </c>
      <c r="B17" s="1">
        <v>44215.386805555558</v>
      </c>
      <c r="C17" s="2">
        <v>14607.55</v>
      </c>
      <c r="D17" s="2">
        <v>14611.05</v>
      </c>
      <c r="E17" s="2">
        <v>14598.5</v>
      </c>
      <c r="F17" s="2">
        <v>14608.55</v>
      </c>
      <c r="G17" s="2" t="str">
        <f>IF(A17&lt;=$C$3,"",MAX(INDEX($D$15:$D$713,A17-$C$3):D16))</f>
        <v/>
      </c>
      <c r="H17" s="2" t="str">
        <f>IF(A17&lt;=$C$4,"",MIN(INDEX($E$15:$E$713,A17-$C$4):E16))</f>
        <v/>
      </c>
      <c r="I17" s="2">
        <f>MAX(D16-E16,D16-F15,F15-E16)</f>
        <v>8.7000000000007276</v>
      </c>
      <c r="J17" s="2" t="str">
        <f>IF(A17&lt;$C$5+2,"",IF(A17=$C$5+2,AVERAGE(INDEX($I$15:$I$713,A17-$C$5+1):I17),(($C$5-1)*J16+I17)/$C$5))</f>
        <v/>
      </c>
    </row>
    <row r="18" spans="1:19" x14ac:dyDescent="0.3">
      <c r="A18">
        <v>4</v>
      </c>
      <c r="B18" s="1">
        <v>44215.387499999997</v>
      </c>
      <c r="C18" s="2">
        <v>14609.050000000001</v>
      </c>
      <c r="D18" s="2">
        <v>14615.8</v>
      </c>
      <c r="E18" s="2">
        <v>14606.949999999999</v>
      </c>
      <c r="F18" s="2">
        <v>14611.45</v>
      </c>
      <c r="G18" s="2">
        <f>IF(A18&lt;=$C$3,"",MAX(INDEX($D$15:$D$713,A18-$C$3):D17))</f>
        <v>14611.05</v>
      </c>
      <c r="H18" s="2">
        <f>IF(A18&lt;=$C$4,"",MIN(INDEX($E$15:$E$713,A18-$C$4):E17))</f>
        <v>14598.050000000001</v>
      </c>
      <c r="I18" s="2">
        <f t="shared" ref="I18:I81" si="0">MAX(D17-E17,D17-F16,F16-E17)</f>
        <v>12.549999999999272</v>
      </c>
      <c r="J18" s="2" t="str">
        <f>IF(A18&lt;$C$5+2,"",IF(A18=$C$5+2,AVERAGE(INDEX($I$15:$I$713,A18-$C$5+1):I18),(($C$5-1)*J17+I18)/$C$5))</f>
        <v/>
      </c>
    </row>
    <row r="19" spans="1:19" x14ac:dyDescent="0.3">
      <c r="A19">
        <v>5</v>
      </c>
      <c r="B19" s="1">
        <v>44215.388194444444</v>
      </c>
      <c r="C19" s="2">
        <v>14611.5</v>
      </c>
      <c r="D19" s="2">
        <v>14614.65</v>
      </c>
      <c r="E19" s="2">
        <v>14603.650000000001</v>
      </c>
      <c r="F19" s="2">
        <v>14604.8</v>
      </c>
      <c r="G19" s="2">
        <f>IF(A19&lt;=$C$3,"",MAX(INDEX($D$15:$D$713,A19-$C$3):D18))</f>
        <v>14615.8</v>
      </c>
      <c r="H19" s="2">
        <f>IF(A19&lt;=$C$4,"",MIN(INDEX($E$15:$E$713,A19-$C$4):E18))</f>
        <v>14598.5</v>
      </c>
      <c r="I19" s="2">
        <f t="shared" si="0"/>
        <v>8.8500000000003638</v>
      </c>
      <c r="J19" s="2" t="str">
        <f>IF(A19&lt;$C$5+2,"",IF(A19=$C$5+2,AVERAGE(INDEX($I$15:$I$713,A19-$C$5+1):I19),(($C$5-1)*J18+I19)/$C$5))</f>
        <v/>
      </c>
    </row>
    <row r="20" spans="1:19" x14ac:dyDescent="0.3">
      <c r="A20">
        <v>6</v>
      </c>
      <c r="B20" s="1">
        <v>44215.388888888891</v>
      </c>
      <c r="C20" s="2">
        <v>14604.9</v>
      </c>
      <c r="D20" s="2">
        <v>14608.95</v>
      </c>
      <c r="E20" s="2">
        <v>14601.949999999999</v>
      </c>
      <c r="F20" s="2">
        <v>14605.9</v>
      </c>
      <c r="G20" s="2">
        <f>IF(A20&lt;=$C$3,"",MAX(INDEX($D$15:$D$713,A20-$C$3):D19))</f>
        <v>14615.8</v>
      </c>
      <c r="H20" s="2">
        <f>IF(A20&lt;=$C$4,"",MIN(INDEX($E$15:$E$713,A20-$C$4):E19))</f>
        <v>14598.5</v>
      </c>
      <c r="I20" s="2">
        <f t="shared" si="0"/>
        <v>10.999999999998181</v>
      </c>
      <c r="J20" s="2" t="str">
        <f>IF(A20&lt;$C$5+2,"",IF(A20=$C$5+2,AVERAGE(INDEX($I$15:$I$713,A20-$C$5+1):I20),(($C$5-1)*J19+I20)/$C$5))</f>
        <v/>
      </c>
    </row>
    <row r="21" spans="1:19" x14ac:dyDescent="0.3">
      <c r="A21">
        <v>7</v>
      </c>
      <c r="B21" s="1">
        <v>44215.38958333333</v>
      </c>
      <c r="C21" s="2">
        <v>14606.15</v>
      </c>
      <c r="D21" s="2">
        <v>14613.25</v>
      </c>
      <c r="E21" s="2">
        <v>14597.5</v>
      </c>
      <c r="F21" s="2">
        <v>14599.3</v>
      </c>
      <c r="G21" s="2">
        <f>IF(A21&lt;=$C$3,"",MAX(INDEX($D$15:$D$713,A21-$C$3):D20))</f>
        <v>14615.8</v>
      </c>
      <c r="H21" s="2">
        <f>IF(A21&lt;=$C$4,"",MIN(INDEX($E$15:$E$713,A21-$C$4):E20))</f>
        <v>14601.949999999999</v>
      </c>
      <c r="I21" s="2">
        <f t="shared" si="0"/>
        <v>7.000000000001819</v>
      </c>
      <c r="J21" s="2" t="str">
        <f>IF(A21&lt;$C$5+2,"",IF(A21=$C$5+2,AVERAGE(INDEX($I$15:$I$713,A21-$C$5+1):I21),(($C$5-1)*J20+I21)/$C$5))</f>
        <v/>
      </c>
    </row>
    <row r="22" spans="1:19" x14ac:dyDescent="0.3">
      <c r="A22">
        <v>8</v>
      </c>
      <c r="B22" s="1">
        <v>44215.390277777777</v>
      </c>
      <c r="C22" s="2">
        <v>14599.85</v>
      </c>
      <c r="D22" s="2">
        <v>14605.449999999999</v>
      </c>
      <c r="E22" s="2">
        <v>14594.35</v>
      </c>
      <c r="F22" s="2">
        <v>14597.95</v>
      </c>
      <c r="G22" s="2">
        <f>IF(A22&lt;=$C$3,"",MAX(INDEX($D$15:$D$713,A22-$C$3):D21))</f>
        <v>14614.65</v>
      </c>
      <c r="H22" s="2">
        <f>IF(A22&lt;=$C$4,"",MIN(INDEX($E$15:$E$713,A22-$C$4):E21))</f>
        <v>14597.5</v>
      </c>
      <c r="I22" s="2">
        <f t="shared" si="0"/>
        <v>15.75</v>
      </c>
      <c r="J22" s="2" t="str">
        <f>IF(A22&lt;$C$5+2,"",IF(A22=$C$5+2,AVERAGE(INDEX($I$15:$I$713,A22-$C$5+1):I22),(($C$5-1)*J21+I22)/$C$5))</f>
        <v/>
      </c>
    </row>
    <row r="23" spans="1:19" x14ac:dyDescent="0.3">
      <c r="A23">
        <v>9</v>
      </c>
      <c r="B23" s="1">
        <v>44215.390972222223</v>
      </c>
      <c r="C23" s="2">
        <v>14598.4</v>
      </c>
      <c r="D23" s="2">
        <v>14602.9</v>
      </c>
      <c r="E23" s="2">
        <v>14589.25</v>
      </c>
      <c r="F23" s="2">
        <v>14591.6</v>
      </c>
      <c r="G23" s="2">
        <f>IF(A23&lt;=$C$3,"",MAX(INDEX($D$15:$D$713,A23-$C$3):D22))</f>
        <v>14613.25</v>
      </c>
      <c r="H23" s="2">
        <f>IF(A23&lt;=$C$4,"",MIN(INDEX($E$15:$E$713,A23-$C$4):E22))</f>
        <v>14594.35</v>
      </c>
      <c r="I23" s="2">
        <f t="shared" si="0"/>
        <v>11.099999999998545</v>
      </c>
      <c r="J23" s="2" t="str">
        <f>IF(A23&lt;$C$5+2,"",IF(A23=$C$5+2,AVERAGE(INDEX($I$15:$I$713,A23-$C$5+1):I23),(($C$5-1)*J22+I23)/$C$5))</f>
        <v/>
      </c>
    </row>
    <row r="24" spans="1:19" x14ac:dyDescent="0.3">
      <c r="A24">
        <v>10</v>
      </c>
      <c r="B24" s="1">
        <v>44215.39166666667</v>
      </c>
      <c r="C24" s="2">
        <v>14591.85</v>
      </c>
      <c r="D24" s="2">
        <v>14593.4</v>
      </c>
      <c r="E24" s="2">
        <v>14586.95</v>
      </c>
      <c r="F24" s="2">
        <v>14591.3</v>
      </c>
      <c r="G24" s="2">
        <f>IF(A24&lt;=$C$3,"",MAX(INDEX($D$15:$D$713,A24-$C$3):D23))</f>
        <v>14613.25</v>
      </c>
      <c r="H24" s="2">
        <f>IF(A24&lt;=$C$4,"",MIN(INDEX($E$15:$E$713,A24-$C$4):E23))</f>
        <v>14589.25</v>
      </c>
      <c r="I24" s="2">
        <f t="shared" si="0"/>
        <v>13.649999999999636</v>
      </c>
      <c r="J24" s="2" t="str">
        <f>IF(A24&lt;$C$5+2,"",IF(A24=$C$5+2,AVERAGE(INDEX($I$15:$I$713,A24-$C$5+1):I24),(($C$5-1)*J23+I24)/$C$5))</f>
        <v/>
      </c>
    </row>
    <row r="25" spans="1:19" x14ac:dyDescent="0.3">
      <c r="A25">
        <v>11</v>
      </c>
      <c r="B25" s="1">
        <v>44215.392361111109</v>
      </c>
      <c r="C25" s="2">
        <v>14591.15</v>
      </c>
      <c r="D25" s="2">
        <v>14593.65</v>
      </c>
      <c r="E25" s="2">
        <v>14584.05</v>
      </c>
      <c r="F25" s="2">
        <v>14591.9</v>
      </c>
      <c r="G25" s="2">
        <f>IF(A25&lt;=$C$3,"",MAX(INDEX($D$15:$D$713,A25-$C$3):D24))</f>
        <v>14605.449999999999</v>
      </c>
      <c r="H25" s="2">
        <f>IF(A25&lt;=$C$4,"",MIN(INDEX($E$15:$E$713,A25-$C$4):E24))</f>
        <v>14586.95</v>
      </c>
      <c r="I25" s="2">
        <f t="shared" si="0"/>
        <v>6.4499999999989086</v>
      </c>
      <c r="J25" s="2" t="str">
        <f>IF(A25&lt;$C$5+2,"",IF(A25=$C$5+2,AVERAGE(INDEX($I$15:$I$713,A25-$C$5+1):I25),(($C$5-1)*J24+I25)/$C$5))</f>
        <v/>
      </c>
    </row>
    <row r="26" spans="1:19" x14ac:dyDescent="0.3">
      <c r="A26">
        <v>12</v>
      </c>
      <c r="B26" s="1">
        <v>44215.393055555556</v>
      </c>
      <c r="C26" s="2">
        <v>14591.6</v>
      </c>
      <c r="D26" s="2">
        <v>14599.55</v>
      </c>
      <c r="E26" s="2">
        <v>14586.25</v>
      </c>
      <c r="F26" s="2">
        <v>14594</v>
      </c>
      <c r="G26" s="2">
        <f>IF(A26&lt;=$C$3,"",MAX(INDEX($D$15:$D$713,A26-$C$3):D25))</f>
        <v>14602.9</v>
      </c>
      <c r="H26" s="2">
        <f>IF(A26&lt;=$C$4,"",MIN(INDEX($E$15:$E$713,A26-$C$4):E25))</f>
        <v>14584.05</v>
      </c>
      <c r="I26" s="2">
        <f t="shared" si="0"/>
        <v>9.6000000000003638</v>
      </c>
      <c r="J26" s="2" t="str">
        <f>IF(A26&lt;$C$5+2,"",IF(A26=$C$5+2,AVERAGE(INDEX($I$15:$I$713,A26-$C$5+1):I26),(($C$5-1)*J25+I26)/$C$5))</f>
        <v/>
      </c>
      <c r="S26" t="str">
        <f>IF(A26&lt;$C$5+2,"",IF(A26=$C$5+2,AVERAGE(INDEX($I$15:$I$713,A26-$C$5+1):I26),(($C$5-1)*J25+I26)/$C$5))</f>
        <v/>
      </c>
    </row>
    <row r="27" spans="1:19" x14ac:dyDescent="0.3">
      <c r="A27">
        <v>13</v>
      </c>
      <c r="B27" s="1">
        <v>44215.393750000003</v>
      </c>
      <c r="C27" s="2">
        <v>14593.45</v>
      </c>
      <c r="D27" s="2">
        <v>14602.2</v>
      </c>
      <c r="E27" s="2">
        <v>14591.7</v>
      </c>
      <c r="F27" s="2">
        <v>14593.5</v>
      </c>
      <c r="G27" s="2">
        <f>IF(A27&lt;=$C$3,"",MAX(INDEX($D$15:$D$713,A27-$C$3):D26))</f>
        <v>14599.55</v>
      </c>
      <c r="H27" s="2">
        <f>IF(A27&lt;=$C$4,"",MIN(INDEX($E$15:$E$713,A27-$C$4):E26))</f>
        <v>14584.05</v>
      </c>
      <c r="I27" s="2">
        <f t="shared" si="0"/>
        <v>13.299999999999272</v>
      </c>
      <c r="J27" s="2" t="str">
        <f>IF(A27&lt;$C$5+2,"",IF(A27=$C$5+2,AVERAGE(INDEX($I$15:$I$713,A27-$C$5+1):I27),(($C$5-1)*J26+I27)/$C$5))</f>
        <v/>
      </c>
      <c r="S27" t="str">
        <f>IF(A27&lt;$C$5+2,"",IF(A27=$C$5+2,AVERAGE(INDEX($I$15:$I$713,A27-$C$5+1):I27),(($C$5-1)*J26+I27)/$C$5))</f>
        <v/>
      </c>
    </row>
    <row r="28" spans="1:19" x14ac:dyDescent="0.3">
      <c r="A28">
        <v>14</v>
      </c>
      <c r="B28" s="1">
        <v>44215.394444444442</v>
      </c>
      <c r="C28" s="2">
        <v>14593.25</v>
      </c>
      <c r="D28" s="2">
        <v>14594.5</v>
      </c>
      <c r="E28" s="2">
        <v>14588.449999999999</v>
      </c>
      <c r="F28" s="2">
        <v>14589.55</v>
      </c>
      <c r="G28" s="2">
        <f>IF(A28&lt;=$C$3,"",MAX(INDEX($D$15:$D$713,A28-$C$3):D27))</f>
        <v>14602.2</v>
      </c>
      <c r="H28" s="2">
        <f>IF(A28&lt;=$C$4,"",MIN(INDEX($E$15:$E$713,A28-$C$4):E27))</f>
        <v>14584.05</v>
      </c>
      <c r="I28" s="2">
        <f t="shared" si="0"/>
        <v>10.5</v>
      </c>
      <c r="J28" s="2" t="str">
        <f>IF(A28&lt;$C$5+2,"",IF(A28=$C$5+2,AVERAGE(INDEX($I$15:$I$713,A28-$C$5+1):I28),(($C$5-1)*J27+I28)/$C$5))</f>
        <v/>
      </c>
      <c r="S28" t="str">
        <f>IF(A28&lt;$C$5+2,"",IF(A28=$C$5+2,AVERAGE(INDEX($I$15:$I$713,A28-$C$5+1):I28),(($C$5-1)*J27+I28)/$C$5))</f>
        <v/>
      </c>
    </row>
    <row r="29" spans="1:19" x14ac:dyDescent="0.3">
      <c r="A29">
        <v>15</v>
      </c>
      <c r="B29" s="1">
        <v>44215.395138888889</v>
      </c>
      <c r="C29" s="2">
        <v>14589.35</v>
      </c>
      <c r="D29" s="2">
        <v>14591.300000000001</v>
      </c>
      <c r="E29" s="2">
        <v>14584.2</v>
      </c>
      <c r="F29" s="2">
        <v>14587.15</v>
      </c>
      <c r="G29" s="2">
        <f>IF(A29&lt;=$C$3,"",MAX(INDEX($D$15:$D$713,A29-$C$3):D28))</f>
        <v>14602.2</v>
      </c>
      <c r="H29" s="2">
        <f>IF(A29&lt;=$C$4,"",MIN(INDEX($E$15:$E$713,A29-$C$4):E28))</f>
        <v>14586.25</v>
      </c>
      <c r="I29" s="2">
        <f t="shared" si="0"/>
        <v>6.0500000000010914</v>
      </c>
      <c r="J29" s="2" t="str">
        <f>IF(A29&lt;$C$5+2,"",IF(A29=$C$5+2,AVERAGE(INDEX($I$15:$I$713,A29-$C$5+1):I29),(($C$5-1)*J28+I29)/$C$5))</f>
        <v/>
      </c>
      <c r="S29" t="str">
        <f>IF(A29&lt;$C$5+2,"",IF(A29=$C$5+2,AVERAGE(INDEX($I$15:$I$713,A29-$C$5+1):I29),(($C$5-1)*J28+I29)/$C$5))</f>
        <v/>
      </c>
    </row>
    <row r="30" spans="1:19" x14ac:dyDescent="0.3">
      <c r="A30">
        <v>16</v>
      </c>
      <c r="B30" s="1">
        <v>44215.395833333336</v>
      </c>
      <c r="C30" s="2">
        <v>14587.599999999999</v>
      </c>
      <c r="D30" s="2">
        <v>14593.15</v>
      </c>
      <c r="E30" s="2">
        <v>14584.099999999999</v>
      </c>
      <c r="F30" s="2">
        <v>14588.55</v>
      </c>
      <c r="G30" s="2">
        <f>IF(A30&lt;=$C$3,"",MAX(INDEX($D$15:$D$713,A30-$C$3):D29))</f>
        <v>14602.2</v>
      </c>
      <c r="H30" s="2">
        <f>IF(A30&lt;=$C$4,"",MIN(INDEX($E$15:$E$713,A30-$C$4):E29))</f>
        <v>14584.2</v>
      </c>
      <c r="I30" s="2">
        <f t="shared" si="0"/>
        <v>7.1000000000003638</v>
      </c>
      <c r="J30" s="2" t="str">
        <f>IF(A30&lt;$C$5+2,"",IF(A30=$C$5+2,AVERAGE(INDEX($I$15:$I$713,A30-$C$5+1):I30),(($C$5-1)*J29+I30)/$C$5))</f>
        <v/>
      </c>
      <c r="S30" t="str">
        <f>IF(A30&lt;$C$5+2,"",IF(A30=$C$5+2,AVERAGE(INDEX($I$15:$I$713,A30-$C$5+1):I30),(($C$5-1)*J29+I30)/$C$5))</f>
        <v/>
      </c>
    </row>
    <row r="31" spans="1:19" x14ac:dyDescent="0.3">
      <c r="A31">
        <v>17</v>
      </c>
      <c r="B31" s="1">
        <v>44215.396527777775</v>
      </c>
      <c r="C31" s="2">
        <v>14588.699999999999</v>
      </c>
      <c r="D31" s="2">
        <v>14590.949999999999</v>
      </c>
      <c r="E31" s="2">
        <v>14580.199999999999</v>
      </c>
      <c r="F31" s="2">
        <v>14587.6</v>
      </c>
      <c r="G31" s="2">
        <f>IF(A31&lt;=$C$3,"",MAX(INDEX($D$15:$D$713,A31-$C$3):D30))</f>
        <v>14594.5</v>
      </c>
      <c r="H31" s="2">
        <f>IF(A31&lt;=$C$4,"",MIN(INDEX($E$15:$E$713,A31-$C$4):E30))</f>
        <v>14584.099999999999</v>
      </c>
      <c r="I31" s="2">
        <f t="shared" si="0"/>
        <v>9.0500000000010914</v>
      </c>
      <c r="J31" s="2" t="str">
        <f>IF(A31&lt;$C$5+2,"",IF(A31=$C$5+2,AVERAGE(INDEX($I$15:$I$713,A31-$C$5+1):I31),(($C$5-1)*J30+I31)/$C$5))</f>
        <v/>
      </c>
      <c r="S31" t="str">
        <f>IF(A31&lt;$C$5+2,"",IF(A31=$C$5+2,AVERAGE(INDEX($I$15:$I$713,A31-$C$5+1):I31),(($C$5-1)*J30+I31)/$C$5))</f>
        <v/>
      </c>
    </row>
    <row r="32" spans="1:19" x14ac:dyDescent="0.3">
      <c r="A32">
        <v>18</v>
      </c>
      <c r="B32" s="1">
        <v>44215.397222222222</v>
      </c>
      <c r="C32" s="2">
        <v>14586.9</v>
      </c>
      <c r="D32" s="2">
        <v>14592.449999999999</v>
      </c>
      <c r="E32" s="2">
        <v>14586</v>
      </c>
      <c r="F32" s="2">
        <v>14588</v>
      </c>
      <c r="G32" s="2">
        <f>IF(A32&lt;=$C$3,"",MAX(INDEX($D$15:$D$713,A32-$C$3):D31))</f>
        <v>14593.15</v>
      </c>
      <c r="H32" s="2">
        <f>IF(A32&lt;=$C$4,"",MIN(INDEX($E$15:$E$713,A32-$C$4):E31))</f>
        <v>14580.199999999999</v>
      </c>
      <c r="I32" s="2">
        <f t="shared" si="0"/>
        <v>10.75</v>
      </c>
      <c r="J32" s="2" t="str">
        <f>IF(A32&lt;$C$5+2,"",IF(A32=$C$5+2,AVERAGE(INDEX($I$15:$I$713,A32-$C$5+1):I32),(($C$5-1)*J31+I32)/$C$5))</f>
        <v/>
      </c>
      <c r="S32" t="str">
        <f>IF(A32&lt;$C$5+2,"",IF(A32=$C$5+2,AVERAGE(INDEX($I$15:$I$713,A32-$C$5+1):I32),(($C$5-1)*J31+I32)/$C$5))</f>
        <v/>
      </c>
    </row>
    <row r="33" spans="1:20" x14ac:dyDescent="0.3">
      <c r="A33">
        <v>19</v>
      </c>
      <c r="B33" s="1">
        <v>44215.397916666669</v>
      </c>
      <c r="C33" s="2">
        <v>14587.75</v>
      </c>
      <c r="D33" s="2">
        <v>14590.45</v>
      </c>
      <c r="E33" s="2">
        <v>14581.8</v>
      </c>
      <c r="F33" s="2">
        <v>14586.4</v>
      </c>
      <c r="G33" s="2">
        <f>IF(A33&lt;=$C$3,"",MAX(INDEX($D$15:$D$713,A33-$C$3):D32))</f>
        <v>14593.15</v>
      </c>
      <c r="H33" s="2">
        <f>IF(A33&lt;=$C$4,"",MIN(INDEX($E$15:$E$713,A33-$C$4):E32))</f>
        <v>14580.199999999999</v>
      </c>
      <c r="I33" s="2">
        <f t="shared" si="0"/>
        <v>6.4499999999989086</v>
      </c>
      <c r="J33" s="2" t="str">
        <f>IF(A33&lt;$C$5+2,"",IF(A33=$C$5+2,AVERAGE(INDEX($I$15:$I$713,A33-$C$5+1):I33),(($C$5-1)*J32+I33)/$C$5))</f>
        <v/>
      </c>
      <c r="S33" t="str">
        <f>IF(A33&lt;$C$5+2,"",IF(A33=$C$5+2,AVERAGE(INDEX($I$15:$I$713,A33-$C$5+1):I33),(($C$5-1)*J32+I33)/$C$5))</f>
        <v/>
      </c>
    </row>
    <row r="34" spans="1:20" x14ac:dyDescent="0.3">
      <c r="A34">
        <v>20</v>
      </c>
      <c r="B34" s="1">
        <v>44215.398611111108</v>
      </c>
      <c r="C34" s="2">
        <v>14586.199999999999</v>
      </c>
      <c r="D34" s="2">
        <v>14592.150000000001</v>
      </c>
      <c r="E34" s="2">
        <v>14578.65</v>
      </c>
      <c r="F34" s="2">
        <v>14582.95</v>
      </c>
      <c r="G34" s="2">
        <f>IF(A34&lt;=$C$3,"",MAX(INDEX($D$15:$D$713,A34-$C$3):D33))</f>
        <v>14592.449999999999</v>
      </c>
      <c r="H34" s="2">
        <f>IF(A34&lt;=$C$4,"",MIN(INDEX($E$15:$E$713,A34-$C$4):E33))</f>
        <v>14580.199999999999</v>
      </c>
      <c r="I34" s="2">
        <f t="shared" si="0"/>
        <v>8.6500000000014552</v>
      </c>
      <c r="J34" s="2" t="str">
        <f>IF(A34&lt;$C$5+2,"",IF(A34=$C$5+2,AVERAGE(INDEX($I$15:$I$713,A34-$C$5+1):I34),(($C$5-1)*J33+I34)/$C$5))</f>
        <v/>
      </c>
      <c r="S34" t="str">
        <f>IF(A34&lt;$C$5+2,"",IF(A34=$C$5+2,AVERAGE(INDEX($I$15:$I$713,A34-$C$5+1):I34),(($C$5-1)*J33+I34)/$C$5))</f>
        <v/>
      </c>
    </row>
    <row r="35" spans="1:20" x14ac:dyDescent="0.3">
      <c r="A35">
        <v>21</v>
      </c>
      <c r="B35" s="1">
        <v>44215.399305555555</v>
      </c>
      <c r="C35" s="2">
        <v>14583.25</v>
      </c>
      <c r="D35" s="2">
        <v>14588.2</v>
      </c>
      <c r="E35" s="2">
        <v>14575.15</v>
      </c>
      <c r="F35" s="2">
        <v>14578.75</v>
      </c>
      <c r="G35" s="2">
        <f>IF(A35&lt;=$C$3,"",MAX(INDEX($D$15:$D$713,A35-$C$3):D34))</f>
        <v>14592.449999999999</v>
      </c>
      <c r="H35" s="2">
        <f>IF(A35&lt;=$C$4,"",MIN(INDEX($E$15:$E$713,A35-$C$4):E34))</f>
        <v>14578.65</v>
      </c>
      <c r="I35" s="2">
        <f t="shared" si="0"/>
        <v>13.500000000001819</v>
      </c>
      <c r="J35" s="2" t="str">
        <f>IF(A35&lt;$C$5+2,"",IF(A35=$C$5+2,AVERAGE(INDEX($I$15:$I$713,A35-$C$5+1):I35),(($C$5-1)*J34+I35)/$C$5))</f>
        <v/>
      </c>
      <c r="S35" t="str">
        <f>IF(A35&lt;$C$5+2,"",IF(A35=$C$5+2,AVERAGE(INDEX($I$15:$I$713,A35-$C$5+1):I35),(($C$5-1)*J34+I35)/$C$5))</f>
        <v/>
      </c>
    </row>
    <row r="36" spans="1:20" x14ac:dyDescent="0.3">
      <c r="A36">
        <v>22</v>
      </c>
      <c r="B36" s="1">
        <v>44215.4</v>
      </c>
      <c r="C36" s="2">
        <v>14579.05</v>
      </c>
      <c r="D36" s="2">
        <v>14580.55</v>
      </c>
      <c r="E36" s="2">
        <v>14573.699999999999</v>
      </c>
      <c r="F36" s="2">
        <v>14576.95</v>
      </c>
      <c r="G36" s="2">
        <f>IF(A36&lt;=$C$3,"",MAX(INDEX($D$15:$D$713,A36-$C$3):D35))</f>
        <v>14592.150000000001</v>
      </c>
      <c r="H36" s="2">
        <f>IF(A36&lt;=$C$4,"",MIN(INDEX($E$15:$E$713,A36-$C$4):E35))</f>
        <v>14575.15</v>
      </c>
      <c r="I36" s="2">
        <f t="shared" si="0"/>
        <v>13.050000000001091</v>
      </c>
      <c r="J36" s="2">
        <f>IF(A36&lt;$C$5+2,"",IF(A36=$C$5+2,AVERAGE(INDEX($I$15:$I$713,A36-$C$5+1):I36),(($C$5-1)*J35+I36)/$C$5))</f>
        <v>10.152500000000146</v>
      </c>
      <c r="K36" s="2" t="str">
        <f>IF(D36&gt;=G36,"buy",IF(E36&lt;=H36,"sell",""))</f>
        <v>sell</v>
      </c>
      <c r="L36" s="2">
        <f>IF(K36="buy",G36,IF(K36="sell",H36,""))</f>
        <v>14575.15</v>
      </c>
      <c r="M36" t="str">
        <f>IF(OR(M35="",M35="SL",M35="TP"), K36,IF(M35="buy",IF(E36&lt;N35,"SL",IF(D36&gt;O35,"TP",M35)),IF(M35="sell",IF(D36&gt;N35,"SL",IF(E36&lt;O35,"TP",M35)),"")))</f>
        <v>sell</v>
      </c>
      <c r="N36">
        <f>IF(M36="buy",P36-$C$6*Q36,IF(M36="sell",P36+$C$6*Q36,""))</f>
        <v>14585.3025</v>
      </c>
      <c r="O36">
        <f>IF(M36="buy",P36+$C$7*Q36,IF(M36="sell",P36-$C$7*Q36,""))</f>
        <v>14554.844999999999</v>
      </c>
      <c r="P36">
        <f>IF(M36=M35,P35,IF(OR(M36="buy",M36="sell"),L36,""))</f>
        <v>14575.15</v>
      </c>
      <c r="Q36">
        <f>IF(M36=M35,Q35,IF(OR(M36="buy",M36="sell"),J36,""))</f>
        <v>10.152500000000146</v>
      </c>
      <c r="R36" t="str">
        <f>IF(AND(M35="buy",M36="SL"),N35-P35,IF(AND(M35="buy",M36="TP"),O35-P35,IF(AND(M35="sell",M36="SL"),P35-N35,IF(AND(M35="sell",M36="TP"),P35-O35,""))))</f>
        <v/>
      </c>
      <c r="S36">
        <f>IF(A36&lt;$C$5+2,"",IF(A36=$C$5+2,AVERAGE(INDEX($I$15:$I$713,A36-$C$5+1):I36),(($C$5-1)*J35+I36)/$C$5))</f>
        <v>10.152500000000146</v>
      </c>
      <c r="T36" s="2"/>
    </row>
    <row r="37" spans="1:20" x14ac:dyDescent="0.3">
      <c r="A37">
        <v>23</v>
      </c>
      <c r="B37" s="1">
        <v>44215.400694444441</v>
      </c>
      <c r="C37" s="2">
        <v>14577.05</v>
      </c>
      <c r="D37" s="2">
        <v>14584.15</v>
      </c>
      <c r="E37" s="2">
        <v>14572.900000000001</v>
      </c>
      <c r="F37" s="2">
        <v>14578.55</v>
      </c>
      <c r="G37" s="2">
        <f>IF(A37&lt;=$C$3,"",MAX(INDEX($D$15:$D$713,A37-$C$3):D36))</f>
        <v>14592.150000000001</v>
      </c>
      <c r="H37" s="2">
        <f>IF(A37&lt;=$C$4,"",MIN(INDEX($E$15:$E$713,A37-$C$4):E36))</f>
        <v>14573.699999999999</v>
      </c>
      <c r="I37" s="2">
        <f t="shared" si="0"/>
        <v>6.8500000000003638</v>
      </c>
      <c r="J37" s="2">
        <f>IF(A37&lt;$C$5+2,"",IF(A37=$C$5+2,AVERAGE(INDEX($I$15:$I$713,A37-$C$5+1):I37),(($C$5-1)*J36+I37)/$C$5))</f>
        <v>9.9873750000001564</v>
      </c>
      <c r="K37" s="2" t="str">
        <f t="shared" ref="K37:K100" si="1">IF(D37&gt;=G37,"buy",IF(E37&lt;=H37,"sell",""))</f>
        <v>sell</v>
      </c>
      <c r="L37" s="2">
        <f t="shared" ref="L37:L100" si="2">IF(K37="buy",G37,IF(K37="sell",H37,""))</f>
        <v>14573.699999999999</v>
      </c>
      <c r="M37" t="str">
        <f t="shared" ref="M37:M100" si="3">IF(OR(M36="",M36="SL",M36="TP"), K37,IF(M36="buy",IF(E37&lt;N36,"SL",IF(D37&gt;O36,"TP",M36)),IF(M36="sell",IF(D37&gt;N36,"SL",IF(E37&lt;O36,"TP",M36)),"")))</f>
        <v>sell</v>
      </c>
      <c r="N37">
        <f t="shared" ref="N37:N100" si="4">IF(M37="buy",P37-$C$6*Q37,IF(M37="sell",P37+$C$6*Q37,""))</f>
        <v>14585.3025</v>
      </c>
      <c r="O37">
        <f t="shared" ref="O37:O100" si="5">IF(M37="buy",P37+$C$7*Q37,IF(M37="sell",P37-$C$7*Q37,""))</f>
        <v>14554.844999999999</v>
      </c>
      <c r="P37">
        <f t="shared" ref="P37:P100" si="6">IF(M37=M36,P36,IF(OR(M37="buy",M37="sell"),L37,""))</f>
        <v>14575.15</v>
      </c>
      <c r="Q37">
        <f t="shared" ref="Q37:Q100" si="7">IF(M37=M36,Q36,IF(OR(M37="buy",M37="sell"),J37,""))</f>
        <v>10.152500000000146</v>
      </c>
      <c r="R37" t="str">
        <f t="shared" ref="R37:R100" si="8">IF(AND(M36="buy",M37="SL"),N36-P36,IF(AND(M36="buy",M37="TP"),O36-P36,IF(AND(M36="sell",M37="SL"),P36-N36,IF(AND(M36="sell",M37="TP"),P36-O36,""))))</f>
        <v/>
      </c>
      <c r="S37">
        <f>IF(A37&lt;$C$5+2,"",IF(A37=$C$5+2,AVERAGE(INDEX($I$15:$I$713,A37-$C$5+1):I37),(($C$5-1)*J36+I37)/$C$5))</f>
        <v>9.9873750000001564</v>
      </c>
      <c r="T37" s="2"/>
    </row>
    <row r="38" spans="1:20" x14ac:dyDescent="0.3">
      <c r="A38">
        <v>24</v>
      </c>
      <c r="B38" s="1">
        <v>44215.401388888888</v>
      </c>
      <c r="C38" s="2">
        <v>14579</v>
      </c>
      <c r="D38" s="2">
        <v>14581.199999999999</v>
      </c>
      <c r="E38" s="2">
        <v>14573.15</v>
      </c>
      <c r="F38" s="2">
        <v>14574.75</v>
      </c>
      <c r="G38" s="2">
        <f>IF(A38&lt;=$C$3,"",MAX(INDEX($D$15:$D$713,A38-$C$3):D37))</f>
        <v>14588.2</v>
      </c>
      <c r="H38" s="2">
        <f>IF(A38&lt;=$C$4,"",MIN(INDEX($E$15:$E$713,A38-$C$4):E37))</f>
        <v>14572.900000000001</v>
      </c>
      <c r="I38" s="2">
        <f t="shared" si="0"/>
        <v>11.249999999998181</v>
      </c>
      <c r="J38" s="2">
        <f>IF(A38&lt;$C$5+2,"",IF(A38=$C$5+2,AVERAGE(INDEX($I$15:$I$713,A38-$C$5+1):I38),(($C$5-1)*J37+I38)/$C$5))</f>
        <v>10.050506250000058</v>
      </c>
      <c r="K38" s="2" t="str">
        <f t="shared" si="1"/>
        <v/>
      </c>
      <c r="L38" s="2" t="str">
        <f t="shared" si="2"/>
        <v/>
      </c>
      <c r="M38" t="str">
        <f t="shared" si="3"/>
        <v>sell</v>
      </c>
      <c r="N38">
        <f t="shared" si="4"/>
        <v>14585.3025</v>
      </c>
      <c r="O38">
        <f t="shared" si="5"/>
        <v>14554.844999999999</v>
      </c>
      <c r="P38">
        <f t="shared" si="6"/>
        <v>14575.15</v>
      </c>
      <c r="Q38">
        <f t="shared" si="7"/>
        <v>10.152500000000146</v>
      </c>
      <c r="R38" t="str">
        <f t="shared" si="8"/>
        <v/>
      </c>
      <c r="S38">
        <f>IF(A38&lt;$C$5+2,"",IF(A38=$C$5+2,AVERAGE(INDEX($I$15:$I$713,A38-$C$5+1):I38),(($C$5-1)*J37+I38)/$C$5))</f>
        <v>10.050506250000058</v>
      </c>
      <c r="T38" s="2"/>
    </row>
    <row r="39" spans="1:20" x14ac:dyDescent="0.3">
      <c r="A39">
        <v>25</v>
      </c>
      <c r="B39" s="1">
        <v>44215.402083333334</v>
      </c>
      <c r="C39" s="2">
        <v>14574.45</v>
      </c>
      <c r="D39" s="2">
        <v>14583.5</v>
      </c>
      <c r="E39" s="2">
        <v>14569.55</v>
      </c>
      <c r="F39" s="2">
        <v>14578.85</v>
      </c>
      <c r="G39" s="2">
        <f>IF(A39&lt;=$C$3,"",MAX(INDEX($D$15:$D$713,A39-$C$3):D38))</f>
        <v>14584.15</v>
      </c>
      <c r="H39" s="2">
        <f>IF(A39&lt;=$C$4,"",MIN(INDEX($E$15:$E$713,A39-$C$4):E38))</f>
        <v>14572.900000000001</v>
      </c>
      <c r="I39" s="2">
        <f t="shared" si="0"/>
        <v>8.0499999999992724</v>
      </c>
      <c r="J39" s="2">
        <f>IF(A39&lt;$C$5+2,"",IF(A39=$C$5+2,AVERAGE(INDEX($I$15:$I$713,A39-$C$5+1):I39),(($C$5-1)*J38+I39)/$C$5))</f>
        <v>9.9504809375000196</v>
      </c>
      <c r="K39" s="2" t="str">
        <f t="shared" si="1"/>
        <v>sell</v>
      </c>
      <c r="L39" s="2">
        <f t="shared" si="2"/>
        <v>14572.900000000001</v>
      </c>
      <c r="M39" t="str">
        <f t="shared" si="3"/>
        <v>sell</v>
      </c>
      <c r="N39">
        <f t="shared" si="4"/>
        <v>14585.3025</v>
      </c>
      <c r="O39">
        <f t="shared" si="5"/>
        <v>14554.844999999999</v>
      </c>
      <c r="P39">
        <f t="shared" si="6"/>
        <v>14575.15</v>
      </c>
      <c r="Q39">
        <f t="shared" si="7"/>
        <v>10.152500000000146</v>
      </c>
      <c r="R39" t="str">
        <f t="shared" si="8"/>
        <v/>
      </c>
      <c r="S39">
        <f>IF(A39&lt;$C$5+2,"",IF(A39=$C$5+2,AVERAGE(INDEX($I$15:$I$713,A39-$C$5+1):I39),(($C$5-1)*J38+I39)/$C$5))</f>
        <v>9.9504809375000196</v>
      </c>
      <c r="T39" s="2"/>
    </row>
    <row r="40" spans="1:20" x14ac:dyDescent="0.3">
      <c r="A40">
        <v>26</v>
      </c>
      <c r="B40" s="1">
        <v>44215.402777777781</v>
      </c>
      <c r="C40" s="2">
        <v>14578.5</v>
      </c>
      <c r="D40" s="2">
        <v>14581.95</v>
      </c>
      <c r="E40" s="2">
        <v>14573.050000000001</v>
      </c>
      <c r="F40" s="2">
        <v>14575.2</v>
      </c>
      <c r="G40" s="2">
        <f>IF(A40&lt;=$C$3,"",MAX(INDEX($D$15:$D$713,A40-$C$3):D39))</f>
        <v>14584.15</v>
      </c>
      <c r="H40" s="2">
        <f>IF(A40&lt;=$C$4,"",MIN(INDEX($E$15:$E$713,A40-$C$4):E39))</f>
        <v>14569.55</v>
      </c>
      <c r="I40" s="2">
        <f t="shared" si="0"/>
        <v>13.950000000000728</v>
      </c>
      <c r="J40" s="2">
        <f>IF(A40&lt;$C$5+2,"",IF(A40=$C$5+2,AVERAGE(INDEX($I$15:$I$713,A40-$C$5+1):I40),(($C$5-1)*J39+I40)/$C$5))</f>
        <v>10.150456890625055</v>
      </c>
      <c r="K40" s="2" t="str">
        <f t="shared" si="1"/>
        <v/>
      </c>
      <c r="L40" s="2" t="str">
        <f t="shared" si="2"/>
        <v/>
      </c>
      <c r="M40" t="str">
        <f t="shared" si="3"/>
        <v>sell</v>
      </c>
      <c r="N40">
        <f t="shared" si="4"/>
        <v>14585.3025</v>
      </c>
      <c r="O40">
        <f t="shared" si="5"/>
        <v>14554.844999999999</v>
      </c>
      <c r="P40">
        <f t="shared" si="6"/>
        <v>14575.15</v>
      </c>
      <c r="Q40">
        <f t="shared" si="7"/>
        <v>10.152500000000146</v>
      </c>
      <c r="R40" t="str">
        <f t="shared" si="8"/>
        <v/>
      </c>
      <c r="S40">
        <f>IF(A40&lt;$C$5+2,"",IF(A40=$C$5+2,AVERAGE(INDEX($I$15:$I$713,A40-$C$5+1):I40),(($C$5-1)*J39+I40)/$C$5))</f>
        <v>10.150456890625055</v>
      </c>
      <c r="T40" s="2"/>
    </row>
    <row r="41" spans="1:20" x14ac:dyDescent="0.3">
      <c r="A41">
        <v>27</v>
      </c>
      <c r="B41" s="1">
        <v>44215.40347222222</v>
      </c>
      <c r="C41" s="2">
        <v>14574.949999999999</v>
      </c>
      <c r="D41" s="2">
        <v>14583.55</v>
      </c>
      <c r="E41" s="2">
        <v>14566.050000000001</v>
      </c>
      <c r="F41" s="2">
        <v>14568.7</v>
      </c>
      <c r="G41" s="2">
        <f>IF(A41&lt;=$C$3,"",MAX(INDEX($D$15:$D$713,A41-$C$3):D40))</f>
        <v>14583.5</v>
      </c>
      <c r="H41" s="2">
        <f>IF(A41&lt;=$C$4,"",MIN(INDEX($E$15:$E$713,A41-$C$4):E40))</f>
        <v>14569.55</v>
      </c>
      <c r="I41" s="2">
        <f t="shared" si="0"/>
        <v>8.8999999999996362</v>
      </c>
      <c r="J41" s="2">
        <f>IF(A41&lt;$C$5+2,"",IF(A41=$C$5+2,AVERAGE(INDEX($I$15:$I$713,A41-$C$5+1):I41),(($C$5-1)*J40+I41)/$C$5))</f>
        <v>10.087934046093784</v>
      </c>
      <c r="K41" s="2" t="str">
        <f t="shared" si="1"/>
        <v>buy</v>
      </c>
      <c r="L41" s="2">
        <f t="shared" si="2"/>
        <v>14583.5</v>
      </c>
      <c r="M41" t="str">
        <f t="shared" si="3"/>
        <v>sell</v>
      </c>
      <c r="N41">
        <f t="shared" si="4"/>
        <v>14585.3025</v>
      </c>
      <c r="O41">
        <f t="shared" si="5"/>
        <v>14554.844999999999</v>
      </c>
      <c r="P41">
        <f t="shared" si="6"/>
        <v>14575.15</v>
      </c>
      <c r="Q41">
        <f t="shared" si="7"/>
        <v>10.152500000000146</v>
      </c>
      <c r="R41" t="str">
        <f t="shared" si="8"/>
        <v/>
      </c>
      <c r="S41">
        <f>IF(A41&lt;$C$5+2,"",IF(A41=$C$5+2,AVERAGE(INDEX($I$15:$I$713,A41-$C$5+1):I41),(($C$5-1)*J40+I41)/$C$5))</f>
        <v>10.087934046093784</v>
      </c>
      <c r="T41" s="2"/>
    </row>
    <row r="42" spans="1:20" x14ac:dyDescent="0.3">
      <c r="A42">
        <v>28</v>
      </c>
      <c r="B42" s="1">
        <v>44215.404166666667</v>
      </c>
      <c r="C42" s="2">
        <v>14569.2</v>
      </c>
      <c r="D42" s="2">
        <v>14576.35</v>
      </c>
      <c r="E42" s="2">
        <v>14559.9</v>
      </c>
      <c r="F42" s="2">
        <v>14562.35</v>
      </c>
      <c r="G42" s="2">
        <f>IF(A42&lt;=$C$3,"",MAX(INDEX($D$15:$D$713,A42-$C$3):D41))</f>
        <v>14583.55</v>
      </c>
      <c r="H42" s="2">
        <f>IF(A42&lt;=$C$4,"",MIN(INDEX($E$15:$E$713,A42-$C$4):E41))</f>
        <v>14566.050000000001</v>
      </c>
      <c r="I42" s="2">
        <f t="shared" si="0"/>
        <v>17.499999999998181</v>
      </c>
      <c r="J42" s="2">
        <f>IF(A42&lt;$C$5+2,"",IF(A42=$C$5+2,AVERAGE(INDEX($I$15:$I$713,A42-$C$5+1):I42),(($C$5-1)*J41+I42)/$C$5))</f>
        <v>10.458537343789004</v>
      </c>
      <c r="K42" s="2" t="str">
        <f t="shared" si="1"/>
        <v>sell</v>
      </c>
      <c r="L42" s="2">
        <f t="shared" si="2"/>
        <v>14566.050000000001</v>
      </c>
      <c r="M42" t="str">
        <f t="shared" si="3"/>
        <v>sell</v>
      </c>
      <c r="N42">
        <f t="shared" si="4"/>
        <v>14585.3025</v>
      </c>
      <c r="O42">
        <f t="shared" si="5"/>
        <v>14554.844999999999</v>
      </c>
      <c r="P42">
        <f t="shared" si="6"/>
        <v>14575.15</v>
      </c>
      <c r="Q42">
        <f t="shared" si="7"/>
        <v>10.152500000000146</v>
      </c>
      <c r="R42" t="str">
        <f t="shared" si="8"/>
        <v/>
      </c>
      <c r="S42">
        <f>IF(A42&lt;$C$5+2,"",IF(A42=$C$5+2,AVERAGE(INDEX($I$15:$I$713,A42-$C$5+1):I42),(($C$5-1)*J41+I42)/$C$5))</f>
        <v>10.458537343789004</v>
      </c>
      <c r="T42" s="2"/>
    </row>
    <row r="43" spans="1:20" x14ac:dyDescent="0.3">
      <c r="A43">
        <v>29</v>
      </c>
      <c r="B43" s="1">
        <v>44215.404861111114</v>
      </c>
      <c r="C43" s="2">
        <v>14562.55</v>
      </c>
      <c r="D43" s="2">
        <v>14569.65</v>
      </c>
      <c r="E43" s="2">
        <v>14558.3</v>
      </c>
      <c r="F43" s="2">
        <v>14563.95</v>
      </c>
      <c r="G43" s="2">
        <f>IF(A43&lt;=$C$3,"",MAX(INDEX($D$15:$D$713,A43-$C$3):D42))</f>
        <v>14583.55</v>
      </c>
      <c r="H43" s="2">
        <f>IF(A43&lt;=$C$4,"",MIN(INDEX($E$15:$E$713,A43-$C$4):E42))</f>
        <v>14559.9</v>
      </c>
      <c r="I43" s="2">
        <f t="shared" si="0"/>
        <v>16.450000000000728</v>
      </c>
      <c r="J43" s="2">
        <f>IF(A43&lt;$C$5+2,"",IF(A43=$C$5+2,AVERAGE(INDEX($I$15:$I$713,A43-$C$5+1):I43),(($C$5-1)*J42+I43)/$C$5))</f>
        <v>10.75811047659959</v>
      </c>
      <c r="K43" s="2" t="str">
        <f t="shared" si="1"/>
        <v>sell</v>
      </c>
      <c r="L43" s="2">
        <f t="shared" si="2"/>
        <v>14559.9</v>
      </c>
      <c r="M43" t="str">
        <f t="shared" si="3"/>
        <v>sell</v>
      </c>
      <c r="N43">
        <f t="shared" si="4"/>
        <v>14585.3025</v>
      </c>
      <c r="O43">
        <f t="shared" si="5"/>
        <v>14554.844999999999</v>
      </c>
      <c r="P43">
        <f t="shared" si="6"/>
        <v>14575.15</v>
      </c>
      <c r="Q43">
        <f t="shared" si="7"/>
        <v>10.152500000000146</v>
      </c>
      <c r="R43" t="str">
        <f t="shared" si="8"/>
        <v/>
      </c>
      <c r="S43">
        <f>IF(A43&lt;$C$5+2,"",IF(A43=$C$5+2,AVERAGE(INDEX($I$15:$I$713,A43-$C$5+1):I43),(($C$5-1)*J42+I43)/$C$5))</f>
        <v>10.75811047659959</v>
      </c>
      <c r="T43" s="2"/>
    </row>
    <row r="44" spans="1:20" x14ac:dyDescent="0.3">
      <c r="A44">
        <v>30</v>
      </c>
      <c r="B44" s="1">
        <v>44215.405555555553</v>
      </c>
      <c r="C44" s="2">
        <v>14563.65</v>
      </c>
      <c r="D44" s="2">
        <v>14572</v>
      </c>
      <c r="E44" s="2">
        <v>14559.2</v>
      </c>
      <c r="F44" s="2">
        <v>14565.7</v>
      </c>
      <c r="G44" s="2">
        <f>IF(A44&lt;=$C$3,"",MAX(INDEX($D$15:$D$713,A44-$C$3):D43))</f>
        <v>14583.55</v>
      </c>
      <c r="H44" s="2">
        <f>IF(A44&lt;=$C$4,"",MIN(INDEX($E$15:$E$713,A44-$C$4):E43))</f>
        <v>14558.3</v>
      </c>
      <c r="I44" s="2">
        <f t="shared" si="0"/>
        <v>11.350000000000364</v>
      </c>
      <c r="J44" s="2">
        <f>IF(A44&lt;$C$5+2,"",IF(A44=$C$5+2,AVERAGE(INDEX($I$15:$I$713,A44-$C$5+1):I44),(($C$5-1)*J43+I44)/$C$5))</f>
        <v>10.787704952769628</v>
      </c>
      <c r="K44" s="2" t="str">
        <f t="shared" si="1"/>
        <v/>
      </c>
      <c r="L44" s="2" t="str">
        <f t="shared" si="2"/>
        <v/>
      </c>
      <c r="M44" t="str">
        <f t="shared" si="3"/>
        <v>sell</v>
      </c>
      <c r="N44">
        <f t="shared" si="4"/>
        <v>14585.3025</v>
      </c>
      <c r="O44">
        <f t="shared" si="5"/>
        <v>14554.844999999999</v>
      </c>
      <c r="P44">
        <f t="shared" si="6"/>
        <v>14575.15</v>
      </c>
      <c r="Q44">
        <f t="shared" si="7"/>
        <v>10.152500000000146</v>
      </c>
      <c r="R44" t="str">
        <f t="shared" si="8"/>
        <v/>
      </c>
      <c r="S44">
        <f>IF(A44&lt;$C$5+2,"",IF(A44=$C$5+2,AVERAGE(INDEX($I$15:$I$713,A44-$C$5+1):I44),(($C$5-1)*J43+I44)/$C$5))</f>
        <v>10.787704952769628</v>
      </c>
      <c r="T44" s="2"/>
    </row>
    <row r="45" spans="1:20" x14ac:dyDescent="0.3">
      <c r="A45">
        <v>31</v>
      </c>
      <c r="B45" s="1">
        <v>44215.40625</v>
      </c>
      <c r="C45" s="2">
        <v>14566.25</v>
      </c>
      <c r="D45" s="2">
        <v>14569.75</v>
      </c>
      <c r="E45" s="2">
        <v>14559.75</v>
      </c>
      <c r="F45" s="2">
        <v>14561.5</v>
      </c>
      <c r="G45" s="2">
        <f>IF(A45&lt;=$C$3,"",MAX(INDEX($D$15:$D$713,A45-$C$3):D44))</f>
        <v>14576.35</v>
      </c>
      <c r="H45" s="2">
        <f>IF(A45&lt;=$C$4,"",MIN(INDEX($E$15:$E$713,A45-$C$4):E44))</f>
        <v>14558.3</v>
      </c>
      <c r="I45" s="2">
        <f t="shared" si="0"/>
        <v>12.799999999999272</v>
      </c>
      <c r="J45" s="2">
        <f>IF(A45&lt;$C$5+2,"",IF(A45=$C$5+2,AVERAGE(INDEX($I$15:$I$713,A45-$C$5+1):I45),(($C$5-1)*J44+I45)/$C$5))</f>
        <v>10.88831970513111</v>
      </c>
      <c r="K45" s="2" t="str">
        <f t="shared" si="1"/>
        <v/>
      </c>
      <c r="L45" s="2" t="str">
        <f t="shared" si="2"/>
        <v/>
      </c>
      <c r="M45" t="str">
        <f t="shared" si="3"/>
        <v>sell</v>
      </c>
      <c r="N45">
        <f t="shared" si="4"/>
        <v>14585.3025</v>
      </c>
      <c r="O45">
        <f t="shared" si="5"/>
        <v>14554.844999999999</v>
      </c>
      <c r="P45">
        <f t="shared" si="6"/>
        <v>14575.15</v>
      </c>
      <c r="Q45">
        <f t="shared" si="7"/>
        <v>10.152500000000146</v>
      </c>
      <c r="R45" t="str">
        <f t="shared" si="8"/>
        <v/>
      </c>
      <c r="S45">
        <f>IF(A45&lt;$C$5+2,"",IF(A45=$C$5+2,AVERAGE(INDEX($I$15:$I$713,A45-$C$5+1):I45),(($C$5-1)*J44+I45)/$C$5))</f>
        <v>10.88831970513111</v>
      </c>
      <c r="T45" s="2"/>
    </row>
    <row r="46" spans="1:20" x14ac:dyDescent="0.3">
      <c r="A46">
        <v>32</v>
      </c>
      <c r="B46" s="1">
        <v>44215.406944444447</v>
      </c>
      <c r="C46" s="2">
        <v>14562</v>
      </c>
      <c r="D46" s="2">
        <v>14564.8</v>
      </c>
      <c r="E46" s="2">
        <v>14559.800000000001</v>
      </c>
      <c r="F46" s="2">
        <v>14563.4</v>
      </c>
      <c r="G46" s="2">
        <f>IF(A46&lt;=$C$3,"",MAX(INDEX($D$15:$D$713,A46-$C$3):D45))</f>
        <v>14572</v>
      </c>
      <c r="H46" s="2">
        <f>IF(A46&lt;=$C$4,"",MIN(INDEX($E$15:$E$713,A46-$C$4):E45))</f>
        <v>14558.3</v>
      </c>
      <c r="I46" s="2">
        <f t="shared" si="0"/>
        <v>10</v>
      </c>
      <c r="J46" s="2">
        <f>IF(A46&lt;$C$5+2,"",IF(A46=$C$5+2,AVERAGE(INDEX($I$15:$I$713,A46-$C$5+1):I46),(($C$5-1)*J45+I46)/$C$5))</f>
        <v>10.843903719874556</v>
      </c>
      <c r="K46" s="2" t="str">
        <f t="shared" si="1"/>
        <v/>
      </c>
      <c r="L46" s="2" t="str">
        <f t="shared" si="2"/>
        <v/>
      </c>
      <c r="M46" t="str">
        <f t="shared" si="3"/>
        <v>sell</v>
      </c>
      <c r="N46">
        <f t="shared" si="4"/>
        <v>14585.3025</v>
      </c>
      <c r="O46">
        <f t="shared" si="5"/>
        <v>14554.844999999999</v>
      </c>
      <c r="P46">
        <f t="shared" si="6"/>
        <v>14575.15</v>
      </c>
      <c r="Q46">
        <f t="shared" si="7"/>
        <v>10.152500000000146</v>
      </c>
      <c r="R46" t="str">
        <f t="shared" si="8"/>
        <v/>
      </c>
      <c r="S46">
        <f>IF(A46&lt;$C$5+2,"",IF(A46=$C$5+2,AVERAGE(INDEX($I$15:$I$713,A46-$C$5+1):I46),(($C$5-1)*J45+I46)/$C$5))</f>
        <v>10.843903719874556</v>
      </c>
      <c r="T46" s="2"/>
    </row>
    <row r="47" spans="1:20" x14ac:dyDescent="0.3">
      <c r="A47">
        <v>33</v>
      </c>
      <c r="B47" s="1">
        <v>44215.407638888886</v>
      </c>
      <c r="C47" s="2">
        <v>14563.1</v>
      </c>
      <c r="D47" s="2">
        <v>14566.95</v>
      </c>
      <c r="E47" s="2">
        <v>14556.849999999999</v>
      </c>
      <c r="F47" s="2">
        <v>14561.7</v>
      </c>
      <c r="G47" s="2">
        <f>IF(A47&lt;=$C$3,"",MAX(INDEX($D$15:$D$713,A47-$C$3):D46))</f>
        <v>14572</v>
      </c>
      <c r="H47" s="2">
        <f>IF(A47&lt;=$C$4,"",MIN(INDEX($E$15:$E$713,A47-$C$4):E46))</f>
        <v>14559.2</v>
      </c>
      <c r="I47" s="2">
        <f t="shared" si="0"/>
        <v>4.999999999998181</v>
      </c>
      <c r="J47" s="2">
        <f>IF(A47&lt;$C$5+2,"",IF(A47=$C$5+2,AVERAGE(INDEX($I$15:$I$713,A47-$C$5+1):I47),(($C$5-1)*J46+I47)/$C$5))</f>
        <v>10.551708533880737</v>
      </c>
      <c r="K47" s="2" t="str">
        <f t="shared" si="1"/>
        <v>sell</v>
      </c>
      <c r="L47" s="2">
        <f t="shared" si="2"/>
        <v>14559.2</v>
      </c>
      <c r="M47" t="str">
        <f t="shared" si="3"/>
        <v>sell</v>
      </c>
      <c r="N47">
        <f t="shared" si="4"/>
        <v>14585.3025</v>
      </c>
      <c r="O47">
        <f t="shared" si="5"/>
        <v>14554.844999999999</v>
      </c>
      <c r="P47">
        <f t="shared" si="6"/>
        <v>14575.15</v>
      </c>
      <c r="Q47">
        <f t="shared" si="7"/>
        <v>10.152500000000146</v>
      </c>
      <c r="R47" t="str">
        <f t="shared" si="8"/>
        <v/>
      </c>
      <c r="S47">
        <f>IF(A47&lt;$C$5+2,"",IF(A47=$C$5+2,AVERAGE(INDEX($I$15:$I$713,A47-$C$5+1):I47),(($C$5-1)*J46+I47)/$C$5))</f>
        <v>10.551708533880737</v>
      </c>
      <c r="T47" s="2"/>
    </row>
    <row r="48" spans="1:20" x14ac:dyDescent="0.3">
      <c r="A48">
        <v>34</v>
      </c>
      <c r="B48" s="1">
        <v>44215.408333333333</v>
      </c>
      <c r="C48" s="2">
        <v>14561.650000000001</v>
      </c>
      <c r="D48" s="2">
        <v>14565.5</v>
      </c>
      <c r="E48" s="2">
        <v>14554.95</v>
      </c>
      <c r="F48" s="2">
        <v>14561.45</v>
      </c>
      <c r="G48" s="2">
        <f>IF(A48&lt;=$C$3,"",MAX(INDEX($D$15:$D$713,A48-$C$3):D47))</f>
        <v>14569.75</v>
      </c>
      <c r="H48" s="2">
        <f>IF(A48&lt;=$C$4,"",MIN(INDEX($E$15:$E$713,A48-$C$4):E47))</f>
        <v>14556.849999999999</v>
      </c>
      <c r="I48" s="2">
        <f t="shared" si="0"/>
        <v>10.100000000002183</v>
      </c>
      <c r="J48" s="2">
        <f>IF(A48&lt;$C$5+2,"",IF(A48=$C$5+2,AVERAGE(INDEX($I$15:$I$713,A48-$C$5+1):I48),(($C$5-1)*J47+I48)/$C$5))</f>
        <v>10.529123107186809</v>
      </c>
      <c r="K48" s="2" t="str">
        <f t="shared" si="1"/>
        <v>sell</v>
      </c>
      <c r="L48" s="2">
        <f t="shared" si="2"/>
        <v>14556.849999999999</v>
      </c>
      <c r="M48" t="str">
        <f t="shared" si="3"/>
        <v>sell</v>
      </c>
      <c r="N48">
        <f t="shared" si="4"/>
        <v>14585.3025</v>
      </c>
      <c r="O48">
        <f t="shared" si="5"/>
        <v>14554.844999999999</v>
      </c>
      <c r="P48">
        <f t="shared" si="6"/>
        <v>14575.15</v>
      </c>
      <c r="Q48">
        <f t="shared" si="7"/>
        <v>10.152500000000146</v>
      </c>
      <c r="R48" t="str">
        <f t="shared" si="8"/>
        <v/>
      </c>
      <c r="S48">
        <f>IF(A48&lt;$C$5+2,"",IF(A48=$C$5+2,AVERAGE(INDEX($I$15:$I$713,A48-$C$5+1):I48),(($C$5-1)*J47+I48)/$C$5))</f>
        <v>10.529123107186809</v>
      </c>
      <c r="T48" s="2"/>
    </row>
    <row r="49" spans="1:20" x14ac:dyDescent="0.3">
      <c r="A49">
        <v>35</v>
      </c>
      <c r="B49" s="1">
        <v>44215.40902777778</v>
      </c>
      <c r="C49" s="2">
        <v>14561.699999999999</v>
      </c>
      <c r="D49" s="2">
        <v>14567.65</v>
      </c>
      <c r="E49" s="2">
        <v>14559.800000000001</v>
      </c>
      <c r="F49" s="2">
        <v>14563.6</v>
      </c>
      <c r="G49" s="2">
        <f>IF(A49&lt;=$C$3,"",MAX(INDEX($D$15:$D$713,A49-$C$3):D48))</f>
        <v>14566.95</v>
      </c>
      <c r="H49" s="2">
        <f>IF(A49&lt;=$C$4,"",MIN(INDEX($E$15:$E$713,A49-$C$4):E48))</f>
        <v>14554.95</v>
      </c>
      <c r="I49" s="2">
        <f t="shared" si="0"/>
        <v>10.549999999999272</v>
      </c>
      <c r="J49" s="2">
        <f>IF(A49&lt;$C$5+2,"",IF(A49=$C$5+2,AVERAGE(INDEX($I$15:$I$713,A49-$C$5+1):I49),(($C$5-1)*J48+I49)/$C$5))</f>
        <v>10.530166951827432</v>
      </c>
      <c r="K49" s="2" t="str">
        <f t="shared" si="1"/>
        <v>buy</v>
      </c>
      <c r="L49" s="2">
        <f t="shared" si="2"/>
        <v>14566.95</v>
      </c>
      <c r="M49" t="str">
        <f t="shared" si="3"/>
        <v>sell</v>
      </c>
      <c r="N49">
        <f t="shared" si="4"/>
        <v>14585.3025</v>
      </c>
      <c r="O49">
        <f t="shared" si="5"/>
        <v>14554.844999999999</v>
      </c>
      <c r="P49">
        <f t="shared" si="6"/>
        <v>14575.15</v>
      </c>
      <c r="Q49">
        <f t="shared" si="7"/>
        <v>10.152500000000146</v>
      </c>
      <c r="R49" t="str">
        <f t="shared" si="8"/>
        <v/>
      </c>
      <c r="S49">
        <f>IF(A49&lt;$C$5+2,"",IF(A49=$C$5+2,AVERAGE(INDEX($I$15:$I$713,A49-$C$5+1):I49),(($C$5-1)*J48+I49)/$C$5))</f>
        <v>10.530166951827432</v>
      </c>
      <c r="T49" s="2"/>
    </row>
    <row r="50" spans="1:20" x14ac:dyDescent="0.3">
      <c r="A50">
        <v>36</v>
      </c>
      <c r="B50" s="1">
        <v>44215.409722222219</v>
      </c>
      <c r="C50" s="2">
        <v>14562.8</v>
      </c>
      <c r="D50" s="2">
        <v>14564.849999999999</v>
      </c>
      <c r="E50" s="2">
        <v>14554.65</v>
      </c>
      <c r="F50" s="2">
        <v>14563.75</v>
      </c>
      <c r="G50" s="2">
        <f>IF(A50&lt;=$C$3,"",MAX(INDEX($D$15:$D$713,A50-$C$3):D49))</f>
        <v>14567.65</v>
      </c>
      <c r="H50" s="2">
        <f>IF(A50&lt;=$C$4,"",MIN(INDEX($E$15:$E$713,A50-$C$4):E49))</f>
        <v>14554.95</v>
      </c>
      <c r="I50" s="2">
        <f t="shared" si="0"/>
        <v>7.8499999999985448</v>
      </c>
      <c r="J50" s="2">
        <f>IF(A50&lt;$C$5+2,"",IF(A50=$C$5+2,AVERAGE(INDEX($I$15:$I$713,A50-$C$5+1):I50),(($C$5-1)*J49+I50)/$C$5))</f>
        <v>10.396158604235989</v>
      </c>
      <c r="K50" s="2" t="str">
        <f t="shared" si="1"/>
        <v>sell</v>
      </c>
      <c r="L50" s="2">
        <f t="shared" si="2"/>
        <v>14554.95</v>
      </c>
      <c r="M50" t="str">
        <f t="shared" si="3"/>
        <v>TP</v>
      </c>
      <c r="N50" t="str">
        <f t="shared" si="4"/>
        <v/>
      </c>
      <c r="O50" t="str">
        <f t="shared" si="5"/>
        <v/>
      </c>
      <c r="P50" t="str">
        <f t="shared" si="6"/>
        <v/>
      </c>
      <c r="Q50" t="str">
        <f t="shared" si="7"/>
        <v/>
      </c>
      <c r="R50">
        <f>IF(AND(M49="buy",M50="SL"),N49-P49,IF(AND(M49="buy",M50="TP"),O49-P49,IF(AND(M49="sell",M50="SL"),P49-N49,IF(AND(M49="sell",M50="TP"),P49-O49,""))))</f>
        <v>20.305000000000291</v>
      </c>
      <c r="S50">
        <f>IF(A50&lt;$C$5+2,"",IF(A50=$C$5+2,AVERAGE(INDEX($I$15:$I$713,A50-$C$5+1):I50),(($C$5-1)*J49+I50)/$C$5))</f>
        <v>10.396158604235989</v>
      </c>
      <c r="T50" s="2"/>
    </row>
    <row r="51" spans="1:20" x14ac:dyDescent="0.3">
      <c r="A51">
        <v>37</v>
      </c>
      <c r="B51" s="1">
        <v>44215.410416666666</v>
      </c>
      <c r="C51" s="2">
        <v>14564.05</v>
      </c>
      <c r="D51" s="2">
        <v>14570.300000000001</v>
      </c>
      <c r="E51" s="2">
        <v>14561.85</v>
      </c>
      <c r="F51" s="2">
        <v>14568.6</v>
      </c>
      <c r="G51" s="2">
        <f>IF(A51&lt;=$C$3,"",MAX(INDEX($D$15:$D$713,A51-$C$3):D50))</f>
        <v>14567.65</v>
      </c>
      <c r="H51" s="2">
        <f>IF(A51&lt;=$C$4,"",MIN(INDEX($E$15:$E$713,A51-$C$4):E50))</f>
        <v>14554.65</v>
      </c>
      <c r="I51" s="2">
        <f t="shared" si="0"/>
        <v>10.199999999998909</v>
      </c>
      <c r="J51" s="2">
        <f>IF(A51&lt;$C$5+2,"",IF(A51=$C$5+2,AVERAGE(INDEX($I$15:$I$713,A51-$C$5+1):I51),(($C$5-1)*J50+I51)/$C$5))</f>
        <v>10.386350674024134</v>
      </c>
      <c r="K51" s="2" t="str">
        <f t="shared" si="1"/>
        <v>buy</v>
      </c>
      <c r="L51" s="2">
        <f t="shared" si="2"/>
        <v>14567.65</v>
      </c>
      <c r="M51" t="str">
        <f t="shared" si="3"/>
        <v>buy</v>
      </c>
      <c r="N51">
        <f t="shared" si="4"/>
        <v>14557.263649325976</v>
      </c>
      <c r="O51">
        <f t="shared" si="5"/>
        <v>14588.422701348049</v>
      </c>
      <c r="P51">
        <f t="shared" si="6"/>
        <v>14567.65</v>
      </c>
      <c r="Q51">
        <f t="shared" si="7"/>
        <v>10.386350674024134</v>
      </c>
      <c r="R51" t="str">
        <f t="shared" si="8"/>
        <v/>
      </c>
      <c r="S51">
        <f>IF(A51&lt;$C$5+2,"",IF(A51=$C$5+2,AVERAGE(INDEX($I$15:$I$713,A51-$C$5+1):I51),(($C$5-1)*J50+I51)/$C$5))</f>
        <v>10.386350674024134</v>
      </c>
      <c r="T51" s="2"/>
    </row>
    <row r="52" spans="1:20" x14ac:dyDescent="0.3">
      <c r="A52">
        <v>38</v>
      </c>
      <c r="B52" s="1">
        <v>44215.411111111112</v>
      </c>
      <c r="C52" s="2">
        <v>14567.8</v>
      </c>
      <c r="D52" s="2">
        <v>14570.6</v>
      </c>
      <c r="E52" s="2">
        <v>14559.9</v>
      </c>
      <c r="F52" s="2">
        <v>14566.55</v>
      </c>
      <c r="G52" s="2">
        <f>IF(A52&lt;=$C$3,"",MAX(INDEX($D$15:$D$713,A52-$C$3):D51))</f>
        <v>14570.300000000001</v>
      </c>
      <c r="H52" s="2">
        <f>IF(A52&lt;=$C$4,"",MIN(INDEX($E$15:$E$713,A52-$C$4):E51))</f>
        <v>14554.65</v>
      </c>
      <c r="I52" s="2">
        <f t="shared" si="0"/>
        <v>8.4500000000007276</v>
      </c>
      <c r="J52" s="2">
        <f>IF(A52&lt;$C$5+2,"",IF(A52=$C$5+2,AVERAGE(INDEX($I$15:$I$713,A52-$C$5+1):I52),(($C$5-1)*J51+I52)/$C$5))</f>
        <v>10.289533140322964</v>
      </c>
      <c r="K52" s="2" t="str">
        <f t="shared" si="1"/>
        <v>buy</v>
      </c>
      <c r="L52" s="2">
        <f t="shared" si="2"/>
        <v>14570.300000000001</v>
      </c>
      <c r="M52" t="str">
        <f t="shared" si="3"/>
        <v>buy</v>
      </c>
      <c r="N52">
        <f t="shared" si="4"/>
        <v>14557.263649325976</v>
      </c>
      <c r="O52">
        <f t="shared" si="5"/>
        <v>14588.422701348049</v>
      </c>
      <c r="P52">
        <f t="shared" si="6"/>
        <v>14567.65</v>
      </c>
      <c r="Q52">
        <f t="shared" si="7"/>
        <v>10.386350674024134</v>
      </c>
      <c r="R52" t="str">
        <f t="shared" si="8"/>
        <v/>
      </c>
      <c r="S52">
        <f>IF(A52&lt;$C$5+2,"",IF(A52=$C$5+2,AVERAGE(INDEX($I$15:$I$713,A52-$C$5+1):I52),(($C$5-1)*J51+I52)/$C$5))</f>
        <v>10.289533140322964</v>
      </c>
      <c r="T52" s="2"/>
    </row>
    <row r="53" spans="1:20" x14ac:dyDescent="0.3">
      <c r="A53">
        <v>39</v>
      </c>
      <c r="B53" s="1">
        <v>44215.411805555559</v>
      </c>
      <c r="C53" s="2">
        <v>14567.050000000001</v>
      </c>
      <c r="D53" s="2">
        <v>14569.150000000001</v>
      </c>
      <c r="E53" s="2">
        <v>14562.9</v>
      </c>
      <c r="F53" s="2">
        <v>14567</v>
      </c>
      <c r="G53" s="2">
        <f>IF(A53&lt;=$C$3,"",MAX(INDEX($D$15:$D$713,A53-$C$3):D52))</f>
        <v>14570.6</v>
      </c>
      <c r="H53" s="2">
        <f>IF(A53&lt;=$C$4,"",MIN(INDEX($E$15:$E$713,A53-$C$4):E52))</f>
        <v>14554.65</v>
      </c>
      <c r="I53" s="2">
        <f t="shared" si="0"/>
        <v>10.700000000000728</v>
      </c>
      <c r="J53" s="2">
        <f>IF(A53&lt;$C$5+2,"",IF(A53=$C$5+2,AVERAGE(INDEX($I$15:$I$713,A53-$C$5+1):I53),(($C$5-1)*J52+I53)/$C$5))</f>
        <v>10.310056483306854</v>
      </c>
      <c r="K53" s="2" t="str">
        <f t="shared" si="1"/>
        <v/>
      </c>
      <c r="L53" s="2" t="str">
        <f t="shared" si="2"/>
        <v/>
      </c>
      <c r="M53" t="str">
        <f t="shared" si="3"/>
        <v>buy</v>
      </c>
      <c r="N53">
        <f t="shared" si="4"/>
        <v>14557.263649325976</v>
      </c>
      <c r="O53">
        <f t="shared" si="5"/>
        <v>14588.422701348049</v>
      </c>
      <c r="P53">
        <f t="shared" si="6"/>
        <v>14567.65</v>
      </c>
      <c r="Q53">
        <f t="shared" si="7"/>
        <v>10.386350674024134</v>
      </c>
      <c r="R53" t="str">
        <f t="shared" si="8"/>
        <v/>
      </c>
      <c r="S53">
        <f>IF(A53&lt;$C$5+2,"",IF(A53=$C$5+2,AVERAGE(INDEX($I$15:$I$713,A53-$C$5+1):I53),(($C$5-1)*J52+I53)/$C$5))</f>
        <v>10.310056483306854</v>
      </c>
      <c r="T53" s="2"/>
    </row>
    <row r="54" spans="1:20" x14ac:dyDescent="0.3">
      <c r="A54">
        <v>40</v>
      </c>
      <c r="B54" s="1">
        <v>44215.412499999999</v>
      </c>
      <c r="C54" s="2">
        <v>14566.6</v>
      </c>
      <c r="D54" s="2">
        <v>14572.15</v>
      </c>
      <c r="E54" s="2">
        <v>14557.35</v>
      </c>
      <c r="F54" s="2">
        <v>14559.85</v>
      </c>
      <c r="G54" s="2">
        <f>IF(A54&lt;=$C$3,"",MAX(INDEX($D$15:$D$713,A54-$C$3):D53))</f>
        <v>14570.6</v>
      </c>
      <c r="H54" s="2">
        <f>IF(A54&lt;=$C$4,"",MIN(INDEX($E$15:$E$713,A54-$C$4):E53))</f>
        <v>14559.9</v>
      </c>
      <c r="I54" s="2">
        <f t="shared" si="0"/>
        <v>6.250000000001819</v>
      </c>
      <c r="J54" s="2">
        <f>IF(A54&lt;$C$5+2,"",IF(A54=$C$5+2,AVERAGE(INDEX($I$15:$I$713,A54-$C$5+1):I54),(($C$5-1)*J53+I54)/$C$5))</f>
        <v>10.107053659141602</v>
      </c>
      <c r="K54" s="2" t="str">
        <f t="shared" si="1"/>
        <v>buy</v>
      </c>
      <c r="L54" s="2">
        <f t="shared" si="2"/>
        <v>14570.6</v>
      </c>
      <c r="M54" t="str">
        <f t="shared" si="3"/>
        <v>buy</v>
      </c>
      <c r="N54">
        <f t="shared" si="4"/>
        <v>14557.263649325976</v>
      </c>
      <c r="O54">
        <f t="shared" si="5"/>
        <v>14588.422701348049</v>
      </c>
      <c r="P54">
        <f t="shared" si="6"/>
        <v>14567.65</v>
      </c>
      <c r="Q54">
        <f t="shared" si="7"/>
        <v>10.386350674024134</v>
      </c>
      <c r="R54" t="str">
        <f t="shared" si="8"/>
        <v/>
      </c>
      <c r="S54">
        <f>IF(A54&lt;$C$5+2,"",IF(A54=$C$5+2,AVERAGE(INDEX($I$15:$I$713,A54-$C$5+1):I54),(($C$5-1)*J53+I54)/$C$5))</f>
        <v>10.107053659141602</v>
      </c>
      <c r="T54" s="2"/>
    </row>
    <row r="55" spans="1:20" x14ac:dyDescent="0.3">
      <c r="A55">
        <v>41</v>
      </c>
      <c r="B55" s="1">
        <v>44215.413194444445</v>
      </c>
      <c r="C55" s="2">
        <v>14559.8</v>
      </c>
      <c r="D55" s="2">
        <v>14565.55</v>
      </c>
      <c r="E55" s="2">
        <v>14554.6</v>
      </c>
      <c r="F55" s="2">
        <v>14559.3</v>
      </c>
      <c r="G55" s="2">
        <f>IF(A55&lt;=$C$3,"",MAX(INDEX($D$15:$D$713,A55-$C$3):D54))</f>
        <v>14572.15</v>
      </c>
      <c r="H55" s="2">
        <f>IF(A55&lt;=$C$4,"",MIN(INDEX($E$15:$E$713,A55-$C$4):E54))</f>
        <v>14557.35</v>
      </c>
      <c r="I55" s="2">
        <f t="shared" si="0"/>
        <v>14.799999999999272</v>
      </c>
      <c r="J55" s="2">
        <f>IF(A55&lt;$C$5+2,"",IF(A55=$C$5+2,AVERAGE(INDEX($I$15:$I$713,A55-$C$5+1):I55),(($C$5-1)*J54+I55)/$C$5))</f>
        <v>10.341700976184486</v>
      </c>
      <c r="K55" s="2" t="str">
        <f t="shared" si="1"/>
        <v>sell</v>
      </c>
      <c r="L55" s="2">
        <f t="shared" si="2"/>
        <v>14557.35</v>
      </c>
      <c r="M55" t="str">
        <f t="shared" si="3"/>
        <v>SL</v>
      </c>
      <c r="N55" t="str">
        <f t="shared" si="4"/>
        <v/>
      </c>
      <c r="O55" t="str">
        <f t="shared" si="5"/>
        <v/>
      </c>
      <c r="P55" t="str">
        <f t="shared" si="6"/>
        <v/>
      </c>
      <c r="Q55" t="str">
        <f t="shared" si="7"/>
        <v/>
      </c>
      <c r="R55">
        <f t="shared" si="8"/>
        <v>-10.386350674023561</v>
      </c>
      <c r="S55">
        <f>IF(A55&lt;$C$5+2,"",IF(A55=$C$5+2,AVERAGE(INDEX($I$15:$I$713,A55-$C$5+1):I55),(($C$5-1)*J54+I55)/$C$5))</f>
        <v>10.341700976184486</v>
      </c>
      <c r="T55" s="2"/>
    </row>
    <row r="56" spans="1:20" x14ac:dyDescent="0.3">
      <c r="A56">
        <v>42</v>
      </c>
      <c r="B56" s="1">
        <v>44215.413888888892</v>
      </c>
      <c r="C56" s="2">
        <v>14558.6</v>
      </c>
      <c r="D56" s="2">
        <v>14560.5</v>
      </c>
      <c r="E56" s="2">
        <v>14554.9</v>
      </c>
      <c r="F56" s="2">
        <v>14558.75</v>
      </c>
      <c r="G56" s="2">
        <f>IF(A56&lt;=$C$3,"",MAX(INDEX($D$15:$D$713,A56-$C$3):D55))</f>
        <v>14572.15</v>
      </c>
      <c r="H56" s="2">
        <f>IF(A56&lt;=$C$4,"",MIN(INDEX($E$15:$E$713,A56-$C$4):E55))</f>
        <v>14554.6</v>
      </c>
      <c r="I56" s="2">
        <f t="shared" si="0"/>
        <v>10.949999999998909</v>
      </c>
      <c r="J56" s="2">
        <f>IF(A56&lt;$C$5+2,"",IF(A56=$C$5+2,AVERAGE(INDEX($I$15:$I$713,A56-$C$5+1):I56),(($C$5-1)*J55+I56)/$C$5))</f>
        <v>10.372115927375207</v>
      </c>
      <c r="K56" s="2" t="str">
        <f t="shared" si="1"/>
        <v/>
      </c>
      <c r="L56" s="2" t="str">
        <f t="shared" si="2"/>
        <v/>
      </c>
      <c r="M56" t="str">
        <f t="shared" si="3"/>
        <v/>
      </c>
      <c r="N56" t="str">
        <f t="shared" si="4"/>
        <v/>
      </c>
      <c r="O56" t="str">
        <f t="shared" si="5"/>
        <v/>
      </c>
      <c r="P56" t="str">
        <f t="shared" si="6"/>
        <v/>
      </c>
      <c r="Q56" t="str">
        <f t="shared" si="7"/>
        <v/>
      </c>
      <c r="R56" t="str">
        <f t="shared" si="8"/>
        <v/>
      </c>
      <c r="S56">
        <f>IF(A56&lt;$C$5+2,"",IF(A56=$C$5+2,AVERAGE(INDEX($I$15:$I$713,A56-$C$5+1):I56),(($C$5-1)*J55+I56)/$C$5))</f>
        <v>10.372115927375207</v>
      </c>
      <c r="T56" s="2"/>
    </row>
    <row r="57" spans="1:20" x14ac:dyDescent="0.3">
      <c r="A57">
        <v>43</v>
      </c>
      <c r="B57" s="1">
        <v>44215.414583333331</v>
      </c>
      <c r="C57" s="2">
        <v>14558.5</v>
      </c>
      <c r="D57" s="2">
        <v>14564</v>
      </c>
      <c r="E57" s="2">
        <v>14551.05</v>
      </c>
      <c r="F57" s="2">
        <v>14559.25</v>
      </c>
      <c r="G57" s="2">
        <f>IF(A57&lt;=$C$3,"",MAX(INDEX($D$15:$D$713,A57-$C$3):D56))</f>
        <v>14572.15</v>
      </c>
      <c r="H57" s="2">
        <f>IF(A57&lt;=$C$4,"",MIN(INDEX($E$15:$E$713,A57-$C$4):E56))</f>
        <v>14554.6</v>
      </c>
      <c r="I57" s="2">
        <f t="shared" si="0"/>
        <v>5.6000000000003638</v>
      </c>
      <c r="J57" s="2">
        <f>IF(A57&lt;$C$5+2,"",IF(A57=$C$5+2,AVERAGE(INDEX($I$15:$I$713,A57-$C$5+1):I57),(($C$5-1)*J56+I57)/$C$5))</f>
        <v>10.133510131006464</v>
      </c>
      <c r="K57" s="2" t="str">
        <f t="shared" si="1"/>
        <v>sell</v>
      </c>
      <c r="L57" s="2">
        <f t="shared" si="2"/>
        <v>14554.6</v>
      </c>
      <c r="M57" t="str">
        <f t="shared" si="3"/>
        <v>sell</v>
      </c>
      <c r="N57">
        <f t="shared" si="4"/>
        <v>14564.733510131007</v>
      </c>
      <c r="O57">
        <f t="shared" si="5"/>
        <v>14534.332979737987</v>
      </c>
      <c r="P57">
        <f t="shared" si="6"/>
        <v>14554.6</v>
      </c>
      <c r="Q57">
        <f t="shared" si="7"/>
        <v>10.133510131006464</v>
      </c>
      <c r="R57" t="str">
        <f t="shared" si="8"/>
        <v/>
      </c>
      <c r="S57">
        <f>IF(A57&lt;$C$5+2,"",IF(A57=$C$5+2,AVERAGE(INDEX($I$15:$I$713,A57-$C$5+1):I57),(($C$5-1)*J56+I57)/$C$5))</f>
        <v>10.133510131006464</v>
      </c>
      <c r="T57" s="2"/>
    </row>
    <row r="58" spans="1:20" x14ac:dyDescent="0.3">
      <c r="A58">
        <v>44</v>
      </c>
      <c r="B58" s="1">
        <v>44215.415277777778</v>
      </c>
      <c r="C58" s="2">
        <v>14559.1</v>
      </c>
      <c r="D58" s="2">
        <v>14566.85</v>
      </c>
      <c r="E58" s="2">
        <v>14556.25</v>
      </c>
      <c r="F58" s="2">
        <v>14558.7</v>
      </c>
      <c r="G58" s="2">
        <f>IF(A58&lt;=$C$3,"",MAX(INDEX($D$15:$D$713,A58-$C$3):D57))</f>
        <v>14565.55</v>
      </c>
      <c r="H58" s="2">
        <f>IF(A58&lt;=$C$4,"",MIN(INDEX($E$15:$E$713,A58-$C$4):E57))</f>
        <v>14551.05</v>
      </c>
      <c r="I58" s="2">
        <f t="shared" si="0"/>
        <v>12.950000000000728</v>
      </c>
      <c r="J58" s="2">
        <f>IF(A58&lt;$C$5+2,"",IF(A58=$C$5+2,AVERAGE(INDEX($I$15:$I$713,A58-$C$5+1):I58),(($C$5-1)*J57+I58)/$C$5))</f>
        <v>10.274334624456177</v>
      </c>
      <c r="K58" s="2" t="str">
        <f t="shared" si="1"/>
        <v>buy</v>
      </c>
      <c r="L58" s="2">
        <f t="shared" si="2"/>
        <v>14565.55</v>
      </c>
      <c r="M58" t="str">
        <f t="shared" si="3"/>
        <v>SL</v>
      </c>
      <c r="N58" t="str">
        <f t="shared" si="4"/>
        <v/>
      </c>
      <c r="O58" t="str">
        <f t="shared" si="5"/>
        <v/>
      </c>
      <c r="P58" t="str">
        <f t="shared" si="6"/>
        <v/>
      </c>
      <c r="Q58" t="str">
        <f t="shared" si="7"/>
        <v/>
      </c>
      <c r="R58">
        <f t="shared" si="8"/>
        <v>-10.133510131006915</v>
      </c>
      <c r="S58">
        <f>IF(A58&lt;$C$5+2,"",IF(A58=$C$5+2,AVERAGE(INDEX($I$15:$I$713,A58-$C$5+1):I58),(($C$5-1)*J57+I58)/$C$5))</f>
        <v>10.274334624456177</v>
      </c>
      <c r="T58" s="2"/>
    </row>
    <row r="59" spans="1:20" x14ac:dyDescent="0.3">
      <c r="A59">
        <v>45</v>
      </c>
      <c r="B59" s="1">
        <v>44215.415972222225</v>
      </c>
      <c r="C59" s="2">
        <v>14558.85</v>
      </c>
      <c r="D59" s="2">
        <v>14561.4</v>
      </c>
      <c r="E59" s="2">
        <v>14549.800000000001</v>
      </c>
      <c r="F59" s="2">
        <v>14557.6</v>
      </c>
      <c r="G59" s="2">
        <f>IF(A59&lt;=$C$3,"",MAX(INDEX($D$15:$D$713,A59-$C$3):D58))</f>
        <v>14566.85</v>
      </c>
      <c r="H59" s="2">
        <f>IF(A59&lt;=$C$4,"",MIN(INDEX($E$15:$E$713,A59-$C$4):E58))</f>
        <v>14551.05</v>
      </c>
      <c r="I59" s="2">
        <f t="shared" si="0"/>
        <v>10.600000000000364</v>
      </c>
      <c r="J59" s="2">
        <f>IF(A59&lt;$C$5+2,"",IF(A59=$C$5+2,AVERAGE(INDEX($I$15:$I$713,A59-$C$5+1):I59),(($C$5-1)*J58+I59)/$C$5))</f>
        <v>10.290617893233385</v>
      </c>
      <c r="K59" s="2" t="str">
        <f t="shared" si="1"/>
        <v>sell</v>
      </c>
      <c r="L59" s="2">
        <f t="shared" si="2"/>
        <v>14551.05</v>
      </c>
      <c r="M59" t="str">
        <f t="shared" si="3"/>
        <v>sell</v>
      </c>
      <c r="N59">
        <f t="shared" si="4"/>
        <v>14561.340617893233</v>
      </c>
      <c r="O59">
        <f t="shared" si="5"/>
        <v>14530.468764213532</v>
      </c>
      <c r="P59">
        <f t="shared" si="6"/>
        <v>14551.05</v>
      </c>
      <c r="Q59">
        <f t="shared" si="7"/>
        <v>10.290617893233385</v>
      </c>
      <c r="R59" t="str">
        <f t="shared" si="8"/>
        <v/>
      </c>
      <c r="S59">
        <f>IF(A59&lt;$C$5+2,"",IF(A59=$C$5+2,AVERAGE(INDEX($I$15:$I$713,A59-$C$5+1):I59),(($C$5-1)*J58+I59)/$C$5))</f>
        <v>10.290617893233385</v>
      </c>
      <c r="T59" s="2"/>
    </row>
    <row r="60" spans="1:20" x14ac:dyDescent="0.3">
      <c r="A60">
        <v>46</v>
      </c>
      <c r="B60" s="1">
        <v>44215.416666666664</v>
      </c>
      <c r="C60" s="2">
        <v>14557.4</v>
      </c>
      <c r="D60" s="2">
        <v>14561.85</v>
      </c>
      <c r="E60" s="2">
        <v>14547.75</v>
      </c>
      <c r="F60" s="2">
        <v>14552.65</v>
      </c>
      <c r="G60" s="2">
        <f>IF(A60&lt;=$C$3,"",MAX(INDEX($D$15:$D$713,A60-$C$3):D59))</f>
        <v>14566.85</v>
      </c>
      <c r="H60" s="2">
        <f>IF(A60&lt;=$C$4,"",MIN(INDEX($E$15:$E$713,A60-$C$4):E59))</f>
        <v>14549.800000000001</v>
      </c>
      <c r="I60" s="2">
        <f t="shared" si="0"/>
        <v>11.599999999998545</v>
      </c>
      <c r="J60" s="2">
        <f>IF(A60&lt;$C$5+2,"",IF(A60=$C$5+2,AVERAGE(INDEX($I$15:$I$713,A60-$C$5+1):I60),(($C$5-1)*J59+I60)/$C$5))</f>
        <v>10.356086998571644</v>
      </c>
      <c r="K60" s="2" t="str">
        <f t="shared" si="1"/>
        <v>sell</v>
      </c>
      <c r="L60" s="2">
        <f t="shared" si="2"/>
        <v>14549.800000000001</v>
      </c>
      <c r="M60" t="str">
        <f t="shared" si="3"/>
        <v>SL</v>
      </c>
      <c r="N60" t="str">
        <f t="shared" si="4"/>
        <v/>
      </c>
      <c r="O60" t="str">
        <f t="shared" si="5"/>
        <v/>
      </c>
      <c r="P60" t="str">
        <f t="shared" si="6"/>
        <v/>
      </c>
      <c r="Q60" t="str">
        <f t="shared" si="7"/>
        <v/>
      </c>
      <c r="R60">
        <f t="shared" si="8"/>
        <v>-10.290617893233502</v>
      </c>
      <c r="S60">
        <f>IF(A60&lt;$C$5+2,"",IF(A60=$C$5+2,AVERAGE(INDEX($I$15:$I$713,A60-$C$5+1):I60),(($C$5-1)*J59+I60)/$C$5))</f>
        <v>10.356086998571644</v>
      </c>
      <c r="T60" s="2"/>
    </row>
    <row r="61" spans="1:20" x14ac:dyDescent="0.3">
      <c r="A61">
        <v>47</v>
      </c>
      <c r="B61" s="1">
        <v>44215.417361111111</v>
      </c>
      <c r="C61" s="2">
        <v>14552.85</v>
      </c>
      <c r="D61" s="2">
        <v>14558.3</v>
      </c>
      <c r="E61" s="2">
        <v>14546.050000000001</v>
      </c>
      <c r="F61" s="2">
        <v>14552.25</v>
      </c>
      <c r="G61" s="2">
        <f>IF(A61&lt;=$C$3,"",MAX(INDEX($D$15:$D$713,A61-$C$3):D60))</f>
        <v>14566.85</v>
      </c>
      <c r="H61" s="2">
        <f>IF(A61&lt;=$C$4,"",MIN(INDEX($E$15:$E$713,A61-$C$4):E60))</f>
        <v>14547.75</v>
      </c>
      <c r="I61" s="2">
        <f t="shared" si="0"/>
        <v>14.100000000000364</v>
      </c>
      <c r="J61" s="2">
        <f>IF(A61&lt;$C$5+2,"",IF(A61=$C$5+2,AVERAGE(INDEX($I$15:$I$713,A61-$C$5+1):I61),(($C$5-1)*J60+I61)/$C$5))</f>
        <v>10.54328264864308</v>
      </c>
      <c r="K61" s="2" t="str">
        <f t="shared" si="1"/>
        <v>sell</v>
      </c>
      <c r="L61" s="2">
        <f t="shared" si="2"/>
        <v>14547.75</v>
      </c>
      <c r="M61" t="str">
        <f t="shared" si="3"/>
        <v>sell</v>
      </c>
      <c r="N61">
        <f t="shared" si="4"/>
        <v>14558.293282648643</v>
      </c>
      <c r="O61">
        <f t="shared" si="5"/>
        <v>14526.663434702714</v>
      </c>
      <c r="P61">
        <f t="shared" si="6"/>
        <v>14547.75</v>
      </c>
      <c r="Q61">
        <f t="shared" si="7"/>
        <v>10.54328264864308</v>
      </c>
      <c r="R61" t="str">
        <f t="shared" si="8"/>
        <v/>
      </c>
      <c r="S61">
        <f>IF(A61&lt;$C$5+2,"",IF(A61=$C$5+2,AVERAGE(INDEX($I$15:$I$713,A61-$C$5+1):I61),(($C$5-1)*J60+I61)/$C$5))</f>
        <v>10.54328264864308</v>
      </c>
      <c r="T61" s="2"/>
    </row>
    <row r="62" spans="1:20" x14ac:dyDescent="0.3">
      <c r="A62">
        <v>48</v>
      </c>
      <c r="B62" s="1">
        <v>44215.418055555558</v>
      </c>
      <c r="C62" s="2">
        <v>14551.65</v>
      </c>
      <c r="D62" s="2">
        <v>14555.75</v>
      </c>
      <c r="E62" s="2">
        <v>14544.05</v>
      </c>
      <c r="F62" s="2">
        <v>14546.4</v>
      </c>
      <c r="G62" s="2">
        <f>IF(A62&lt;=$C$3,"",MAX(INDEX($D$15:$D$713,A62-$C$3):D61))</f>
        <v>14561.85</v>
      </c>
      <c r="H62" s="2">
        <f>IF(A62&lt;=$C$4,"",MIN(INDEX($E$15:$E$713,A62-$C$4):E61))</f>
        <v>14546.050000000001</v>
      </c>
      <c r="I62" s="2">
        <f t="shared" si="0"/>
        <v>12.249999999998181</v>
      </c>
      <c r="J62" s="2">
        <f>IF(A62&lt;$C$5+2,"",IF(A62=$C$5+2,AVERAGE(INDEX($I$15:$I$713,A62-$C$5+1):I62),(($C$5-1)*J61+I62)/$C$5))</f>
        <v>10.628618516210835</v>
      </c>
      <c r="K62" s="2" t="str">
        <f t="shared" si="1"/>
        <v>sell</v>
      </c>
      <c r="L62" s="2">
        <f t="shared" si="2"/>
        <v>14546.050000000001</v>
      </c>
      <c r="M62" t="str">
        <f t="shared" si="3"/>
        <v>sell</v>
      </c>
      <c r="N62">
        <f t="shared" si="4"/>
        <v>14558.293282648643</v>
      </c>
      <c r="O62">
        <f t="shared" si="5"/>
        <v>14526.663434702714</v>
      </c>
      <c r="P62">
        <f t="shared" si="6"/>
        <v>14547.75</v>
      </c>
      <c r="Q62">
        <f t="shared" si="7"/>
        <v>10.54328264864308</v>
      </c>
      <c r="R62" t="str">
        <f t="shared" si="8"/>
        <v/>
      </c>
      <c r="S62">
        <f>IF(A62&lt;$C$5+2,"",IF(A62=$C$5+2,AVERAGE(INDEX($I$15:$I$713,A62-$C$5+1):I62),(($C$5-1)*J61+I62)/$C$5))</f>
        <v>10.628618516210835</v>
      </c>
      <c r="T62" s="2"/>
    </row>
    <row r="63" spans="1:20" x14ac:dyDescent="0.3">
      <c r="A63">
        <v>49</v>
      </c>
      <c r="B63" s="1">
        <v>44215.418749999997</v>
      </c>
      <c r="C63" s="2">
        <v>14546.25</v>
      </c>
      <c r="D63" s="2">
        <v>14552.25</v>
      </c>
      <c r="E63" s="2">
        <v>14538.3</v>
      </c>
      <c r="F63" s="2">
        <v>14548.4</v>
      </c>
      <c r="G63" s="2">
        <f>IF(A63&lt;=$C$3,"",MAX(INDEX($D$15:$D$713,A63-$C$3):D62))</f>
        <v>14561.85</v>
      </c>
      <c r="H63" s="2">
        <f>IF(A63&lt;=$C$4,"",MIN(INDEX($E$15:$E$713,A63-$C$4):E62))</f>
        <v>14544.05</v>
      </c>
      <c r="I63" s="2">
        <f t="shared" si="0"/>
        <v>11.700000000000728</v>
      </c>
      <c r="J63" s="2">
        <f>IF(A63&lt;$C$5+2,"",IF(A63=$C$5+2,AVERAGE(INDEX($I$15:$I$713,A63-$C$5+1):I63),(($C$5-1)*J62+I63)/$C$5))</f>
        <v>10.682187590400329</v>
      </c>
      <c r="K63" s="2" t="str">
        <f t="shared" si="1"/>
        <v>sell</v>
      </c>
      <c r="L63" s="2">
        <f t="shared" si="2"/>
        <v>14544.05</v>
      </c>
      <c r="M63" t="str">
        <f t="shared" si="3"/>
        <v>sell</v>
      </c>
      <c r="N63">
        <f t="shared" si="4"/>
        <v>14558.293282648643</v>
      </c>
      <c r="O63">
        <f t="shared" si="5"/>
        <v>14526.663434702714</v>
      </c>
      <c r="P63">
        <f t="shared" si="6"/>
        <v>14547.75</v>
      </c>
      <c r="Q63">
        <f t="shared" si="7"/>
        <v>10.54328264864308</v>
      </c>
      <c r="R63" t="str">
        <f t="shared" si="8"/>
        <v/>
      </c>
      <c r="S63">
        <f>IF(A63&lt;$C$5+2,"",IF(A63=$C$5+2,AVERAGE(INDEX($I$15:$I$713,A63-$C$5+1):I63),(($C$5-1)*J62+I63)/$C$5))</f>
        <v>10.682187590400329</v>
      </c>
      <c r="T63" s="2"/>
    </row>
    <row r="64" spans="1:20" x14ac:dyDescent="0.3">
      <c r="A64">
        <v>50</v>
      </c>
      <c r="B64" s="1">
        <v>44215.419444444444</v>
      </c>
      <c r="C64" s="2">
        <v>14548.05</v>
      </c>
      <c r="D64" s="2">
        <v>14556.9</v>
      </c>
      <c r="E64" s="2">
        <v>14541.9</v>
      </c>
      <c r="F64" s="2">
        <v>14554.25</v>
      </c>
      <c r="G64" s="2">
        <f>IF(A64&lt;=$C$3,"",MAX(INDEX($D$15:$D$713,A64-$C$3):D63))</f>
        <v>14558.3</v>
      </c>
      <c r="H64" s="2">
        <f>IF(A64&lt;=$C$4,"",MIN(INDEX($E$15:$E$713,A64-$C$4):E63))</f>
        <v>14538.3</v>
      </c>
      <c r="I64" s="2">
        <f t="shared" si="0"/>
        <v>13.950000000000728</v>
      </c>
      <c r="J64" s="2">
        <f>IF(A64&lt;$C$5+2,"",IF(A64=$C$5+2,AVERAGE(INDEX($I$15:$I$713,A64-$C$5+1):I64),(($C$5-1)*J63+I64)/$C$5))</f>
        <v>10.845578210880349</v>
      </c>
      <c r="K64" s="2" t="str">
        <f t="shared" si="1"/>
        <v/>
      </c>
      <c r="L64" s="2" t="str">
        <f t="shared" si="2"/>
        <v/>
      </c>
      <c r="M64" t="str">
        <f t="shared" si="3"/>
        <v>sell</v>
      </c>
      <c r="N64">
        <f t="shared" si="4"/>
        <v>14558.293282648643</v>
      </c>
      <c r="O64">
        <f t="shared" si="5"/>
        <v>14526.663434702714</v>
      </c>
      <c r="P64">
        <f t="shared" si="6"/>
        <v>14547.75</v>
      </c>
      <c r="Q64">
        <f t="shared" si="7"/>
        <v>10.54328264864308</v>
      </c>
      <c r="R64" t="str">
        <f t="shared" si="8"/>
        <v/>
      </c>
      <c r="S64">
        <f>IF(A64&lt;$C$5+2,"",IF(A64=$C$5+2,AVERAGE(INDEX($I$15:$I$713,A64-$C$5+1):I64),(($C$5-1)*J63+I64)/$C$5))</f>
        <v>10.845578210880349</v>
      </c>
      <c r="T64" s="2"/>
    </row>
    <row r="65" spans="1:20" x14ac:dyDescent="0.3">
      <c r="A65">
        <v>51</v>
      </c>
      <c r="B65" s="1">
        <v>44215.420138888891</v>
      </c>
      <c r="C65" s="2">
        <v>14554.5</v>
      </c>
      <c r="D65" s="2">
        <v>14557.8</v>
      </c>
      <c r="E65" s="2">
        <v>14549.15</v>
      </c>
      <c r="F65" s="2">
        <v>14555.1</v>
      </c>
      <c r="G65" s="2">
        <f>IF(A65&lt;=$C$3,"",MAX(INDEX($D$15:$D$713,A65-$C$3):D64))</f>
        <v>14556.9</v>
      </c>
      <c r="H65" s="2">
        <f>IF(A65&lt;=$C$4,"",MIN(INDEX($E$15:$E$713,A65-$C$4):E64))</f>
        <v>14538.3</v>
      </c>
      <c r="I65" s="2">
        <f t="shared" si="0"/>
        <v>15</v>
      </c>
      <c r="J65" s="2">
        <f>IF(A65&lt;$C$5+2,"",IF(A65=$C$5+2,AVERAGE(INDEX($I$15:$I$713,A65-$C$5+1):I65),(($C$5-1)*J64+I65)/$C$5))</f>
        <v>11.053299300336331</v>
      </c>
      <c r="K65" s="2" t="str">
        <f t="shared" si="1"/>
        <v>buy</v>
      </c>
      <c r="L65" s="2">
        <f t="shared" si="2"/>
        <v>14556.9</v>
      </c>
      <c r="M65" t="str">
        <f t="shared" si="3"/>
        <v>sell</v>
      </c>
      <c r="N65">
        <f t="shared" si="4"/>
        <v>14558.293282648643</v>
      </c>
      <c r="O65">
        <f t="shared" si="5"/>
        <v>14526.663434702714</v>
      </c>
      <c r="P65">
        <f t="shared" si="6"/>
        <v>14547.75</v>
      </c>
      <c r="Q65">
        <f t="shared" si="7"/>
        <v>10.54328264864308</v>
      </c>
      <c r="R65" t="str">
        <f t="shared" si="8"/>
        <v/>
      </c>
      <c r="S65">
        <f>IF(A65&lt;$C$5+2,"",IF(A65=$C$5+2,AVERAGE(INDEX($I$15:$I$713,A65-$C$5+1):I65),(($C$5-1)*J64+I65)/$C$5))</f>
        <v>11.053299300336331</v>
      </c>
      <c r="T65" s="2"/>
    </row>
    <row r="66" spans="1:20" x14ac:dyDescent="0.3">
      <c r="A66">
        <v>52</v>
      </c>
      <c r="B66" s="1">
        <v>44215.42083333333</v>
      </c>
      <c r="C66" s="2">
        <v>14554.949999999999</v>
      </c>
      <c r="D66" s="2">
        <v>14564.900000000001</v>
      </c>
      <c r="E66" s="2">
        <v>14548.050000000001</v>
      </c>
      <c r="F66" s="2">
        <v>14554.05</v>
      </c>
      <c r="G66" s="2">
        <f>IF(A66&lt;=$C$3,"",MAX(INDEX($D$15:$D$713,A66-$C$3):D65))</f>
        <v>14557.8</v>
      </c>
      <c r="H66" s="2">
        <f>IF(A66&lt;=$C$4,"",MIN(INDEX($E$15:$E$713,A66-$C$4):E65))</f>
        <v>14538.3</v>
      </c>
      <c r="I66" s="2">
        <f t="shared" si="0"/>
        <v>8.6499999999996362</v>
      </c>
      <c r="J66" s="2">
        <f>IF(A66&lt;$C$5+2,"",IF(A66=$C$5+2,AVERAGE(INDEX($I$15:$I$713,A66-$C$5+1):I66),(($C$5-1)*J65+I66)/$C$5))</f>
        <v>10.933134335319497</v>
      </c>
      <c r="K66" s="2" t="str">
        <f t="shared" si="1"/>
        <v>buy</v>
      </c>
      <c r="L66" s="2">
        <f t="shared" si="2"/>
        <v>14557.8</v>
      </c>
      <c r="M66" t="str">
        <f t="shared" si="3"/>
        <v>SL</v>
      </c>
      <c r="N66" t="str">
        <f t="shared" si="4"/>
        <v/>
      </c>
      <c r="O66" t="str">
        <f t="shared" si="5"/>
        <v/>
      </c>
      <c r="P66" t="str">
        <f t="shared" si="6"/>
        <v/>
      </c>
      <c r="Q66" t="str">
        <f t="shared" si="7"/>
        <v/>
      </c>
      <c r="R66">
        <f t="shared" si="8"/>
        <v>-10.543282648643071</v>
      </c>
      <c r="S66">
        <f>IF(A66&lt;$C$5+2,"",IF(A66=$C$5+2,AVERAGE(INDEX($I$15:$I$713,A66-$C$5+1):I66),(($C$5-1)*J65+I66)/$C$5))</f>
        <v>10.933134335319497</v>
      </c>
      <c r="T66" s="2"/>
    </row>
    <row r="67" spans="1:20" x14ac:dyDescent="0.3">
      <c r="A67">
        <v>53</v>
      </c>
      <c r="B67" s="1">
        <v>44215.421527777777</v>
      </c>
      <c r="C67" s="2">
        <v>14553.65</v>
      </c>
      <c r="D67" s="2">
        <v>14561.449999999999</v>
      </c>
      <c r="E67" s="2">
        <v>14544.650000000001</v>
      </c>
      <c r="F67" s="2">
        <v>14548.35</v>
      </c>
      <c r="G67" s="2">
        <f>IF(A67&lt;=$C$3,"",MAX(INDEX($D$15:$D$713,A67-$C$3):D66))</f>
        <v>14564.900000000001</v>
      </c>
      <c r="H67" s="2">
        <f>IF(A67&lt;=$C$4,"",MIN(INDEX($E$15:$E$713,A67-$C$4):E66))</f>
        <v>14541.9</v>
      </c>
      <c r="I67" s="2">
        <f t="shared" si="0"/>
        <v>16.850000000000364</v>
      </c>
      <c r="J67" s="2">
        <f>IF(A67&lt;$C$5+2,"",IF(A67=$C$5+2,AVERAGE(INDEX($I$15:$I$713,A67-$C$5+1):I67),(($C$5-1)*J66+I67)/$C$5))</f>
        <v>11.228977618553539</v>
      </c>
      <c r="K67" s="2" t="str">
        <f t="shared" si="1"/>
        <v/>
      </c>
      <c r="L67" s="2" t="str">
        <f t="shared" si="2"/>
        <v/>
      </c>
      <c r="M67" t="str">
        <f t="shared" si="3"/>
        <v/>
      </c>
      <c r="N67" t="str">
        <f t="shared" si="4"/>
        <v/>
      </c>
      <c r="O67" t="str">
        <f t="shared" si="5"/>
        <v/>
      </c>
      <c r="P67" t="str">
        <f t="shared" si="6"/>
        <v/>
      </c>
      <c r="Q67" t="str">
        <f t="shared" si="7"/>
        <v/>
      </c>
      <c r="R67" t="str">
        <f t="shared" si="8"/>
        <v/>
      </c>
      <c r="S67">
        <f>IF(A67&lt;$C$5+2,"",IF(A67=$C$5+2,AVERAGE(INDEX($I$15:$I$713,A67-$C$5+1):I67),(($C$5-1)*J66+I67)/$C$5))</f>
        <v>11.228977618553539</v>
      </c>
      <c r="T67" s="2"/>
    </row>
    <row r="68" spans="1:20" x14ac:dyDescent="0.3">
      <c r="A68">
        <v>54</v>
      </c>
      <c r="B68" s="1">
        <v>44215.422222222223</v>
      </c>
      <c r="C68" s="2">
        <v>14548.1</v>
      </c>
      <c r="D68" s="2">
        <v>14555.6</v>
      </c>
      <c r="E68" s="2">
        <v>14539.7</v>
      </c>
      <c r="F68" s="2">
        <v>14548.1</v>
      </c>
      <c r="G68" s="2">
        <f>IF(A68&lt;=$C$3,"",MAX(INDEX($D$15:$D$713,A68-$C$3):D67))</f>
        <v>14564.900000000001</v>
      </c>
      <c r="H68" s="2">
        <f>IF(A68&lt;=$C$4,"",MIN(INDEX($E$15:$E$713,A68-$C$4):E67))</f>
        <v>14544.650000000001</v>
      </c>
      <c r="I68" s="2">
        <f t="shared" si="0"/>
        <v>16.799999999997453</v>
      </c>
      <c r="J68" s="2">
        <f>IF(A68&lt;$C$5+2,"",IF(A68=$C$5+2,AVERAGE(INDEX($I$15:$I$713,A68-$C$5+1):I68),(($C$5-1)*J67+I68)/$C$5))</f>
        <v>11.507528737625735</v>
      </c>
      <c r="K68" s="2" t="str">
        <f t="shared" si="1"/>
        <v>sell</v>
      </c>
      <c r="L68" s="2">
        <f t="shared" si="2"/>
        <v>14544.650000000001</v>
      </c>
      <c r="M68" t="str">
        <f t="shared" si="3"/>
        <v>sell</v>
      </c>
      <c r="N68">
        <f t="shared" si="4"/>
        <v>14556.157528737627</v>
      </c>
      <c r="O68">
        <f t="shared" si="5"/>
        <v>14521.63494252475</v>
      </c>
      <c r="P68">
        <f t="shared" si="6"/>
        <v>14544.650000000001</v>
      </c>
      <c r="Q68">
        <f t="shared" si="7"/>
        <v>11.507528737625735</v>
      </c>
      <c r="R68" t="str">
        <f t="shared" si="8"/>
        <v/>
      </c>
      <c r="S68">
        <f>IF(A68&lt;$C$5+2,"",IF(A68=$C$5+2,AVERAGE(INDEX($I$15:$I$713,A68-$C$5+1):I68),(($C$5-1)*J67+I68)/$C$5))</f>
        <v>11.507528737625735</v>
      </c>
      <c r="T68" s="2"/>
    </row>
    <row r="69" spans="1:20" x14ac:dyDescent="0.3">
      <c r="A69">
        <v>55</v>
      </c>
      <c r="B69" s="1">
        <v>44215.42291666667</v>
      </c>
      <c r="C69" s="2">
        <v>14548.15</v>
      </c>
      <c r="D69" s="2">
        <v>14551.4</v>
      </c>
      <c r="E69" s="2">
        <v>14538.949999999999</v>
      </c>
      <c r="F69" s="2">
        <v>14544.05</v>
      </c>
      <c r="G69" s="2">
        <f>IF(A69&lt;=$C$3,"",MAX(INDEX($D$15:$D$713,A69-$C$3):D68))</f>
        <v>14564.900000000001</v>
      </c>
      <c r="H69" s="2">
        <f>IF(A69&lt;=$C$4,"",MIN(INDEX($E$15:$E$713,A69-$C$4):E68))</f>
        <v>14539.7</v>
      </c>
      <c r="I69" s="2">
        <f t="shared" si="0"/>
        <v>15.899999999999636</v>
      </c>
      <c r="J69" s="2">
        <f>IF(A69&lt;$C$5+2,"",IF(A69=$C$5+2,AVERAGE(INDEX($I$15:$I$713,A69-$C$5+1):I69),(($C$5-1)*J68+I69)/$C$5))</f>
        <v>11.72715230074443</v>
      </c>
      <c r="K69" s="2" t="str">
        <f t="shared" si="1"/>
        <v>sell</v>
      </c>
      <c r="L69" s="2">
        <f t="shared" si="2"/>
        <v>14539.7</v>
      </c>
      <c r="M69" t="str">
        <f t="shared" si="3"/>
        <v>sell</v>
      </c>
      <c r="N69">
        <f t="shared" si="4"/>
        <v>14556.157528737627</v>
      </c>
      <c r="O69">
        <f t="shared" si="5"/>
        <v>14521.63494252475</v>
      </c>
      <c r="P69">
        <f t="shared" si="6"/>
        <v>14544.650000000001</v>
      </c>
      <c r="Q69">
        <f t="shared" si="7"/>
        <v>11.507528737625735</v>
      </c>
      <c r="R69" t="str">
        <f t="shared" si="8"/>
        <v/>
      </c>
      <c r="S69">
        <f>IF(A69&lt;$C$5+2,"",IF(A69=$C$5+2,AVERAGE(INDEX($I$15:$I$713,A69-$C$5+1):I69),(($C$5-1)*J68+I69)/$C$5))</f>
        <v>11.72715230074443</v>
      </c>
      <c r="T69" s="2"/>
    </row>
    <row r="70" spans="1:20" x14ac:dyDescent="0.3">
      <c r="A70">
        <v>56</v>
      </c>
      <c r="B70" s="1">
        <v>44215.423611111109</v>
      </c>
      <c r="C70" s="2">
        <v>14543.699999999999</v>
      </c>
      <c r="D70" s="2">
        <v>14545.75</v>
      </c>
      <c r="E70" s="2">
        <v>14540.75</v>
      </c>
      <c r="F70" s="2">
        <v>14542.2</v>
      </c>
      <c r="G70" s="2">
        <f>IF(A70&lt;=$C$3,"",MAX(INDEX($D$15:$D$713,A70-$C$3):D69))</f>
        <v>14561.449999999999</v>
      </c>
      <c r="H70" s="2">
        <f>IF(A70&lt;=$C$4,"",MIN(INDEX($E$15:$E$713,A70-$C$4):E69))</f>
        <v>14538.949999999999</v>
      </c>
      <c r="I70" s="2">
        <f t="shared" si="0"/>
        <v>12.450000000000728</v>
      </c>
      <c r="J70" s="2">
        <f>IF(A70&lt;$C$5+2,"",IF(A70=$C$5+2,AVERAGE(INDEX($I$15:$I$713,A70-$C$5+1):I70),(($C$5-1)*J69+I70)/$C$5))</f>
        <v>11.763294685707246</v>
      </c>
      <c r="K70" s="2" t="str">
        <f t="shared" si="1"/>
        <v/>
      </c>
      <c r="L70" s="2" t="str">
        <f t="shared" si="2"/>
        <v/>
      </c>
      <c r="M70" t="str">
        <f t="shared" si="3"/>
        <v>sell</v>
      </c>
      <c r="N70">
        <f t="shared" si="4"/>
        <v>14556.157528737627</v>
      </c>
      <c r="O70">
        <f t="shared" si="5"/>
        <v>14521.63494252475</v>
      </c>
      <c r="P70">
        <f t="shared" si="6"/>
        <v>14544.650000000001</v>
      </c>
      <c r="Q70">
        <f t="shared" si="7"/>
        <v>11.507528737625735</v>
      </c>
      <c r="R70" t="str">
        <f t="shared" si="8"/>
        <v/>
      </c>
      <c r="S70">
        <f>IF(A70&lt;$C$5+2,"",IF(A70=$C$5+2,AVERAGE(INDEX($I$15:$I$713,A70-$C$5+1):I70),(($C$5-1)*J69+I70)/$C$5))</f>
        <v>11.763294685707246</v>
      </c>
      <c r="T70" s="2"/>
    </row>
    <row r="71" spans="1:20" x14ac:dyDescent="0.3">
      <c r="A71">
        <v>57</v>
      </c>
      <c r="B71" s="1">
        <v>44215.424305555556</v>
      </c>
      <c r="C71" s="2">
        <v>14542.400000000001</v>
      </c>
      <c r="D71" s="2">
        <v>14548.349999999999</v>
      </c>
      <c r="E71" s="2">
        <v>14532.95</v>
      </c>
      <c r="F71" s="2">
        <v>14545.4</v>
      </c>
      <c r="G71" s="2">
        <f>IF(A71&lt;=$C$3,"",MAX(INDEX($D$15:$D$713,A71-$C$3):D70))</f>
        <v>14555.6</v>
      </c>
      <c r="H71" s="2">
        <f>IF(A71&lt;=$C$4,"",MIN(INDEX($E$15:$E$713,A71-$C$4):E70))</f>
        <v>14538.949999999999</v>
      </c>
      <c r="I71" s="2">
        <f t="shared" si="0"/>
        <v>5</v>
      </c>
      <c r="J71" s="2">
        <f>IF(A71&lt;$C$5+2,"",IF(A71=$C$5+2,AVERAGE(INDEX($I$15:$I$713,A71-$C$5+1):I71),(($C$5-1)*J70+I71)/$C$5))</f>
        <v>11.425129951421884</v>
      </c>
      <c r="K71" s="2" t="str">
        <f t="shared" si="1"/>
        <v>sell</v>
      </c>
      <c r="L71" s="2">
        <f t="shared" si="2"/>
        <v>14538.949999999999</v>
      </c>
      <c r="M71" t="str">
        <f t="shared" si="3"/>
        <v>sell</v>
      </c>
      <c r="N71">
        <f t="shared" si="4"/>
        <v>14556.157528737627</v>
      </c>
      <c r="O71">
        <f t="shared" si="5"/>
        <v>14521.63494252475</v>
      </c>
      <c r="P71">
        <f t="shared" si="6"/>
        <v>14544.650000000001</v>
      </c>
      <c r="Q71">
        <f t="shared" si="7"/>
        <v>11.507528737625735</v>
      </c>
      <c r="R71" t="str">
        <f t="shared" si="8"/>
        <v/>
      </c>
      <c r="S71">
        <f>IF(A71&lt;$C$5+2,"",IF(A71=$C$5+2,AVERAGE(INDEX($I$15:$I$713,A71-$C$5+1):I71),(($C$5-1)*J70+I71)/$C$5))</f>
        <v>11.425129951421884</v>
      </c>
      <c r="T71" s="2"/>
    </row>
    <row r="72" spans="1:20" x14ac:dyDescent="0.3">
      <c r="A72">
        <v>58</v>
      </c>
      <c r="B72" s="1">
        <v>44215.425000000003</v>
      </c>
      <c r="C72" s="2">
        <v>14545</v>
      </c>
      <c r="D72" s="2">
        <v>14548.550000000001</v>
      </c>
      <c r="E72" s="2">
        <v>14542.6</v>
      </c>
      <c r="F72" s="2">
        <v>14544.8</v>
      </c>
      <c r="G72" s="2">
        <f>IF(A72&lt;=$C$3,"",MAX(INDEX($D$15:$D$713,A72-$C$3):D71))</f>
        <v>14551.4</v>
      </c>
      <c r="H72" s="2">
        <f>IF(A72&lt;=$C$4,"",MIN(INDEX($E$15:$E$713,A72-$C$4):E71))</f>
        <v>14532.95</v>
      </c>
      <c r="I72" s="2">
        <f t="shared" si="0"/>
        <v>15.399999999997817</v>
      </c>
      <c r="J72" s="2">
        <f>IF(A72&lt;$C$5+2,"",IF(A72=$C$5+2,AVERAGE(INDEX($I$15:$I$713,A72-$C$5+1):I72),(($C$5-1)*J71+I72)/$C$5))</f>
        <v>11.623873453850681</v>
      </c>
      <c r="K72" s="2" t="str">
        <f t="shared" si="1"/>
        <v/>
      </c>
      <c r="L72" s="2" t="str">
        <f t="shared" si="2"/>
        <v/>
      </c>
      <c r="M72" t="str">
        <f t="shared" si="3"/>
        <v>sell</v>
      </c>
      <c r="N72">
        <f t="shared" si="4"/>
        <v>14556.157528737627</v>
      </c>
      <c r="O72">
        <f t="shared" si="5"/>
        <v>14521.63494252475</v>
      </c>
      <c r="P72">
        <f t="shared" si="6"/>
        <v>14544.650000000001</v>
      </c>
      <c r="Q72">
        <f t="shared" si="7"/>
        <v>11.507528737625735</v>
      </c>
      <c r="R72" t="str">
        <f t="shared" si="8"/>
        <v/>
      </c>
      <c r="S72">
        <f>IF(A72&lt;$C$5+2,"",IF(A72=$C$5+2,AVERAGE(INDEX($I$15:$I$713,A72-$C$5+1):I72),(($C$5-1)*J71+I72)/$C$5))</f>
        <v>11.623873453850681</v>
      </c>
      <c r="T72" s="2"/>
    </row>
    <row r="73" spans="1:20" x14ac:dyDescent="0.3">
      <c r="A73">
        <v>59</v>
      </c>
      <c r="B73" s="1">
        <v>44215.425694444442</v>
      </c>
      <c r="C73" s="2">
        <v>14545.45</v>
      </c>
      <c r="D73" s="2">
        <v>14552.35</v>
      </c>
      <c r="E73" s="2">
        <v>14539.75</v>
      </c>
      <c r="F73" s="2">
        <v>14548.25</v>
      </c>
      <c r="G73" s="2">
        <f>IF(A73&lt;=$C$3,"",MAX(INDEX($D$15:$D$713,A73-$C$3):D72))</f>
        <v>14548.550000000001</v>
      </c>
      <c r="H73" s="2">
        <f>IF(A73&lt;=$C$4,"",MIN(INDEX($E$15:$E$713,A73-$C$4):E72))</f>
        <v>14532.95</v>
      </c>
      <c r="I73" s="2">
        <f t="shared" si="0"/>
        <v>5.9500000000007276</v>
      </c>
      <c r="J73" s="2">
        <f>IF(A73&lt;$C$5+2,"",IF(A73=$C$5+2,AVERAGE(INDEX($I$15:$I$713,A73-$C$5+1):I73),(($C$5-1)*J72+I73)/$C$5))</f>
        <v>11.340179781158183</v>
      </c>
      <c r="K73" s="2" t="str">
        <f t="shared" si="1"/>
        <v>buy</v>
      </c>
      <c r="L73" s="2">
        <f t="shared" si="2"/>
        <v>14548.550000000001</v>
      </c>
      <c r="M73" t="str">
        <f t="shared" si="3"/>
        <v>sell</v>
      </c>
      <c r="N73">
        <f t="shared" si="4"/>
        <v>14556.157528737627</v>
      </c>
      <c r="O73">
        <f t="shared" si="5"/>
        <v>14521.63494252475</v>
      </c>
      <c r="P73">
        <f t="shared" si="6"/>
        <v>14544.650000000001</v>
      </c>
      <c r="Q73">
        <f t="shared" si="7"/>
        <v>11.507528737625735</v>
      </c>
      <c r="R73" t="str">
        <f t="shared" si="8"/>
        <v/>
      </c>
      <c r="S73">
        <f>IF(A73&lt;$C$5+2,"",IF(A73=$C$5+2,AVERAGE(INDEX($I$15:$I$713,A73-$C$5+1):I73),(($C$5-1)*J72+I73)/$C$5))</f>
        <v>11.340179781158183</v>
      </c>
      <c r="T73" s="2"/>
    </row>
    <row r="74" spans="1:20" x14ac:dyDescent="0.3">
      <c r="A74">
        <v>60</v>
      </c>
      <c r="B74" s="1">
        <v>44215.426388888889</v>
      </c>
      <c r="C74" s="2">
        <v>14548.35</v>
      </c>
      <c r="D74" s="2">
        <v>14554.75</v>
      </c>
      <c r="E74" s="2">
        <v>14538.85</v>
      </c>
      <c r="F74" s="2">
        <v>14542.95</v>
      </c>
      <c r="G74" s="2">
        <f>IF(A74&lt;=$C$3,"",MAX(INDEX($D$15:$D$713,A74-$C$3):D73))</f>
        <v>14552.35</v>
      </c>
      <c r="H74" s="2">
        <f>IF(A74&lt;=$C$4,"",MIN(INDEX($E$15:$E$713,A74-$C$4):E73))</f>
        <v>14532.95</v>
      </c>
      <c r="I74" s="2">
        <f t="shared" si="0"/>
        <v>12.600000000000364</v>
      </c>
      <c r="J74" s="2">
        <f>IF(A74&lt;$C$5+2,"",IF(A74=$C$5+2,AVERAGE(INDEX($I$15:$I$713,A74-$C$5+1):I74),(($C$5-1)*J73+I74)/$C$5))</f>
        <v>11.403170792100292</v>
      </c>
      <c r="K74" s="2" t="str">
        <f t="shared" si="1"/>
        <v>buy</v>
      </c>
      <c r="L74" s="2">
        <f t="shared" si="2"/>
        <v>14552.35</v>
      </c>
      <c r="M74" t="str">
        <f t="shared" si="3"/>
        <v>sell</v>
      </c>
      <c r="N74">
        <f t="shared" si="4"/>
        <v>14556.157528737627</v>
      </c>
      <c r="O74">
        <f t="shared" si="5"/>
        <v>14521.63494252475</v>
      </c>
      <c r="P74">
        <f t="shared" si="6"/>
        <v>14544.650000000001</v>
      </c>
      <c r="Q74">
        <f t="shared" si="7"/>
        <v>11.507528737625735</v>
      </c>
      <c r="R74" t="str">
        <f t="shared" si="8"/>
        <v/>
      </c>
      <c r="S74">
        <f>IF(A74&lt;$C$5+2,"",IF(A74=$C$5+2,AVERAGE(INDEX($I$15:$I$713,A74-$C$5+1):I74),(($C$5-1)*J73+I74)/$C$5))</f>
        <v>11.403170792100292</v>
      </c>
      <c r="T74" s="2"/>
    </row>
    <row r="75" spans="1:20" x14ac:dyDescent="0.3">
      <c r="A75">
        <v>61</v>
      </c>
      <c r="B75" s="1">
        <v>44215.427083333336</v>
      </c>
      <c r="C75" s="2">
        <v>14543.1</v>
      </c>
      <c r="D75" s="2">
        <v>14547.4</v>
      </c>
      <c r="E75" s="2">
        <v>14536.95</v>
      </c>
      <c r="F75" s="2">
        <v>14542.45</v>
      </c>
      <c r="G75" s="2">
        <f>IF(A75&lt;=$C$3,"",MAX(INDEX($D$15:$D$713,A75-$C$3):D74))</f>
        <v>14554.75</v>
      </c>
      <c r="H75" s="2">
        <f>IF(A75&lt;=$C$4,"",MIN(INDEX($E$15:$E$713,A75-$C$4):E74))</f>
        <v>14538.85</v>
      </c>
      <c r="I75" s="2">
        <f t="shared" si="0"/>
        <v>15.899999999999636</v>
      </c>
      <c r="J75" s="2">
        <f>IF(A75&lt;$C$5+2,"",IF(A75=$C$5+2,AVERAGE(INDEX($I$15:$I$713,A75-$C$5+1):I75),(($C$5-1)*J74+I75)/$C$5))</f>
        <v>11.628012252495258</v>
      </c>
      <c r="K75" s="2" t="str">
        <f t="shared" si="1"/>
        <v>sell</v>
      </c>
      <c r="L75" s="2">
        <f t="shared" si="2"/>
        <v>14538.85</v>
      </c>
      <c r="M75" t="str">
        <f t="shared" si="3"/>
        <v>sell</v>
      </c>
      <c r="N75">
        <f t="shared" si="4"/>
        <v>14556.157528737627</v>
      </c>
      <c r="O75">
        <f t="shared" si="5"/>
        <v>14521.63494252475</v>
      </c>
      <c r="P75">
        <f t="shared" si="6"/>
        <v>14544.650000000001</v>
      </c>
      <c r="Q75">
        <f t="shared" si="7"/>
        <v>11.507528737625735</v>
      </c>
      <c r="R75" t="str">
        <f t="shared" si="8"/>
        <v/>
      </c>
      <c r="S75">
        <f>IF(A75&lt;$C$5+2,"",IF(A75=$C$5+2,AVERAGE(INDEX($I$15:$I$713,A75-$C$5+1):I75),(($C$5-1)*J74+I75)/$C$5))</f>
        <v>11.628012252495258</v>
      </c>
      <c r="T75" s="2"/>
    </row>
    <row r="76" spans="1:20" x14ac:dyDescent="0.3">
      <c r="A76">
        <v>62</v>
      </c>
      <c r="B76" s="1">
        <v>44215.427777777775</v>
      </c>
      <c r="C76" s="2">
        <v>14542.3</v>
      </c>
      <c r="D76" s="2">
        <v>14546.95</v>
      </c>
      <c r="E76" s="2">
        <v>14538.9</v>
      </c>
      <c r="F76" s="2">
        <v>14540.45</v>
      </c>
      <c r="G76" s="2">
        <f>IF(A76&lt;=$C$3,"",MAX(INDEX($D$15:$D$713,A76-$C$3):D75))</f>
        <v>14554.75</v>
      </c>
      <c r="H76" s="2">
        <f>IF(A76&lt;=$C$4,"",MIN(INDEX($E$15:$E$713,A76-$C$4):E75))</f>
        <v>14536.95</v>
      </c>
      <c r="I76" s="2">
        <f t="shared" si="0"/>
        <v>10.449999999998909</v>
      </c>
      <c r="J76" s="2">
        <f>IF(A76&lt;$C$5+2,"",IF(A76=$C$5+2,AVERAGE(INDEX($I$15:$I$713,A76-$C$5+1):I76),(($C$5-1)*J75+I76)/$C$5))</f>
        <v>11.569111639870441</v>
      </c>
      <c r="K76" s="2" t="str">
        <f t="shared" si="1"/>
        <v/>
      </c>
      <c r="L76" s="2" t="str">
        <f t="shared" si="2"/>
        <v/>
      </c>
      <c r="M76" t="str">
        <f t="shared" si="3"/>
        <v>sell</v>
      </c>
      <c r="N76">
        <f t="shared" si="4"/>
        <v>14556.157528737627</v>
      </c>
      <c r="O76">
        <f t="shared" si="5"/>
        <v>14521.63494252475</v>
      </c>
      <c r="P76">
        <f t="shared" si="6"/>
        <v>14544.650000000001</v>
      </c>
      <c r="Q76">
        <f t="shared" si="7"/>
        <v>11.507528737625735</v>
      </c>
      <c r="R76" t="str">
        <f t="shared" si="8"/>
        <v/>
      </c>
      <c r="S76">
        <f>IF(A76&lt;$C$5+2,"",IF(A76=$C$5+2,AVERAGE(INDEX($I$15:$I$713,A76-$C$5+1):I76),(($C$5-1)*J75+I76)/$C$5))</f>
        <v>11.569111639870441</v>
      </c>
      <c r="T76" s="2"/>
    </row>
    <row r="77" spans="1:20" x14ac:dyDescent="0.3">
      <c r="A77">
        <v>63</v>
      </c>
      <c r="B77" s="1">
        <v>44215.428472222222</v>
      </c>
      <c r="C77" s="2">
        <v>14540.599999999999</v>
      </c>
      <c r="D77" s="2">
        <v>14547.349999999999</v>
      </c>
      <c r="E77" s="2">
        <v>14531.3</v>
      </c>
      <c r="F77" s="2">
        <v>14533.5</v>
      </c>
      <c r="G77" s="2">
        <f>IF(A77&lt;=$C$3,"",MAX(INDEX($D$15:$D$713,A77-$C$3):D76))</f>
        <v>14554.75</v>
      </c>
      <c r="H77" s="2">
        <f>IF(A77&lt;=$C$4,"",MIN(INDEX($E$15:$E$713,A77-$C$4):E76))</f>
        <v>14536.95</v>
      </c>
      <c r="I77" s="2">
        <f t="shared" si="0"/>
        <v>8.0500000000010914</v>
      </c>
      <c r="J77" s="2">
        <f>IF(A77&lt;$C$5+2,"",IF(A77=$C$5+2,AVERAGE(INDEX($I$15:$I$713,A77-$C$5+1):I77),(($C$5-1)*J76+I77)/$C$5))</f>
        <v>11.393156057876974</v>
      </c>
      <c r="K77" s="2" t="str">
        <f t="shared" si="1"/>
        <v>sell</v>
      </c>
      <c r="L77" s="2">
        <f t="shared" si="2"/>
        <v>14536.95</v>
      </c>
      <c r="M77" t="str">
        <f t="shared" si="3"/>
        <v>sell</v>
      </c>
      <c r="N77">
        <f t="shared" si="4"/>
        <v>14556.157528737627</v>
      </c>
      <c r="O77">
        <f t="shared" si="5"/>
        <v>14521.63494252475</v>
      </c>
      <c r="P77">
        <f t="shared" si="6"/>
        <v>14544.650000000001</v>
      </c>
      <c r="Q77">
        <f t="shared" si="7"/>
        <v>11.507528737625735</v>
      </c>
      <c r="R77" t="str">
        <f t="shared" si="8"/>
        <v/>
      </c>
      <c r="S77">
        <f>IF(A77&lt;$C$5+2,"",IF(A77=$C$5+2,AVERAGE(INDEX($I$15:$I$713,A77-$C$5+1):I77),(($C$5-1)*J76+I77)/$C$5))</f>
        <v>11.393156057876974</v>
      </c>
      <c r="T77" s="2"/>
    </row>
    <row r="78" spans="1:20" x14ac:dyDescent="0.3">
      <c r="A78">
        <v>64</v>
      </c>
      <c r="B78" s="1">
        <v>44215.429166666669</v>
      </c>
      <c r="C78" s="2">
        <v>14533.449999999999</v>
      </c>
      <c r="D78" s="2">
        <v>14537.1</v>
      </c>
      <c r="E78" s="2">
        <v>14533</v>
      </c>
      <c r="F78" s="2">
        <v>14533.95</v>
      </c>
      <c r="G78" s="2">
        <f>IF(A78&lt;=$C$3,"",MAX(INDEX($D$15:$D$713,A78-$C$3):D77))</f>
        <v>14547.4</v>
      </c>
      <c r="H78" s="2">
        <f>IF(A78&lt;=$C$4,"",MIN(INDEX($E$15:$E$713,A78-$C$4):E77))</f>
        <v>14531.3</v>
      </c>
      <c r="I78" s="2">
        <f t="shared" si="0"/>
        <v>16.049999999999272</v>
      </c>
      <c r="J78" s="2">
        <f>IF(A78&lt;$C$5+2,"",IF(A78=$C$5+2,AVERAGE(INDEX($I$15:$I$713,A78-$C$5+1):I78),(($C$5-1)*J77+I78)/$C$5))</f>
        <v>11.625998254983088</v>
      </c>
      <c r="K78" s="2" t="str">
        <f t="shared" si="1"/>
        <v/>
      </c>
      <c r="L78" s="2" t="str">
        <f t="shared" si="2"/>
        <v/>
      </c>
      <c r="M78" t="str">
        <f t="shared" si="3"/>
        <v>sell</v>
      </c>
      <c r="N78">
        <f t="shared" si="4"/>
        <v>14556.157528737627</v>
      </c>
      <c r="O78">
        <f t="shared" si="5"/>
        <v>14521.63494252475</v>
      </c>
      <c r="P78">
        <f t="shared" si="6"/>
        <v>14544.650000000001</v>
      </c>
      <c r="Q78">
        <f t="shared" si="7"/>
        <v>11.507528737625735</v>
      </c>
      <c r="R78" t="str">
        <f t="shared" si="8"/>
        <v/>
      </c>
      <c r="S78">
        <f>IF(A78&lt;$C$5+2,"",IF(A78=$C$5+2,AVERAGE(INDEX($I$15:$I$713,A78-$C$5+1):I78),(($C$5-1)*J77+I78)/$C$5))</f>
        <v>11.625998254983088</v>
      </c>
      <c r="T78" s="2"/>
    </row>
    <row r="79" spans="1:20" x14ac:dyDescent="0.3">
      <c r="A79">
        <v>65</v>
      </c>
      <c r="B79" s="1">
        <v>44215.429861111108</v>
      </c>
      <c r="C79" s="2">
        <v>14534</v>
      </c>
      <c r="D79" s="2">
        <v>14536.95</v>
      </c>
      <c r="E79" s="2">
        <v>14528.4</v>
      </c>
      <c r="F79" s="2">
        <v>14531.05</v>
      </c>
      <c r="G79" s="2">
        <f>IF(A79&lt;=$C$3,"",MAX(INDEX($D$15:$D$713,A79-$C$3):D78))</f>
        <v>14547.349999999999</v>
      </c>
      <c r="H79" s="2">
        <f>IF(A79&lt;=$C$4,"",MIN(INDEX($E$15:$E$713,A79-$C$4):E78))</f>
        <v>14531.3</v>
      </c>
      <c r="I79" s="2">
        <f t="shared" si="0"/>
        <v>4.1000000000003638</v>
      </c>
      <c r="J79" s="2">
        <f>IF(A79&lt;$C$5+2,"",IF(A79=$C$5+2,AVERAGE(INDEX($I$15:$I$713,A79-$C$5+1):I79),(($C$5-1)*J78+I79)/$C$5))</f>
        <v>11.249698342233952</v>
      </c>
      <c r="K79" s="2" t="str">
        <f t="shared" si="1"/>
        <v>sell</v>
      </c>
      <c r="L79" s="2">
        <f t="shared" si="2"/>
        <v>14531.3</v>
      </c>
      <c r="M79" t="str">
        <f t="shared" si="3"/>
        <v>sell</v>
      </c>
      <c r="N79">
        <f t="shared" si="4"/>
        <v>14556.157528737627</v>
      </c>
      <c r="O79">
        <f t="shared" si="5"/>
        <v>14521.63494252475</v>
      </c>
      <c r="P79">
        <f t="shared" si="6"/>
        <v>14544.650000000001</v>
      </c>
      <c r="Q79">
        <f t="shared" si="7"/>
        <v>11.507528737625735</v>
      </c>
      <c r="R79" t="str">
        <f t="shared" si="8"/>
        <v/>
      </c>
      <c r="S79">
        <f>IF(A79&lt;$C$5+2,"",IF(A79=$C$5+2,AVERAGE(INDEX($I$15:$I$713,A79-$C$5+1):I79),(($C$5-1)*J78+I79)/$C$5))</f>
        <v>11.249698342233952</v>
      </c>
      <c r="T79" s="2"/>
    </row>
    <row r="80" spans="1:20" x14ac:dyDescent="0.3">
      <c r="A80">
        <v>66</v>
      </c>
      <c r="B80" s="1">
        <v>44215.430555555555</v>
      </c>
      <c r="C80" s="2">
        <v>14531.65</v>
      </c>
      <c r="D80" s="2">
        <v>14536.15</v>
      </c>
      <c r="E80" s="2">
        <v>14526.95</v>
      </c>
      <c r="F80" s="2">
        <v>14532.55</v>
      </c>
      <c r="G80" s="2">
        <f>IF(A80&lt;=$C$3,"",MAX(INDEX($D$15:$D$713,A80-$C$3):D79))</f>
        <v>14547.349999999999</v>
      </c>
      <c r="H80" s="2">
        <f>IF(A80&lt;=$C$4,"",MIN(INDEX($E$15:$E$713,A80-$C$4):E79))</f>
        <v>14528.4</v>
      </c>
      <c r="I80" s="2">
        <f t="shared" si="0"/>
        <v>8.5500000000010914</v>
      </c>
      <c r="J80" s="2">
        <f>IF(A80&lt;$C$5+2,"",IF(A80=$C$5+2,AVERAGE(INDEX($I$15:$I$713,A80-$C$5+1):I80),(($C$5-1)*J79+I80)/$C$5))</f>
        <v>11.114713425122309</v>
      </c>
      <c r="K80" s="2" t="str">
        <f t="shared" si="1"/>
        <v>sell</v>
      </c>
      <c r="L80" s="2">
        <f t="shared" si="2"/>
        <v>14528.4</v>
      </c>
      <c r="M80" t="str">
        <f t="shared" si="3"/>
        <v>sell</v>
      </c>
      <c r="N80">
        <f t="shared" si="4"/>
        <v>14556.157528737627</v>
      </c>
      <c r="O80">
        <f t="shared" si="5"/>
        <v>14521.63494252475</v>
      </c>
      <c r="P80">
        <f t="shared" si="6"/>
        <v>14544.650000000001</v>
      </c>
      <c r="Q80">
        <f t="shared" si="7"/>
        <v>11.507528737625735</v>
      </c>
      <c r="R80" t="str">
        <f t="shared" si="8"/>
        <v/>
      </c>
      <c r="S80">
        <f>IF(A80&lt;$C$5+2,"",IF(A80=$C$5+2,AVERAGE(INDEX($I$15:$I$713,A80-$C$5+1):I80),(($C$5-1)*J79+I80)/$C$5))</f>
        <v>11.114713425122309</v>
      </c>
      <c r="T80" s="2"/>
    </row>
    <row r="81" spans="1:20" x14ac:dyDescent="0.3">
      <c r="A81">
        <v>67</v>
      </c>
      <c r="B81" s="1">
        <v>44215.431250000001</v>
      </c>
      <c r="C81" s="2">
        <v>14532.15</v>
      </c>
      <c r="D81" s="2">
        <v>14539.15</v>
      </c>
      <c r="E81" s="2">
        <v>14524.949999999999</v>
      </c>
      <c r="F81" s="2">
        <v>14533.25</v>
      </c>
      <c r="G81" s="2">
        <f>IF(A81&lt;=$C$3,"",MAX(INDEX($D$15:$D$713,A81-$C$3):D80))</f>
        <v>14537.1</v>
      </c>
      <c r="H81" s="2">
        <f>IF(A81&lt;=$C$4,"",MIN(INDEX($E$15:$E$713,A81-$C$4):E80))</f>
        <v>14526.95</v>
      </c>
      <c r="I81" s="2">
        <f t="shared" si="0"/>
        <v>9.1999999999989086</v>
      </c>
      <c r="J81" s="2">
        <f>IF(A81&lt;$C$5+2,"",IF(A81=$C$5+2,AVERAGE(INDEX($I$15:$I$713,A81-$C$5+1):I81),(($C$5-1)*J80+I81)/$C$5))</f>
        <v>11.018977753866139</v>
      </c>
      <c r="K81" s="2" t="str">
        <f t="shared" si="1"/>
        <v>buy</v>
      </c>
      <c r="L81" s="2">
        <f t="shared" si="2"/>
        <v>14537.1</v>
      </c>
      <c r="M81" t="str">
        <f t="shared" si="3"/>
        <v>sell</v>
      </c>
      <c r="N81">
        <f t="shared" si="4"/>
        <v>14556.157528737627</v>
      </c>
      <c r="O81">
        <f t="shared" si="5"/>
        <v>14521.63494252475</v>
      </c>
      <c r="P81">
        <f t="shared" si="6"/>
        <v>14544.650000000001</v>
      </c>
      <c r="Q81">
        <f t="shared" si="7"/>
        <v>11.507528737625735</v>
      </c>
      <c r="R81" t="str">
        <f t="shared" si="8"/>
        <v/>
      </c>
      <c r="S81">
        <f>IF(A81&lt;$C$5+2,"",IF(A81=$C$5+2,AVERAGE(INDEX($I$15:$I$713,A81-$C$5+1):I81),(($C$5-1)*J80+I81)/$C$5))</f>
        <v>11.018977753866139</v>
      </c>
      <c r="T81" s="2"/>
    </row>
    <row r="82" spans="1:20" x14ac:dyDescent="0.3">
      <c r="A82">
        <v>68</v>
      </c>
      <c r="B82" s="1">
        <v>44215.431944444441</v>
      </c>
      <c r="C82" s="2">
        <v>14533</v>
      </c>
      <c r="D82" s="2">
        <v>14534.800000000001</v>
      </c>
      <c r="E82" s="2">
        <v>14525.4</v>
      </c>
      <c r="F82" s="2">
        <v>14527.8</v>
      </c>
      <c r="G82" s="2">
        <f>IF(A82&lt;=$C$3,"",MAX(INDEX($D$15:$D$713,A82-$C$3):D81))</f>
        <v>14539.15</v>
      </c>
      <c r="H82" s="2">
        <f>IF(A82&lt;=$C$4,"",MIN(INDEX($E$15:$E$713,A82-$C$4):E81))</f>
        <v>14524.949999999999</v>
      </c>
      <c r="I82" s="2">
        <f t="shared" ref="I82:I145" si="9">MAX(D81-E81,D81-F80,F80-E81)</f>
        <v>14.200000000000728</v>
      </c>
      <c r="J82" s="2">
        <f>IF(A82&lt;$C$5+2,"",IF(A82=$C$5+2,AVERAGE(INDEX($I$15:$I$713,A82-$C$5+1):I82),(($C$5-1)*J81+I82)/$C$5))</f>
        <v>11.17802886617287</v>
      </c>
      <c r="K82" s="2" t="str">
        <f t="shared" si="1"/>
        <v/>
      </c>
      <c r="L82" s="2" t="str">
        <f t="shared" si="2"/>
        <v/>
      </c>
      <c r="M82" t="str">
        <f t="shared" si="3"/>
        <v>sell</v>
      </c>
      <c r="N82">
        <f t="shared" si="4"/>
        <v>14556.157528737627</v>
      </c>
      <c r="O82">
        <f t="shared" si="5"/>
        <v>14521.63494252475</v>
      </c>
      <c r="P82">
        <f t="shared" si="6"/>
        <v>14544.650000000001</v>
      </c>
      <c r="Q82">
        <f t="shared" si="7"/>
        <v>11.507528737625735</v>
      </c>
      <c r="R82" t="str">
        <f t="shared" si="8"/>
        <v/>
      </c>
      <c r="S82">
        <f>IF(A82&lt;$C$5+2,"",IF(A82=$C$5+2,AVERAGE(INDEX($I$15:$I$713,A82-$C$5+1):I82),(($C$5-1)*J81+I82)/$C$5))</f>
        <v>11.17802886617287</v>
      </c>
      <c r="T82" s="2"/>
    </row>
    <row r="83" spans="1:20" x14ac:dyDescent="0.3">
      <c r="A83">
        <v>69</v>
      </c>
      <c r="B83" s="1">
        <v>44215.432638888888</v>
      </c>
      <c r="C83" s="2">
        <v>14527.9</v>
      </c>
      <c r="D83" s="2">
        <v>14529.5</v>
      </c>
      <c r="E83" s="2">
        <v>14524</v>
      </c>
      <c r="F83" s="2">
        <v>14525.35</v>
      </c>
      <c r="G83" s="2">
        <f>IF(A83&lt;=$C$3,"",MAX(INDEX($D$15:$D$713,A83-$C$3):D82))</f>
        <v>14539.15</v>
      </c>
      <c r="H83" s="2">
        <f>IF(A83&lt;=$C$4,"",MIN(INDEX($E$15:$E$713,A83-$C$4):E82))</f>
        <v>14524.949999999999</v>
      </c>
      <c r="I83" s="2">
        <f t="shared" si="9"/>
        <v>9.4000000000014552</v>
      </c>
      <c r="J83" s="2">
        <f>IF(A83&lt;$C$5+2,"",IF(A83=$C$5+2,AVERAGE(INDEX($I$15:$I$713,A83-$C$5+1):I83),(($C$5-1)*J82+I83)/$C$5))</f>
        <v>11.089127422864298</v>
      </c>
      <c r="K83" s="2" t="str">
        <f t="shared" si="1"/>
        <v>sell</v>
      </c>
      <c r="L83" s="2">
        <f t="shared" si="2"/>
        <v>14524.949999999999</v>
      </c>
      <c r="M83" t="str">
        <f t="shared" si="3"/>
        <v>sell</v>
      </c>
      <c r="N83">
        <f t="shared" si="4"/>
        <v>14556.157528737627</v>
      </c>
      <c r="O83">
        <f t="shared" si="5"/>
        <v>14521.63494252475</v>
      </c>
      <c r="P83">
        <f t="shared" si="6"/>
        <v>14544.650000000001</v>
      </c>
      <c r="Q83">
        <f t="shared" si="7"/>
        <v>11.507528737625735</v>
      </c>
      <c r="R83" t="str">
        <f t="shared" si="8"/>
        <v/>
      </c>
      <c r="S83">
        <f>IF(A83&lt;$C$5+2,"",IF(A83=$C$5+2,AVERAGE(INDEX($I$15:$I$713,A83-$C$5+1):I83),(($C$5-1)*J82+I83)/$C$5))</f>
        <v>11.089127422864298</v>
      </c>
      <c r="T83" s="2"/>
    </row>
    <row r="84" spans="1:20" x14ac:dyDescent="0.3">
      <c r="A84">
        <v>70</v>
      </c>
      <c r="B84" s="1">
        <v>44215.433333333334</v>
      </c>
      <c r="C84" s="2">
        <v>14525</v>
      </c>
      <c r="D84" s="2">
        <v>14534.3</v>
      </c>
      <c r="E84" s="2">
        <v>14519.95</v>
      </c>
      <c r="F84" s="2">
        <v>14527.35</v>
      </c>
      <c r="G84" s="2">
        <f>IF(A84&lt;=$C$3,"",MAX(INDEX($D$15:$D$713,A84-$C$3):D83))</f>
        <v>14539.15</v>
      </c>
      <c r="H84" s="2">
        <f>IF(A84&lt;=$C$4,"",MIN(INDEX($E$15:$E$713,A84-$C$4):E83))</f>
        <v>14524</v>
      </c>
      <c r="I84" s="2">
        <f t="shared" si="9"/>
        <v>5.5</v>
      </c>
      <c r="J84" s="2">
        <f>IF(A84&lt;$C$5+2,"",IF(A84=$C$5+2,AVERAGE(INDEX($I$15:$I$713,A84-$C$5+1):I84),(($C$5-1)*J83+I84)/$C$5))</f>
        <v>10.809671051721082</v>
      </c>
      <c r="K84" s="2" t="str">
        <f t="shared" si="1"/>
        <v>sell</v>
      </c>
      <c r="L84" s="2">
        <f t="shared" si="2"/>
        <v>14524</v>
      </c>
      <c r="M84" t="str">
        <f t="shared" si="3"/>
        <v>TP</v>
      </c>
      <c r="N84" t="str">
        <f t="shared" si="4"/>
        <v/>
      </c>
      <c r="O84" t="str">
        <f t="shared" si="5"/>
        <v/>
      </c>
      <c r="P84" t="str">
        <f t="shared" si="6"/>
        <v/>
      </c>
      <c r="Q84" t="str">
        <f t="shared" si="7"/>
        <v/>
      </c>
      <c r="R84">
        <f t="shared" si="8"/>
        <v>23.015057475251524</v>
      </c>
      <c r="S84">
        <f>IF(A84&lt;$C$5+2,"",IF(A84=$C$5+2,AVERAGE(INDEX($I$15:$I$713,A84-$C$5+1):I84),(($C$5-1)*J83+I84)/$C$5))</f>
        <v>10.809671051721082</v>
      </c>
      <c r="T84" s="2"/>
    </row>
    <row r="85" spans="1:20" x14ac:dyDescent="0.3">
      <c r="A85">
        <v>71</v>
      </c>
      <c r="B85" s="1">
        <v>44215.434027777781</v>
      </c>
      <c r="C85" s="2">
        <v>14527.3</v>
      </c>
      <c r="D85" s="2">
        <v>14535.85</v>
      </c>
      <c r="E85" s="2">
        <v>14521.4</v>
      </c>
      <c r="F85" s="2">
        <v>14531.15</v>
      </c>
      <c r="G85" s="2">
        <f>IF(A85&lt;=$C$3,"",MAX(INDEX($D$15:$D$713,A85-$C$3):D84))</f>
        <v>14534.800000000001</v>
      </c>
      <c r="H85" s="2">
        <f>IF(A85&lt;=$C$4,"",MIN(INDEX($E$15:$E$713,A85-$C$4):E84))</f>
        <v>14519.95</v>
      </c>
      <c r="I85" s="2">
        <f t="shared" si="9"/>
        <v>14.349999999998545</v>
      </c>
      <c r="J85" s="2">
        <f>IF(A85&lt;$C$5+2,"",IF(A85=$C$5+2,AVERAGE(INDEX($I$15:$I$713,A85-$C$5+1):I85),(($C$5-1)*J84+I85)/$C$5))</f>
        <v>10.986687499134955</v>
      </c>
      <c r="K85" s="2" t="str">
        <f t="shared" si="1"/>
        <v>buy</v>
      </c>
      <c r="L85" s="2">
        <f t="shared" si="2"/>
        <v>14534.800000000001</v>
      </c>
      <c r="M85" t="str">
        <f t="shared" si="3"/>
        <v>buy</v>
      </c>
      <c r="N85">
        <f t="shared" si="4"/>
        <v>14523.813312500866</v>
      </c>
      <c r="O85">
        <f t="shared" si="5"/>
        <v>14556.773374998271</v>
      </c>
      <c r="P85">
        <f t="shared" si="6"/>
        <v>14534.800000000001</v>
      </c>
      <c r="Q85">
        <f t="shared" si="7"/>
        <v>10.986687499134955</v>
      </c>
      <c r="R85" t="str">
        <f t="shared" si="8"/>
        <v/>
      </c>
      <c r="S85">
        <f>IF(A85&lt;$C$5+2,"",IF(A85=$C$5+2,AVERAGE(INDEX($I$15:$I$713,A85-$C$5+1):I85),(($C$5-1)*J84+I85)/$C$5))</f>
        <v>10.986687499134955</v>
      </c>
      <c r="T85" s="2"/>
    </row>
    <row r="86" spans="1:20" x14ac:dyDescent="0.3">
      <c r="A86">
        <v>72</v>
      </c>
      <c r="B86" s="1">
        <v>44215.43472222222</v>
      </c>
      <c r="C86" s="2">
        <v>14530.85</v>
      </c>
      <c r="D86" s="2">
        <v>14537.95</v>
      </c>
      <c r="E86" s="2">
        <v>14521.55</v>
      </c>
      <c r="F86" s="2">
        <v>14531.35</v>
      </c>
      <c r="G86" s="2">
        <f>IF(A86&lt;=$C$3,"",MAX(INDEX($D$15:$D$713,A86-$C$3):D85))</f>
        <v>14535.85</v>
      </c>
      <c r="H86" s="2">
        <f>IF(A86&lt;=$C$4,"",MIN(INDEX($E$15:$E$713,A86-$C$4):E85))</f>
        <v>14519.95</v>
      </c>
      <c r="I86" s="2">
        <f t="shared" si="9"/>
        <v>14.450000000000728</v>
      </c>
      <c r="J86" s="2">
        <f>IF(A86&lt;$C$5+2,"",IF(A86=$C$5+2,AVERAGE(INDEX($I$15:$I$713,A86-$C$5+1):I86),(($C$5-1)*J85+I86)/$C$5))</f>
        <v>11.159853124178245</v>
      </c>
      <c r="K86" s="2" t="str">
        <f t="shared" si="1"/>
        <v>buy</v>
      </c>
      <c r="L86" s="2">
        <f t="shared" si="2"/>
        <v>14535.85</v>
      </c>
      <c r="M86" t="str">
        <f t="shared" si="3"/>
        <v>SL</v>
      </c>
      <c r="N86" t="str">
        <f t="shared" si="4"/>
        <v/>
      </c>
      <c r="O86" t="str">
        <f t="shared" si="5"/>
        <v/>
      </c>
      <c r="P86" t="str">
        <f t="shared" si="6"/>
        <v/>
      </c>
      <c r="Q86" t="str">
        <f t="shared" si="7"/>
        <v/>
      </c>
      <c r="R86">
        <f t="shared" si="8"/>
        <v>-10.98668749913486</v>
      </c>
      <c r="S86">
        <f>IF(A86&lt;$C$5+2,"",IF(A86=$C$5+2,AVERAGE(INDEX($I$15:$I$713,A86-$C$5+1):I86),(($C$5-1)*J85+I86)/$C$5))</f>
        <v>11.159853124178245</v>
      </c>
      <c r="T86" s="2"/>
    </row>
    <row r="87" spans="1:20" x14ac:dyDescent="0.3">
      <c r="A87">
        <v>73</v>
      </c>
      <c r="B87" s="1">
        <v>44215.435416666667</v>
      </c>
      <c r="C87" s="2">
        <v>14530.6</v>
      </c>
      <c r="D87" s="2">
        <v>14533.5</v>
      </c>
      <c r="E87" s="2">
        <v>14527.050000000001</v>
      </c>
      <c r="F87" s="2">
        <v>14530.55</v>
      </c>
      <c r="G87" s="2">
        <f>IF(A87&lt;=$C$3,"",MAX(INDEX($D$15:$D$713,A87-$C$3):D86))</f>
        <v>14537.95</v>
      </c>
      <c r="H87" s="2">
        <f>IF(A87&lt;=$C$4,"",MIN(INDEX($E$15:$E$713,A87-$C$4):E86))</f>
        <v>14519.95</v>
      </c>
      <c r="I87" s="2">
        <f t="shared" si="9"/>
        <v>16.400000000001455</v>
      </c>
      <c r="J87" s="2">
        <f>IF(A87&lt;$C$5+2,"",IF(A87=$C$5+2,AVERAGE(INDEX($I$15:$I$713,A87-$C$5+1):I87),(($C$5-1)*J86+I87)/$C$5))</f>
        <v>11.421860467969406</v>
      </c>
      <c r="K87" s="2" t="str">
        <f t="shared" si="1"/>
        <v/>
      </c>
      <c r="L87" s="2" t="str">
        <f t="shared" si="2"/>
        <v/>
      </c>
      <c r="M87" t="str">
        <f t="shared" si="3"/>
        <v/>
      </c>
      <c r="N87" t="str">
        <f t="shared" si="4"/>
        <v/>
      </c>
      <c r="O87" t="str">
        <f t="shared" si="5"/>
        <v/>
      </c>
      <c r="P87" t="str">
        <f t="shared" si="6"/>
        <v/>
      </c>
      <c r="Q87" t="str">
        <f t="shared" si="7"/>
        <v/>
      </c>
      <c r="R87" t="str">
        <f t="shared" si="8"/>
        <v/>
      </c>
      <c r="S87">
        <f>IF(A87&lt;$C$5+2,"",IF(A87=$C$5+2,AVERAGE(INDEX($I$15:$I$713,A87-$C$5+1):I87),(($C$5-1)*J86+I87)/$C$5))</f>
        <v>11.421860467969406</v>
      </c>
      <c r="T87" s="2"/>
    </row>
    <row r="88" spans="1:20" x14ac:dyDescent="0.3">
      <c r="A88">
        <v>74</v>
      </c>
      <c r="B88" s="1">
        <v>44215.436111111114</v>
      </c>
      <c r="C88" s="2">
        <v>14530</v>
      </c>
      <c r="D88" s="2">
        <v>14533.55</v>
      </c>
      <c r="E88" s="2">
        <v>14528.9</v>
      </c>
      <c r="F88" s="2">
        <v>14530.95</v>
      </c>
      <c r="G88" s="2">
        <f>IF(A88&lt;=$C$3,"",MAX(INDEX($D$15:$D$713,A88-$C$3):D87))</f>
        <v>14537.95</v>
      </c>
      <c r="H88" s="2">
        <f>IF(A88&lt;=$C$4,"",MIN(INDEX($E$15:$E$713,A88-$C$4):E87))</f>
        <v>14521.4</v>
      </c>
      <c r="I88" s="2">
        <f t="shared" si="9"/>
        <v>6.4499999999989086</v>
      </c>
      <c r="J88" s="2">
        <f>IF(A88&lt;$C$5+2,"",IF(A88=$C$5+2,AVERAGE(INDEX($I$15:$I$713,A88-$C$5+1):I88),(($C$5-1)*J87+I88)/$C$5))</f>
        <v>11.173267444570881</v>
      </c>
      <c r="K88" s="2" t="str">
        <f t="shared" si="1"/>
        <v/>
      </c>
      <c r="L88" s="2" t="str">
        <f t="shared" si="2"/>
        <v/>
      </c>
      <c r="M88" t="str">
        <f t="shared" si="3"/>
        <v/>
      </c>
      <c r="N88" t="str">
        <f t="shared" si="4"/>
        <v/>
      </c>
      <c r="O88" t="str">
        <f t="shared" si="5"/>
        <v/>
      </c>
      <c r="P88" t="str">
        <f t="shared" si="6"/>
        <v/>
      </c>
      <c r="Q88" t="str">
        <f t="shared" si="7"/>
        <v/>
      </c>
      <c r="R88" t="str">
        <f t="shared" si="8"/>
        <v/>
      </c>
      <c r="S88">
        <f>IF(A88&lt;$C$5+2,"",IF(A88=$C$5+2,AVERAGE(INDEX($I$15:$I$713,A88-$C$5+1):I88),(($C$5-1)*J87+I88)/$C$5))</f>
        <v>11.173267444570881</v>
      </c>
      <c r="T88" s="2"/>
    </row>
    <row r="89" spans="1:20" x14ac:dyDescent="0.3">
      <c r="A89">
        <v>75</v>
      </c>
      <c r="B89" s="1">
        <v>44215.436805555553</v>
      </c>
      <c r="C89" s="2">
        <v>14530.55</v>
      </c>
      <c r="D89" s="2">
        <v>14533.699999999999</v>
      </c>
      <c r="E89" s="2">
        <v>14523.849999999999</v>
      </c>
      <c r="F89" s="2">
        <v>14528.2</v>
      </c>
      <c r="G89" s="2">
        <f>IF(A89&lt;=$C$3,"",MAX(INDEX($D$15:$D$713,A89-$C$3):D88))</f>
        <v>14537.95</v>
      </c>
      <c r="H89" s="2">
        <f>IF(A89&lt;=$C$4,"",MIN(INDEX($E$15:$E$713,A89-$C$4):E88))</f>
        <v>14521.55</v>
      </c>
      <c r="I89" s="2">
        <f t="shared" si="9"/>
        <v>4.6499999999996362</v>
      </c>
      <c r="J89" s="2">
        <f>IF(A89&lt;$C$5+2,"",IF(A89=$C$5+2,AVERAGE(INDEX($I$15:$I$713,A89-$C$5+1):I89),(($C$5-1)*J88+I89)/$C$5))</f>
        <v>10.847104072342319</v>
      </c>
      <c r="K89" s="2" t="str">
        <f t="shared" si="1"/>
        <v/>
      </c>
      <c r="L89" s="2" t="str">
        <f t="shared" si="2"/>
        <v/>
      </c>
      <c r="M89" t="str">
        <f t="shared" si="3"/>
        <v/>
      </c>
      <c r="N89" t="str">
        <f t="shared" si="4"/>
        <v/>
      </c>
      <c r="O89" t="str">
        <f t="shared" si="5"/>
        <v/>
      </c>
      <c r="P89" t="str">
        <f t="shared" si="6"/>
        <v/>
      </c>
      <c r="Q89" t="str">
        <f t="shared" si="7"/>
        <v/>
      </c>
      <c r="R89" t="str">
        <f t="shared" si="8"/>
        <v/>
      </c>
      <c r="S89">
        <f>IF(A89&lt;$C$5+2,"",IF(A89=$C$5+2,AVERAGE(INDEX($I$15:$I$713,A89-$C$5+1):I89),(($C$5-1)*J88+I89)/$C$5))</f>
        <v>10.847104072342319</v>
      </c>
      <c r="T89" s="2"/>
    </row>
    <row r="90" spans="1:20" x14ac:dyDescent="0.3">
      <c r="A90">
        <v>76</v>
      </c>
      <c r="B90" s="1">
        <v>44215.4375</v>
      </c>
      <c r="C90" s="2">
        <v>14528.300000000001</v>
      </c>
      <c r="D90" s="2">
        <v>14530.85</v>
      </c>
      <c r="E90" s="2">
        <v>14520</v>
      </c>
      <c r="F90" s="2">
        <v>14529.75</v>
      </c>
      <c r="G90" s="2">
        <f>IF(A90&lt;=$C$3,"",MAX(INDEX($D$15:$D$713,A90-$C$3):D89))</f>
        <v>14533.699999999999</v>
      </c>
      <c r="H90" s="2">
        <f>IF(A90&lt;=$C$4,"",MIN(INDEX($E$15:$E$713,A90-$C$4):E89))</f>
        <v>14523.849999999999</v>
      </c>
      <c r="I90" s="2">
        <f t="shared" si="9"/>
        <v>9.8500000000003638</v>
      </c>
      <c r="J90" s="2">
        <f>IF(A90&lt;$C$5+2,"",IF(A90=$C$5+2,AVERAGE(INDEX($I$15:$I$713,A90-$C$5+1):I90),(($C$5-1)*J89+I90)/$C$5))</f>
        <v>10.797248868725221</v>
      </c>
      <c r="K90" s="2" t="str">
        <f t="shared" si="1"/>
        <v>sell</v>
      </c>
      <c r="L90" s="2">
        <f t="shared" si="2"/>
        <v>14523.849999999999</v>
      </c>
      <c r="M90" t="str">
        <f t="shared" si="3"/>
        <v>sell</v>
      </c>
      <c r="N90">
        <f t="shared" si="4"/>
        <v>14534.647248868723</v>
      </c>
      <c r="O90">
        <f t="shared" si="5"/>
        <v>14502.255502262547</v>
      </c>
      <c r="P90">
        <f t="shared" si="6"/>
        <v>14523.849999999999</v>
      </c>
      <c r="Q90">
        <f t="shared" si="7"/>
        <v>10.797248868725221</v>
      </c>
      <c r="R90" t="str">
        <f t="shared" si="8"/>
        <v/>
      </c>
      <c r="S90">
        <f>IF(A90&lt;$C$5+2,"",IF(A90=$C$5+2,AVERAGE(INDEX($I$15:$I$713,A90-$C$5+1):I90),(($C$5-1)*J89+I90)/$C$5))</f>
        <v>10.797248868725221</v>
      </c>
      <c r="T90" s="2"/>
    </row>
    <row r="91" spans="1:20" x14ac:dyDescent="0.3">
      <c r="A91">
        <v>77</v>
      </c>
      <c r="B91" s="1">
        <v>44215.438194444447</v>
      </c>
      <c r="C91" s="2">
        <v>14529.7</v>
      </c>
      <c r="D91" s="2">
        <v>14533.7</v>
      </c>
      <c r="E91" s="2">
        <v>14524.15</v>
      </c>
      <c r="F91" s="2">
        <v>14530.7</v>
      </c>
      <c r="G91" s="2">
        <f>IF(A91&lt;=$C$3,"",MAX(INDEX($D$15:$D$713,A91-$C$3):D90))</f>
        <v>14533.699999999999</v>
      </c>
      <c r="H91" s="2">
        <f>IF(A91&lt;=$C$4,"",MIN(INDEX($E$15:$E$713,A91-$C$4):E90))</f>
        <v>14520</v>
      </c>
      <c r="I91" s="2">
        <f t="shared" si="9"/>
        <v>10.850000000000364</v>
      </c>
      <c r="J91" s="2">
        <f>IF(A91&lt;$C$5+2,"",IF(A91=$C$5+2,AVERAGE(INDEX($I$15:$I$713,A91-$C$5+1):I91),(($C$5-1)*J90+I91)/$C$5))</f>
        <v>10.799886425288978</v>
      </c>
      <c r="K91" s="2" t="str">
        <f t="shared" si="1"/>
        <v>buy</v>
      </c>
      <c r="L91" s="2">
        <f t="shared" si="2"/>
        <v>14533.699999999999</v>
      </c>
      <c r="M91" t="str">
        <f t="shared" si="3"/>
        <v>sell</v>
      </c>
      <c r="N91">
        <f t="shared" si="4"/>
        <v>14534.647248868723</v>
      </c>
      <c r="O91">
        <f t="shared" si="5"/>
        <v>14502.255502262547</v>
      </c>
      <c r="P91">
        <f t="shared" si="6"/>
        <v>14523.849999999999</v>
      </c>
      <c r="Q91">
        <f t="shared" si="7"/>
        <v>10.797248868725221</v>
      </c>
      <c r="R91" t="str">
        <f t="shared" si="8"/>
        <v/>
      </c>
      <c r="S91">
        <f>IF(A91&lt;$C$5+2,"",IF(A91=$C$5+2,AVERAGE(INDEX($I$15:$I$713,A91-$C$5+1):I91),(($C$5-1)*J90+I91)/$C$5))</f>
        <v>10.799886425288978</v>
      </c>
      <c r="T91" s="2"/>
    </row>
    <row r="92" spans="1:20" x14ac:dyDescent="0.3">
      <c r="A92">
        <v>78</v>
      </c>
      <c r="B92" s="1">
        <v>44215.438888888886</v>
      </c>
      <c r="C92" s="2">
        <v>14531.4</v>
      </c>
      <c r="D92" s="2">
        <v>14539.35</v>
      </c>
      <c r="E92" s="2">
        <v>14524.3</v>
      </c>
      <c r="F92" s="2">
        <v>14533.85</v>
      </c>
      <c r="G92" s="2">
        <f>IF(A92&lt;=$C$3,"",MAX(INDEX($D$15:$D$713,A92-$C$3):D91))</f>
        <v>14533.7</v>
      </c>
      <c r="H92" s="2">
        <f>IF(A92&lt;=$C$4,"",MIN(INDEX($E$15:$E$713,A92-$C$4):E91))</f>
        <v>14520</v>
      </c>
      <c r="I92" s="2">
        <f t="shared" si="9"/>
        <v>9.5500000000010914</v>
      </c>
      <c r="J92" s="2">
        <f>IF(A92&lt;$C$5+2,"",IF(A92=$C$5+2,AVERAGE(INDEX($I$15:$I$713,A92-$C$5+1):I92),(($C$5-1)*J91+I92)/$C$5))</f>
        <v>10.737392104024583</v>
      </c>
      <c r="K92" s="2" t="str">
        <f t="shared" si="1"/>
        <v>buy</v>
      </c>
      <c r="L92" s="2">
        <f t="shared" si="2"/>
        <v>14533.7</v>
      </c>
      <c r="M92" t="str">
        <f t="shared" si="3"/>
        <v>SL</v>
      </c>
      <c r="N92" t="str">
        <f t="shared" si="4"/>
        <v/>
      </c>
      <c r="O92" t="str">
        <f t="shared" si="5"/>
        <v/>
      </c>
      <c r="P92" t="str">
        <f t="shared" si="6"/>
        <v/>
      </c>
      <c r="Q92" t="str">
        <f t="shared" si="7"/>
        <v/>
      </c>
      <c r="R92">
        <f t="shared" si="8"/>
        <v>-10.797248868724637</v>
      </c>
      <c r="S92">
        <f>IF(A92&lt;$C$5+2,"",IF(A92=$C$5+2,AVERAGE(INDEX($I$15:$I$713,A92-$C$5+1):I92),(($C$5-1)*J91+I92)/$C$5))</f>
        <v>10.737392104024583</v>
      </c>
      <c r="T92" s="2"/>
    </row>
    <row r="93" spans="1:20" x14ac:dyDescent="0.3">
      <c r="A93">
        <v>79</v>
      </c>
      <c r="B93" s="1">
        <v>44215.439583333333</v>
      </c>
      <c r="C93" s="2">
        <v>14533.85</v>
      </c>
      <c r="D93" s="2">
        <v>14541.5</v>
      </c>
      <c r="E93" s="2">
        <v>14532.25</v>
      </c>
      <c r="F93" s="2">
        <v>14536.8</v>
      </c>
      <c r="G93" s="2">
        <f>IF(A93&lt;=$C$3,"",MAX(INDEX($D$15:$D$713,A93-$C$3):D92))</f>
        <v>14539.35</v>
      </c>
      <c r="H93" s="2">
        <f>IF(A93&lt;=$C$4,"",MIN(INDEX($E$15:$E$713,A93-$C$4):E92))</f>
        <v>14520</v>
      </c>
      <c r="I93" s="2">
        <f t="shared" si="9"/>
        <v>15.050000000001091</v>
      </c>
      <c r="J93" s="2">
        <f>IF(A93&lt;$C$5+2,"",IF(A93=$C$5+2,AVERAGE(INDEX($I$15:$I$713,A93-$C$5+1):I93),(($C$5-1)*J92+I93)/$C$5))</f>
        <v>10.953022498823408</v>
      </c>
      <c r="K93" s="2" t="str">
        <f t="shared" si="1"/>
        <v>buy</v>
      </c>
      <c r="L93" s="2">
        <f t="shared" si="2"/>
        <v>14539.35</v>
      </c>
      <c r="M93" t="str">
        <f t="shared" si="3"/>
        <v>buy</v>
      </c>
      <c r="N93">
        <f t="shared" si="4"/>
        <v>14528.396977501177</v>
      </c>
      <c r="O93">
        <f t="shared" si="5"/>
        <v>14561.256044997646</v>
      </c>
      <c r="P93">
        <f t="shared" si="6"/>
        <v>14539.35</v>
      </c>
      <c r="Q93">
        <f t="shared" si="7"/>
        <v>10.953022498823408</v>
      </c>
      <c r="R93" t="str">
        <f t="shared" si="8"/>
        <v/>
      </c>
      <c r="S93">
        <f>IF(A93&lt;$C$5+2,"",IF(A93=$C$5+2,AVERAGE(INDEX($I$15:$I$713,A93-$C$5+1):I93),(($C$5-1)*J92+I93)/$C$5))</f>
        <v>10.953022498823408</v>
      </c>
      <c r="T93" s="2"/>
    </row>
    <row r="94" spans="1:20" x14ac:dyDescent="0.3">
      <c r="A94">
        <v>80</v>
      </c>
      <c r="B94" s="1">
        <v>44215.44027777778</v>
      </c>
      <c r="C94" s="2">
        <v>14536.75</v>
      </c>
      <c r="D94" s="2">
        <v>14543.15</v>
      </c>
      <c r="E94" s="2">
        <v>14527.35</v>
      </c>
      <c r="F94" s="2">
        <v>14534.1</v>
      </c>
      <c r="G94" s="2">
        <f>IF(A94&lt;=$C$3,"",MAX(INDEX($D$15:$D$713,A94-$C$3):D93))</f>
        <v>14541.5</v>
      </c>
      <c r="H94" s="2">
        <f>IF(A94&lt;=$C$4,"",MIN(INDEX($E$15:$E$713,A94-$C$4):E93))</f>
        <v>14524.15</v>
      </c>
      <c r="I94" s="2">
        <f t="shared" si="9"/>
        <v>9.25</v>
      </c>
      <c r="J94" s="2">
        <f>IF(A94&lt;$C$5+2,"",IF(A94=$C$5+2,AVERAGE(INDEX($I$15:$I$713,A94-$C$5+1):I94),(($C$5-1)*J93+I94)/$C$5))</f>
        <v>10.867871373882238</v>
      </c>
      <c r="K94" s="2" t="str">
        <f t="shared" si="1"/>
        <v>buy</v>
      </c>
      <c r="L94" s="2">
        <f t="shared" si="2"/>
        <v>14541.5</v>
      </c>
      <c r="M94" t="str">
        <f t="shared" si="3"/>
        <v>SL</v>
      </c>
      <c r="N94" t="str">
        <f t="shared" si="4"/>
        <v/>
      </c>
      <c r="O94" t="str">
        <f t="shared" si="5"/>
        <v/>
      </c>
      <c r="P94" t="str">
        <f t="shared" si="6"/>
        <v/>
      </c>
      <c r="Q94" t="str">
        <f t="shared" si="7"/>
        <v/>
      </c>
      <c r="R94">
        <f t="shared" si="8"/>
        <v>-10.953022498822975</v>
      </c>
      <c r="S94">
        <f>IF(A94&lt;$C$5+2,"",IF(A94=$C$5+2,AVERAGE(INDEX($I$15:$I$713,A94-$C$5+1):I94),(($C$5-1)*J93+I94)/$C$5))</f>
        <v>10.867871373882238</v>
      </c>
      <c r="T94" s="2"/>
    </row>
    <row r="95" spans="1:20" x14ac:dyDescent="0.3">
      <c r="A95">
        <v>81</v>
      </c>
      <c r="B95" s="1">
        <v>44215.440972222219</v>
      </c>
      <c r="C95" s="2">
        <v>14533.65</v>
      </c>
      <c r="D95" s="2">
        <v>14536</v>
      </c>
      <c r="E95" s="2">
        <v>14526.15</v>
      </c>
      <c r="F95" s="2">
        <v>14529.55</v>
      </c>
      <c r="G95" s="2">
        <f>IF(A95&lt;=$C$3,"",MAX(INDEX($D$15:$D$713,A95-$C$3):D94))</f>
        <v>14543.15</v>
      </c>
      <c r="H95" s="2">
        <f>IF(A95&lt;=$C$4,"",MIN(INDEX($E$15:$E$713,A95-$C$4):E94))</f>
        <v>14524.3</v>
      </c>
      <c r="I95" s="2">
        <f t="shared" si="9"/>
        <v>15.799999999999272</v>
      </c>
      <c r="J95" s="2">
        <f>IF(A95&lt;$C$5+2,"",IF(A95=$C$5+2,AVERAGE(INDEX($I$15:$I$713,A95-$C$5+1):I95),(($C$5-1)*J94+I95)/$C$5))</f>
        <v>11.114477805188091</v>
      </c>
      <c r="K95" s="2" t="str">
        <f t="shared" si="1"/>
        <v/>
      </c>
      <c r="L95" s="2" t="str">
        <f t="shared" si="2"/>
        <v/>
      </c>
      <c r="M95" t="str">
        <f t="shared" si="3"/>
        <v/>
      </c>
      <c r="N95" t="str">
        <f t="shared" si="4"/>
        <v/>
      </c>
      <c r="O95" t="str">
        <f t="shared" si="5"/>
        <v/>
      </c>
      <c r="P95" t="str">
        <f t="shared" si="6"/>
        <v/>
      </c>
      <c r="Q95" t="str">
        <f t="shared" si="7"/>
        <v/>
      </c>
      <c r="R95" t="str">
        <f t="shared" si="8"/>
        <v/>
      </c>
      <c r="S95">
        <f>IF(A95&lt;$C$5+2,"",IF(A95=$C$5+2,AVERAGE(INDEX($I$15:$I$713,A95-$C$5+1):I95),(($C$5-1)*J94+I95)/$C$5))</f>
        <v>11.114477805188091</v>
      </c>
      <c r="T95" s="2"/>
    </row>
    <row r="96" spans="1:20" x14ac:dyDescent="0.3">
      <c r="A96">
        <v>82</v>
      </c>
      <c r="B96" s="1">
        <v>44215.441666666666</v>
      </c>
      <c r="C96" s="2">
        <v>14529.8</v>
      </c>
      <c r="D96" s="2">
        <v>14536.7</v>
      </c>
      <c r="E96" s="2">
        <v>14520.2</v>
      </c>
      <c r="F96" s="2">
        <v>14528.75</v>
      </c>
      <c r="G96" s="2">
        <f>IF(A96&lt;=$C$3,"",MAX(INDEX($D$15:$D$713,A96-$C$3):D95))</f>
        <v>14543.15</v>
      </c>
      <c r="H96" s="2">
        <f>IF(A96&lt;=$C$4,"",MIN(INDEX($E$15:$E$713,A96-$C$4):E95))</f>
        <v>14526.15</v>
      </c>
      <c r="I96" s="2">
        <f t="shared" si="9"/>
        <v>9.8500000000003638</v>
      </c>
      <c r="J96" s="2">
        <f>IF(A96&lt;$C$5+2,"",IF(A96=$C$5+2,AVERAGE(INDEX($I$15:$I$713,A96-$C$5+1):I96),(($C$5-1)*J95+I96)/$C$5))</f>
        <v>11.051253914928704</v>
      </c>
      <c r="K96" s="2" t="str">
        <f t="shared" si="1"/>
        <v>sell</v>
      </c>
      <c r="L96" s="2">
        <f t="shared" si="2"/>
        <v>14526.15</v>
      </c>
      <c r="M96" t="str">
        <f t="shared" si="3"/>
        <v>sell</v>
      </c>
      <c r="N96">
        <f t="shared" si="4"/>
        <v>14537.201253914929</v>
      </c>
      <c r="O96">
        <f t="shared" si="5"/>
        <v>14504.047492170143</v>
      </c>
      <c r="P96">
        <f t="shared" si="6"/>
        <v>14526.15</v>
      </c>
      <c r="Q96">
        <f t="shared" si="7"/>
        <v>11.051253914928704</v>
      </c>
      <c r="R96" t="str">
        <f t="shared" si="8"/>
        <v/>
      </c>
      <c r="S96">
        <f>IF(A96&lt;$C$5+2,"",IF(A96=$C$5+2,AVERAGE(INDEX($I$15:$I$713,A96-$C$5+1):I96),(($C$5-1)*J95+I96)/$C$5))</f>
        <v>11.051253914928704</v>
      </c>
      <c r="T96" s="2"/>
    </row>
    <row r="97" spans="1:20" x14ac:dyDescent="0.3">
      <c r="A97">
        <v>83</v>
      </c>
      <c r="B97" s="1">
        <v>44215.442361111112</v>
      </c>
      <c r="C97" s="2">
        <v>14528.35</v>
      </c>
      <c r="D97" s="2">
        <v>14529.75</v>
      </c>
      <c r="E97" s="2">
        <v>14526.35</v>
      </c>
      <c r="F97" s="2">
        <v>14528.55</v>
      </c>
      <c r="G97" s="2">
        <f>IF(A97&lt;=$C$3,"",MAX(INDEX($D$15:$D$713,A97-$C$3):D96))</f>
        <v>14543.15</v>
      </c>
      <c r="H97" s="2">
        <f>IF(A97&lt;=$C$4,"",MIN(INDEX($E$15:$E$713,A97-$C$4):E96))</f>
        <v>14520.2</v>
      </c>
      <c r="I97" s="2">
        <f t="shared" si="9"/>
        <v>16.5</v>
      </c>
      <c r="J97" s="2">
        <f>IF(A97&lt;$C$5+2,"",IF(A97=$C$5+2,AVERAGE(INDEX($I$15:$I$713,A97-$C$5+1):I97),(($C$5-1)*J96+I97)/$C$5))</f>
        <v>11.323691219182269</v>
      </c>
      <c r="K97" s="2" t="str">
        <f t="shared" si="1"/>
        <v/>
      </c>
      <c r="L97" s="2" t="str">
        <f t="shared" si="2"/>
        <v/>
      </c>
      <c r="M97" t="str">
        <f t="shared" si="3"/>
        <v>sell</v>
      </c>
      <c r="N97">
        <f t="shared" si="4"/>
        <v>14537.201253914929</v>
      </c>
      <c r="O97">
        <f t="shared" si="5"/>
        <v>14504.047492170143</v>
      </c>
      <c r="P97">
        <f t="shared" si="6"/>
        <v>14526.15</v>
      </c>
      <c r="Q97">
        <f t="shared" si="7"/>
        <v>11.051253914928704</v>
      </c>
      <c r="R97" t="str">
        <f t="shared" si="8"/>
        <v/>
      </c>
      <c r="S97">
        <f>IF(A97&lt;$C$5+2,"",IF(A97=$C$5+2,AVERAGE(INDEX($I$15:$I$713,A97-$C$5+1):I97),(($C$5-1)*J96+I97)/$C$5))</f>
        <v>11.323691219182269</v>
      </c>
      <c r="T97" s="2"/>
    </row>
    <row r="98" spans="1:20" x14ac:dyDescent="0.3">
      <c r="A98">
        <v>84</v>
      </c>
      <c r="B98" s="1">
        <v>44215.443055555559</v>
      </c>
      <c r="C98" s="2">
        <v>14528.55</v>
      </c>
      <c r="D98" s="2">
        <v>14537.65</v>
      </c>
      <c r="E98" s="2">
        <v>14521.1</v>
      </c>
      <c r="F98" s="2">
        <v>14526.5</v>
      </c>
      <c r="G98" s="2">
        <f>IF(A98&lt;=$C$3,"",MAX(INDEX($D$15:$D$713,A98-$C$3):D97))</f>
        <v>14536.7</v>
      </c>
      <c r="H98" s="2">
        <f>IF(A98&lt;=$C$4,"",MIN(INDEX($E$15:$E$713,A98-$C$4):E97))</f>
        <v>14520.2</v>
      </c>
      <c r="I98" s="2">
        <f t="shared" si="9"/>
        <v>3.3999999999996362</v>
      </c>
      <c r="J98" s="2">
        <f>IF(A98&lt;$C$5+2,"",IF(A98=$C$5+2,AVERAGE(INDEX($I$15:$I$713,A98-$C$5+1):I98),(($C$5-1)*J97+I98)/$C$5))</f>
        <v>10.927506658223137</v>
      </c>
      <c r="K98" s="2" t="str">
        <f t="shared" si="1"/>
        <v>buy</v>
      </c>
      <c r="L98" s="2">
        <f t="shared" si="2"/>
        <v>14536.7</v>
      </c>
      <c r="M98" t="str">
        <f t="shared" si="3"/>
        <v>SL</v>
      </c>
      <c r="N98" t="str">
        <f t="shared" si="4"/>
        <v/>
      </c>
      <c r="O98" t="str">
        <f t="shared" si="5"/>
        <v/>
      </c>
      <c r="P98" t="str">
        <f t="shared" si="6"/>
        <v/>
      </c>
      <c r="Q98" t="str">
        <f t="shared" si="7"/>
        <v/>
      </c>
      <c r="R98">
        <f t="shared" si="8"/>
        <v>-11.051253914929475</v>
      </c>
      <c r="S98">
        <f>IF(A98&lt;$C$5+2,"",IF(A98=$C$5+2,AVERAGE(INDEX($I$15:$I$713,A98-$C$5+1):I98),(($C$5-1)*J97+I98)/$C$5))</f>
        <v>10.927506658223137</v>
      </c>
      <c r="T98" s="2"/>
    </row>
    <row r="99" spans="1:20" x14ac:dyDescent="0.3">
      <c r="A99">
        <v>85</v>
      </c>
      <c r="B99" s="1">
        <v>44215.443749999999</v>
      </c>
      <c r="C99" s="2">
        <v>14526.1</v>
      </c>
      <c r="D99" s="2">
        <v>14529.1</v>
      </c>
      <c r="E99" s="2">
        <v>14519.6</v>
      </c>
      <c r="F99" s="2">
        <v>14525.5</v>
      </c>
      <c r="G99" s="2">
        <f>IF(A99&lt;=$C$3,"",MAX(INDEX($D$15:$D$713,A99-$C$3):D98))</f>
        <v>14537.65</v>
      </c>
      <c r="H99" s="2">
        <f>IF(A99&lt;=$C$4,"",MIN(INDEX($E$15:$E$713,A99-$C$4):E98))</f>
        <v>14520.2</v>
      </c>
      <c r="I99" s="2">
        <f t="shared" si="9"/>
        <v>16.549999999999272</v>
      </c>
      <c r="J99" s="2">
        <f>IF(A99&lt;$C$5+2,"",IF(A99=$C$5+2,AVERAGE(INDEX($I$15:$I$713,A99-$C$5+1):I99),(($C$5-1)*J98+I99)/$C$5))</f>
        <v>11.208631325311945</v>
      </c>
      <c r="K99" s="2" t="str">
        <f t="shared" si="1"/>
        <v>sell</v>
      </c>
      <c r="L99" s="2">
        <f t="shared" si="2"/>
        <v>14520.2</v>
      </c>
      <c r="M99" t="str">
        <f t="shared" si="3"/>
        <v>sell</v>
      </c>
      <c r="N99">
        <f t="shared" si="4"/>
        <v>14531.408631325312</v>
      </c>
      <c r="O99">
        <f t="shared" si="5"/>
        <v>14497.782737349376</v>
      </c>
      <c r="P99">
        <f t="shared" si="6"/>
        <v>14520.2</v>
      </c>
      <c r="Q99">
        <f t="shared" si="7"/>
        <v>11.208631325311945</v>
      </c>
      <c r="R99" t="str">
        <f t="shared" si="8"/>
        <v/>
      </c>
      <c r="S99">
        <f>IF(A99&lt;$C$5+2,"",IF(A99=$C$5+2,AVERAGE(INDEX($I$15:$I$713,A99-$C$5+1):I99),(($C$5-1)*J98+I99)/$C$5))</f>
        <v>11.208631325311945</v>
      </c>
      <c r="T99" s="2"/>
    </row>
    <row r="100" spans="1:20" x14ac:dyDescent="0.3">
      <c r="A100">
        <v>86</v>
      </c>
      <c r="B100" s="1">
        <v>44215.444444444445</v>
      </c>
      <c r="C100" s="2">
        <v>14525.35</v>
      </c>
      <c r="D100" s="2">
        <v>14532.099999999999</v>
      </c>
      <c r="E100" s="2">
        <v>14518.55</v>
      </c>
      <c r="F100" s="2">
        <v>14530.45</v>
      </c>
      <c r="G100" s="2">
        <f>IF(A100&lt;=$C$3,"",MAX(INDEX($D$15:$D$713,A100-$C$3):D99))</f>
        <v>14537.65</v>
      </c>
      <c r="H100" s="2">
        <f>IF(A100&lt;=$C$4,"",MIN(INDEX($E$15:$E$713,A100-$C$4):E99))</f>
        <v>14519.6</v>
      </c>
      <c r="I100" s="2">
        <f t="shared" si="9"/>
        <v>9.5</v>
      </c>
      <c r="J100" s="2">
        <f>IF(A100&lt;$C$5+2,"",IF(A100=$C$5+2,AVERAGE(INDEX($I$15:$I$713,A100-$C$5+1):I100),(($C$5-1)*J99+I100)/$C$5))</f>
        <v>11.123199759046347</v>
      </c>
      <c r="K100" s="2" t="str">
        <f t="shared" si="1"/>
        <v>sell</v>
      </c>
      <c r="L100" s="2">
        <f t="shared" si="2"/>
        <v>14519.6</v>
      </c>
      <c r="M100" t="str">
        <f t="shared" si="3"/>
        <v>SL</v>
      </c>
      <c r="N100" t="str">
        <f t="shared" si="4"/>
        <v/>
      </c>
      <c r="O100" t="str">
        <f t="shared" si="5"/>
        <v/>
      </c>
      <c r="P100" t="str">
        <f t="shared" si="6"/>
        <v/>
      </c>
      <c r="Q100" t="str">
        <f t="shared" si="7"/>
        <v/>
      </c>
      <c r="R100">
        <f t="shared" si="8"/>
        <v>-11.208631325311217</v>
      </c>
      <c r="S100">
        <f>IF(A100&lt;$C$5+2,"",IF(A100=$C$5+2,AVERAGE(INDEX($I$15:$I$713,A100-$C$5+1):I100),(($C$5-1)*J99+I100)/$C$5))</f>
        <v>11.123199759046347</v>
      </c>
      <c r="T100" s="2"/>
    </row>
    <row r="101" spans="1:20" x14ac:dyDescent="0.3">
      <c r="A101">
        <v>87</v>
      </c>
      <c r="B101" s="1">
        <v>44215.445138888892</v>
      </c>
      <c r="C101" s="2">
        <v>14530.45</v>
      </c>
      <c r="D101" s="2">
        <v>14533.1</v>
      </c>
      <c r="E101" s="2">
        <v>14529</v>
      </c>
      <c r="F101" s="2">
        <v>14530.75</v>
      </c>
      <c r="G101" s="2">
        <f>IF(A101&lt;=$C$3,"",MAX(INDEX($D$15:$D$713,A101-$C$3):D100))</f>
        <v>14537.65</v>
      </c>
      <c r="H101" s="2">
        <f>IF(A101&lt;=$C$4,"",MIN(INDEX($E$15:$E$713,A101-$C$4):E100))</f>
        <v>14518.55</v>
      </c>
      <c r="I101" s="2">
        <f t="shared" si="9"/>
        <v>13.549999999999272</v>
      </c>
      <c r="J101" s="2">
        <f>IF(A101&lt;$C$5+2,"",IF(A101=$C$5+2,AVERAGE(INDEX($I$15:$I$713,A101-$C$5+1):I101),(($C$5-1)*J100+I101)/$C$5))</f>
        <v>11.244539771093994</v>
      </c>
      <c r="K101" s="2" t="str">
        <f t="shared" ref="K101:K164" si="10">IF(D101&gt;=G101,"buy",IF(E101&lt;=H101,"sell",""))</f>
        <v/>
      </c>
      <c r="L101" s="2" t="str">
        <f t="shared" ref="L101:L164" si="11">IF(K101="buy",G101,IF(K101="sell",H101,""))</f>
        <v/>
      </c>
      <c r="M101" t="str">
        <f t="shared" ref="M101:M164" si="12">IF(OR(M100="",M100="SL",M100="TP"), K101,IF(M100="buy",IF(E101&lt;N100,"SL",IF(D101&gt;O100,"TP",M100)),IF(M100="sell",IF(D101&gt;N100,"SL",IF(E101&lt;O100,"TP",M100)),"")))</f>
        <v/>
      </c>
      <c r="N101" t="str">
        <f t="shared" ref="N101:N164" si="13">IF(M101="buy",P101-$C$6*Q101,IF(M101="sell",P101+$C$6*Q101,""))</f>
        <v/>
      </c>
      <c r="O101" t="str">
        <f t="shared" ref="O101:O164" si="14">IF(M101="buy",P101+$C$7*Q101,IF(M101="sell",P101-$C$7*Q101,""))</f>
        <v/>
      </c>
      <c r="P101" t="str">
        <f t="shared" ref="P101:P164" si="15">IF(M101=M100,P100,IF(OR(M101="buy",M101="sell"),L101,""))</f>
        <v/>
      </c>
      <c r="Q101" t="str">
        <f t="shared" ref="Q101:Q164" si="16">IF(M101=M100,Q100,IF(OR(M101="buy",M101="sell"),J101,""))</f>
        <v/>
      </c>
      <c r="R101" t="str">
        <f t="shared" ref="R101:R164" si="17">IF(AND(M100="buy",M101="SL"),N100-P100,IF(AND(M100="buy",M101="TP"),O100-P100,IF(AND(M100="sell",M101="SL"),P100-N100,IF(AND(M100="sell",M101="TP"),P100-O100,""))))</f>
        <v/>
      </c>
      <c r="S101">
        <f>IF(A101&lt;$C$5+2,"",IF(A101=$C$5+2,AVERAGE(INDEX($I$15:$I$713,A101-$C$5+1):I101),(($C$5-1)*J100+I101)/$C$5))</f>
        <v>11.244539771093994</v>
      </c>
      <c r="T101" s="2"/>
    </row>
    <row r="102" spans="1:20" x14ac:dyDescent="0.3">
      <c r="A102">
        <v>88</v>
      </c>
      <c r="B102" s="1">
        <v>44215.445833333331</v>
      </c>
      <c r="C102" s="2">
        <v>14530.25</v>
      </c>
      <c r="D102" s="2">
        <v>14534.099999999999</v>
      </c>
      <c r="E102" s="2">
        <v>14523.9</v>
      </c>
      <c r="F102" s="2">
        <v>14528.5</v>
      </c>
      <c r="G102" s="2">
        <f>IF(A102&lt;=$C$3,"",MAX(INDEX($D$15:$D$713,A102-$C$3):D101))</f>
        <v>14533.1</v>
      </c>
      <c r="H102" s="2">
        <f>IF(A102&lt;=$C$4,"",MIN(INDEX($E$15:$E$713,A102-$C$4):E101))</f>
        <v>14518.55</v>
      </c>
      <c r="I102" s="2">
        <f t="shared" si="9"/>
        <v>4.1000000000003638</v>
      </c>
      <c r="J102" s="2">
        <f>IF(A102&lt;$C$5+2,"",IF(A102=$C$5+2,AVERAGE(INDEX($I$15:$I$713,A102-$C$5+1):I102),(($C$5-1)*J101+I102)/$C$5))</f>
        <v>10.887312782539313</v>
      </c>
      <c r="K102" s="2" t="str">
        <f t="shared" si="10"/>
        <v>buy</v>
      </c>
      <c r="L102" s="2">
        <f t="shared" si="11"/>
        <v>14533.1</v>
      </c>
      <c r="M102" t="str">
        <f t="shared" si="12"/>
        <v>buy</v>
      </c>
      <c r="N102">
        <f t="shared" si="13"/>
        <v>14522.212687217461</v>
      </c>
      <c r="O102">
        <f t="shared" si="14"/>
        <v>14554.874625565079</v>
      </c>
      <c r="P102">
        <f t="shared" si="15"/>
        <v>14533.1</v>
      </c>
      <c r="Q102">
        <f t="shared" si="16"/>
        <v>10.887312782539313</v>
      </c>
      <c r="R102" t="str">
        <f t="shared" si="17"/>
        <v/>
      </c>
      <c r="S102">
        <f>IF(A102&lt;$C$5+2,"",IF(A102=$C$5+2,AVERAGE(INDEX($I$15:$I$713,A102-$C$5+1):I102),(($C$5-1)*J101+I102)/$C$5))</f>
        <v>10.887312782539313</v>
      </c>
      <c r="T102" s="2"/>
    </row>
    <row r="103" spans="1:20" x14ac:dyDescent="0.3">
      <c r="A103">
        <v>89</v>
      </c>
      <c r="B103" s="1">
        <v>44215.446527777778</v>
      </c>
      <c r="C103" s="2">
        <v>14528.45</v>
      </c>
      <c r="D103" s="2">
        <v>14535.85</v>
      </c>
      <c r="E103" s="2">
        <v>14523.65</v>
      </c>
      <c r="F103" s="2">
        <v>14535</v>
      </c>
      <c r="G103" s="2">
        <f>IF(A103&lt;=$C$3,"",MAX(INDEX($D$15:$D$713,A103-$C$3):D102))</f>
        <v>14534.099999999999</v>
      </c>
      <c r="H103" s="2">
        <f>IF(A103&lt;=$C$4,"",MIN(INDEX($E$15:$E$713,A103-$C$4):E102))</f>
        <v>14518.55</v>
      </c>
      <c r="I103" s="2">
        <f t="shared" si="9"/>
        <v>10.199999999998909</v>
      </c>
      <c r="J103" s="2">
        <f>IF(A103&lt;$C$5+2,"",IF(A103=$C$5+2,AVERAGE(INDEX($I$15:$I$713,A103-$C$5+1):I103),(($C$5-1)*J102+I103)/$C$5))</f>
        <v>10.852947143412292</v>
      </c>
      <c r="K103" s="2" t="str">
        <f t="shared" si="10"/>
        <v>buy</v>
      </c>
      <c r="L103" s="2">
        <f t="shared" si="11"/>
        <v>14534.099999999999</v>
      </c>
      <c r="M103" t="str">
        <f t="shared" si="12"/>
        <v>buy</v>
      </c>
      <c r="N103">
        <f t="shared" si="13"/>
        <v>14522.212687217461</v>
      </c>
      <c r="O103">
        <f t="shared" si="14"/>
        <v>14554.874625565079</v>
      </c>
      <c r="P103">
        <f t="shared" si="15"/>
        <v>14533.1</v>
      </c>
      <c r="Q103">
        <f t="shared" si="16"/>
        <v>10.887312782539313</v>
      </c>
      <c r="R103" t="str">
        <f t="shared" si="17"/>
        <v/>
      </c>
      <c r="S103">
        <f>IF(A103&lt;$C$5+2,"",IF(A103=$C$5+2,AVERAGE(INDEX($I$15:$I$713,A103-$C$5+1):I103),(($C$5-1)*J102+I103)/$C$5))</f>
        <v>10.852947143412292</v>
      </c>
      <c r="T103" s="2"/>
    </row>
    <row r="104" spans="1:20" x14ac:dyDescent="0.3">
      <c r="A104">
        <v>90</v>
      </c>
      <c r="B104" s="1">
        <v>44215.447222222225</v>
      </c>
      <c r="C104" s="2">
        <v>14534.2</v>
      </c>
      <c r="D104" s="2">
        <v>14535.300000000001</v>
      </c>
      <c r="E104" s="2">
        <v>14531.1</v>
      </c>
      <c r="F104" s="2">
        <v>14533</v>
      </c>
      <c r="G104" s="2">
        <f>IF(A104&lt;=$C$3,"",MAX(INDEX($D$15:$D$713,A104-$C$3):D103))</f>
        <v>14535.85</v>
      </c>
      <c r="H104" s="2">
        <f>IF(A104&lt;=$C$4,"",MIN(INDEX($E$15:$E$713,A104-$C$4):E103))</f>
        <v>14523.65</v>
      </c>
      <c r="I104" s="2">
        <f t="shared" si="9"/>
        <v>12.200000000000728</v>
      </c>
      <c r="J104" s="2">
        <f>IF(A104&lt;$C$5+2,"",IF(A104=$C$5+2,AVERAGE(INDEX($I$15:$I$713,A104-$C$5+1):I104),(($C$5-1)*J103+I104)/$C$5))</f>
        <v>10.920299786241713</v>
      </c>
      <c r="K104" s="2" t="str">
        <f t="shared" si="10"/>
        <v/>
      </c>
      <c r="L104" s="2" t="str">
        <f t="shared" si="11"/>
        <v/>
      </c>
      <c r="M104" t="str">
        <f t="shared" si="12"/>
        <v>buy</v>
      </c>
      <c r="N104">
        <f t="shared" si="13"/>
        <v>14522.212687217461</v>
      </c>
      <c r="O104">
        <f t="shared" si="14"/>
        <v>14554.874625565079</v>
      </c>
      <c r="P104">
        <f t="shared" si="15"/>
        <v>14533.1</v>
      </c>
      <c r="Q104">
        <f t="shared" si="16"/>
        <v>10.887312782539313</v>
      </c>
      <c r="R104" t="str">
        <f t="shared" si="17"/>
        <v/>
      </c>
      <c r="S104">
        <f>IF(A104&lt;$C$5+2,"",IF(A104=$C$5+2,AVERAGE(INDEX($I$15:$I$713,A104-$C$5+1):I104),(($C$5-1)*J103+I104)/$C$5))</f>
        <v>10.920299786241713</v>
      </c>
      <c r="T104" s="2"/>
    </row>
    <row r="105" spans="1:20" x14ac:dyDescent="0.3">
      <c r="A105">
        <v>91</v>
      </c>
      <c r="B105" s="1">
        <v>44215.447916666664</v>
      </c>
      <c r="C105" s="2">
        <v>14532.9</v>
      </c>
      <c r="D105" s="2">
        <v>14533.35</v>
      </c>
      <c r="E105" s="2">
        <v>14525.1</v>
      </c>
      <c r="F105" s="2">
        <v>14531.85</v>
      </c>
      <c r="G105" s="2">
        <f>IF(A105&lt;=$C$3,"",MAX(INDEX($D$15:$D$713,A105-$C$3):D104))</f>
        <v>14535.85</v>
      </c>
      <c r="H105" s="2">
        <f>IF(A105&lt;=$C$4,"",MIN(INDEX($E$15:$E$713,A105-$C$4):E104))</f>
        <v>14523.65</v>
      </c>
      <c r="I105" s="2">
        <f t="shared" si="9"/>
        <v>4.2000000000007276</v>
      </c>
      <c r="J105" s="2">
        <f>IF(A105&lt;$C$5+2,"",IF(A105=$C$5+2,AVERAGE(INDEX($I$15:$I$713,A105-$C$5+1):I105),(($C$5-1)*J104+I105)/$C$5))</f>
        <v>10.584284796929664</v>
      </c>
      <c r="K105" s="2" t="str">
        <f t="shared" si="10"/>
        <v/>
      </c>
      <c r="L105" s="2" t="str">
        <f t="shared" si="11"/>
        <v/>
      </c>
      <c r="M105" t="str">
        <f t="shared" si="12"/>
        <v>buy</v>
      </c>
      <c r="N105">
        <f t="shared" si="13"/>
        <v>14522.212687217461</v>
      </c>
      <c r="O105">
        <f t="shared" si="14"/>
        <v>14554.874625565079</v>
      </c>
      <c r="P105">
        <f t="shared" si="15"/>
        <v>14533.1</v>
      </c>
      <c r="Q105">
        <f t="shared" si="16"/>
        <v>10.887312782539313</v>
      </c>
      <c r="R105" t="str">
        <f t="shared" si="17"/>
        <v/>
      </c>
      <c r="S105">
        <f>IF(A105&lt;$C$5+2,"",IF(A105=$C$5+2,AVERAGE(INDEX($I$15:$I$713,A105-$C$5+1):I105),(($C$5-1)*J104+I105)/$C$5))</f>
        <v>10.584284796929664</v>
      </c>
      <c r="T105" s="2"/>
    </row>
    <row r="106" spans="1:20" x14ac:dyDescent="0.3">
      <c r="A106">
        <v>92</v>
      </c>
      <c r="B106" s="1">
        <v>44215.448611111111</v>
      </c>
      <c r="C106" s="2">
        <v>14531.7</v>
      </c>
      <c r="D106" s="2">
        <v>14535</v>
      </c>
      <c r="E106" s="2">
        <v>14527.95</v>
      </c>
      <c r="F106" s="2">
        <v>14531.9</v>
      </c>
      <c r="G106" s="2">
        <f>IF(A106&lt;=$C$3,"",MAX(INDEX($D$15:$D$713,A106-$C$3):D105))</f>
        <v>14535.85</v>
      </c>
      <c r="H106" s="2">
        <f>IF(A106&lt;=$C$4,"",MIN(INDEX($E$15:$E$713,A106-$C$4):E105))</f>
        <v>14523.65</v>
      </c>
      <c r="I106" s="2">
        <f t="shared" si="9"/>
        <v>8.25</v>
      </c>
      <c r="J106" s="2">
        <f>IF(A106&lt;$C$5+2,"",IF(A106=$C$5+2,AVERAGE(INDEX($I$15:$I$713,A106-$C$5+1):I106),(($C$5-1)*J105+I106)/$C$5))</f>
        <v>10.467570557083182</v>
      </c>
      <c r="K106" s="2" t="str">
        <f t="shared" si="10"/>
        <v/>
      </c>
      <c r="L106" s="2" t="str">
        <f t="shared" si="11"/>
        <v/>
      </c>
      <c r="M106" t="str">
        <f t="shared" si="12"/>
        <v>buy</v>
      </c>
      <c r="N106">
        <f t="shared" si="13"/>
        <v>14522.212687217461</v>
      </c>
      <c r="O106">
        <f t="shared" si="14"/>
        <v>14554.874625565079</v>
      </c>
      <c r="P106">
        <f t="shared" si="15"/>
        <v>14533.1</v>
      </c>
      <c r="Q106">
        <f t="shared" si="16"/>
        <v>10.887312782539313</v>
      </c>
      <c r="R106" t="str">
        <f t="shared" si="17"/>
        <v/>
      </c>
      <c r="S106">
        <f>IF(A106&lt;$C$5+2,"",IF(A106=$C$5+2,AVERAGE(INDEX($I$15:$I$713,A106-$C$5+1):I106),(($C$5-1)*J105+I106)/$C$5))</f>
        <v>10.467570557083182</v>
      </c>
      <c r="T106" s="2"/>
    </row>
    <row r="107" spans="1:20" x14ac:dyDescent="0.3">
      <c r="A107">
        <v>93</v>
      </c>
      <c r="B107" s="1">
        <v>44215.449305555558</v>
      </c>
      <c r="C107" s="2">
        <v>14531.35</v>
      </c>
      <c r="D107" s="2">
        <v>14533.7</v>
      </c>
      <c r="E107" s="2">
        <v>14525.75</v>
      </c>
      <c r="F107" s="2">
        <v>14528.55</v>
      </c>
      <c r="G107" s="2">
        <f>IF(A107&lt;=$C$3,"",MAX(INDEX($D$15:$D$713,A107-$C$3):D106))</f>
        <v>14535.300000000001</v>
      </c>
      <c r="H107" s="2">
        <f>IF(A107&lt;=$C$4,"",MIN(INDEX($E$15:$E$713,A107-$C$4):E106))</f>
        <v>14525.1</v>
      </c>
      <c r="I107" s="2">
        <f t="shared" si="9"/>
        <v>7.0499999999992724</v>
      </c>
      <c r="J107" s="2">
        <f>IF(A107&lt;$C$5+2,"",IF(A107=$C$5+2,AVERAGE(INDEX($I$15:$I$713,A107-$C$5+1):I107),(($C$5-1)*J106+I107)/$C$5))</f>
        <v>10.296692029228986</v>
      </c>
      <c r="K107" s="2" t="str">
        <f t="shared" si="10"/>
        <v/>
      </c>
      <c r="L107" s="2" t="str">
        <f t="shared" si="11"/>
        <v/>
      </c>
      <c r="M107" t="str">
        <f t="shared" si="12"/>
        <v>buy</v>
      </c>
      <c r="N107">
        <f t="shared" si="13"/>
        <v>14522.212687217461</v>
      </c>
      <c r="O107">
        <f t="shared" si="14"/>
        <v>14554.874625565079</v>
      </c>
      <c r="P107">
        <f t="shared" si="15"/>
        <v>14533.1</v>
      </c>
      <c r="Q107">
        <f t="shared" si="16"/>
        <v>10.887312782539313</v>
      </c>
      <c r="R107" t="str">
        <f t="shared" si="17"/>
        <v/>
      </c>
      <c r="S107">
        <f>IF(A107&lt;$C$5+2,"",IF(A107=$C$5+2,AVERAGE(INDEX($I$15:$I$713,A107-$C$5+1):I107),(($C$5-1)*J106+I107)/$C$5))</f>
        <v>10.296692029228986</v>
      </c>
      <c r="T107" s="2"/>
    </row>
    <row r="108" spans="1:20" x14ac:dyDescent="0.3">
      <c r="A108">
        <v>94</v>
      </c>
      <c r="B108" s="1">
        <v>44215.45</v>
      </c>
      <c r="C108" s="2">
        <v>14528.650000000001</v>
      </c>
      <c r="D108" s="2">
        <v>14535.949999999999</v>
      </c>
      <c r="E108" s="2">
        <v>14521.2</v>
      </c>
      <c r="F108" s="2">
        <v>14522.05</v>
      </c>
      <c r="G108" s="2">
        <f>IF(A108&lt;=$C$3,"",MAX(INDEX($D$15:$D$713,A108-$C$3):D107))</f>
        <v>14535</v>
      </c>
      <c r="H108" s="2">
        <f>IF(A108&lt;=$C$4,"",MIN(INDEX($E$15:$E$713,A108-$C$4):E107))</f>
        <v>14525.1</v>
      </c>
      <c r="I108" s="2">
        <f t="shared" si="9"/>
        <v>7.9500000000007276</v>
      </c>
      <c r="J108" s="2">
        <f>IF(A108&lt;$C$5+2,"",IF(A108=$C$5+2,AVERAGE(INDEX($I$15:$I$713,A108-$C$5+1):I108),(($C$5-1)*J107+I108)/$C$5))</f>
        <v>10.179357427767574</v>
      </c>
      <c r="K108" s="2" t="str">
        <f t="shared" si="10"/>
        <v>buy</v>
      </c>
      <c r="L108" s="2">
        <f t="shared" si="11"/>
        <v>14535</v>
      </c>
      <c r="M108" t="str">
        <f t="shared" si="12"/>
        <v>SL</v>
      </c>
      <c r="N108" t="str">
        <f t="shared" si="13"/>
        <v/>
      </c>
      <c r="O108" t="str">
        <f t="shared" si="14"/>
        <v/>
      </c>
      <c r="P108" t="str">
        <f t="shared" si="15"/>
        <v/>
      </c>
      <c r="Q108" t="str">
        <f t="shared" si="16"/>
        <v/>
      </c>
      <c r="R108">
        <f t="shared" si="17"/>
        <v>-10.887312782539084</v>
      </c>
      <c r="S108">
        <f>IF(A108&lt;$C$5+2,"",IF(A108=$C$5+2,AVERAGE(INDEX($I$15:$I$713,A108-$C$5+1):I108),(($C$5-1)*J107+I108)/$C$5))</f>
        <v>10.179357427767574</v>
      </c>
      <c r="T108" s="2"/>
    </row>
    <row r="109" spans="1:20" x14ac:dyDescent="0.3">
      <c r="A109">
        <v>95</v>
      </c>
      <c r="B109" s="1">
        <v>44215.450694444444</v>
      </c>
      <c r="C109" s="2">
        <v>14521.65</v>
      </c>
      <c r="D109" s="2">
        <v>14531.9</v>
      </c>
      <c r="E109" s="2">
        <v>14519.7</v>
      </c>
      <c r="F109" s="2">
        <v>14525.3</v>
      </c>
      <c r="G109" s="2">
        <f>IF(A109&lt;=$C$3,"",MAX(INDEX($D$15:$D$713,A109-$C$3):D108))</f>
        <v>14535.949999999999</v>
      </c>
      <c r="H109" s="2">
        <f>IF(A109&lt;=$C$4,"",MIN(INDEX($E$15:$E$713,A109-$C$4):E108))</f>
        <v>14521.2</v>
      </c>
      <c r="I109" s="2">
        <f t="shared" si="9"/>
        <v>14.749999999998181</v>
      </c>
      <c r="J109" s="2">
        <f>IF(A109&lt;$C$5+2,"",IF(A109=$C$5+2,AVERAGE(INDEX($I$15:$I$713,A109-$C$5+1):I109),(($C$5-1)*J108+I109)/$C$5))</f>
        <v>10.407889556379104</v>
      </c>
      <c r="K109" s="2" t="str">
        <f t="shared" si="10"/>
        <v>sell</v>
      </c>
      <c r="L109" s="2">
        <f t="shared" si="11"/>
        <v>14521.2</v>
      </c>
      <c r="M109" t="str">
        <f t="shared" si="12"/>
        <v>sell</v>
      </c>
      <c r="N109">
        <f t="shared" si="13"/>
        <v>14531.607889556381</v>
      </c>
      <c r="O109">
        <f t="shared" si="14"/>
        <v>14500.384220887243</v>
      </c>
      <c r="P109">
        <f t="shared" si="15"/>
        <v>14521.2</v>
      </c>
      <c r="Q109">
        <f t="shared" si="16"/>
        <v>10.407889556379104</v>
      </c>
      <c r="R109" t="str">
        <f t="shared" si="17"/>
        <v/>
      </c>
      <c r="S109">
        <f>IF(A109&lt;$C$5+2,"",IF(A109=$C$5+2,AVERAGE(INDEX($I$15:$I$713,A109-$C$5+1):I109),(($C$5-1)*J108+I109)/$C$5))</f>
        <v>10.407889556379104</v>
      </c>
      <c r="T109" s="2"/>
    </row>
    <row r="110" spans="1:20" x14ac:dyDescent="0.3">
      <c r="A110">
        <v>96</v>
      </c>
      <c r="B110" s="1">
        <v>44215.451388888891</v>
      </c>
      <c r="C110" s="2">
        <v>14525.45</v>
      </c>
      <c r="D110" s="2">
        <v>14535.300000000001</v>
      </c>
      <c r="E110" s="2">
        <v>14520.05</v>
      </c>
      <c r="F110" s="2">
        <v>14523.4</v>
      </c>
      <c r="G110" s="2">
        <f>IF(A110&lt;=$C$3,"",MAX(INDEX($D$15:$D$713,A110-$C$3):D109))</f>
        <v>14535.949999999999</v>
      </c>
      <c r="H110" s="2">
        <f>IF(A110&lt;=$C$4,"",MIN(INDEX($E$15:$E$713,A110-$C$4):E109))</f>
        <v>14519.7</v>
      </c>
      <c r="I110" s="2">
        <f t="shared" si="9"/>
        <v>12.199999999998909</v>
      </c>
      <c r="J110" s="2">
        <f>IF(A110&lt;$C$5+2,"",IF(A110=$C$5+2,AVERAGE(INDEX($I$15:$I$713,A110-$C$5+1):I110),(($C$5-1)*J109+I110)/$C$5))</f>
        <v>10.497495078560094</v>
      </c>
      <c r="K110" s="2" t="str">
        <f t="shared" si="10"/>
        <v/>
      </c>
      <c r="L110" s="2" t="str">
        <f t="shared" si="11"/>
        <v/>
      </c>
      <c r="M110" t="str">
        <f t="shared" si="12"/>
        <v>SL</v>
      </c>
      <c r="N110" t="str">
        <f t="shared" si="13"/>
        <v/>
      </c>
      <c r="O110" t="str">
        <f t="shared" si="14"/>
        <v/>
      </c>
      <c r="P110" t="str">
        <f t="shared" si="15"/>
        <v/>
      </c>
      <c r="Q110" t="str">
        <f t="shared" si="16"/>
        <v/>
      </c>
      <c r="R110">
        <f t="shared" si="17"/>
        <v>-10.407889556379814</v>
      </c>
      <c r="S110">
        <f>IF(A110&lt;$C$5+2,"",IF(A110=$C$5+2,AVERAGE(INDEX($I$15:$I$713,A110-$C$5+1):I110),(($C$5-1)*J109+I110)/$C$5))</f>
        <v>10.497495078560094</v>
      </c>
      <c r="T110" s="2"/>
    </row>
    <row r="111" spans="1:20" x14ac:dyDescent="0.3">
      <c r="A111">
        <v>97</v>
      </c>
      <c r="B111" s="1">
        <v>44215.45208333333</v>
      </c>
      <c r="C111" s="2">
        <v>14523.3</v>
      </c>
      <c r="D111" s="2">
        <v>14525.75</v>
      </c>
      <c r="E111" s="2">
        <v>14520.65</v>
      </c>
      <c r="F111" s="2">
        <v>14522.95</v>
      </c>
      <c r="G111" s="2">
        <f>IF(A111&lt;=$C$3,"",MAX(INDEX($D$15:$D$713,A111-$C$3):D110))</f>
        <v>14535.949999999999</v>
      </c>
      <c r="H111" s="2">
        <f>IF(A111&lt;=$C$4,"",MIN(INDEX($E$15:$E$713,A111-$C$4):E110))</f>
        <v>14519.7</v>
      </c>
      <c r="I111" s="2">
        <f t="shared" si="9"/>
        <v>15.250000000001819</v>
      </c>
      <c r="J111" s="2">
        <f>IF(A111&lt;$C$5+2,"",IF(A111=$C$5+2,AVERAGE(INDEX($I$15:$I$713,A111-$C$5+1):I111),(($C$5-1)*J110+I111)/$C$5))</f>
        <v>10.735120324632181</v>
      </c>
      <c r="K111" s="2" t="str">
        <f t="shared" si="10"/>
        <v/>
      </c>
      <c r="L111" s="2" t="str">
        <f t="shared" si="11"/>
        <v/>
      </c>
      <c r="M111" t="str">
        <f t="shared" si="12"/>
        <v/>
      </c>
      <c r="N111" t="str">
        <f t="shared" si="13"/>
        <v/>
      </c>
      <c r="O111" t="str">
        <f t="shared" si="14"/>
        <v/>
      </c>
      <c r="P111" t="str">
        <f t="shared" si="15"/>
        <v/>
      </c>
      <c r="Q111" t="str">
        <f t="shared" si="16"/>
        <v/>
      </c>
      <c r="R111" t="str">
        <f t="shared" si="17"/>
        <v/>
      </c>
      <c r="S111">
        <f>IF(A111&lt;$C$5+2,"",IF(A111=$C$5+2,AVERAGE(INDEX($I$15:$I$713,A111-$C$5+1):I111),(($C$5-1)*J110+I111)/$C$5))</f>
        <v>10.735120324632181</v>
      </c>
      <c r="T111" s="2"/>
    </row>
    <row r="112" spans="1:20" x14ac:dyDescent="0.3">
      <c r="A112">
        <v>98</v>
      </c>
      <c r="B112" s="1">
        <v>44215.452777777777</v>
      </c>
      <c r="C112" s="2">
        <v>14523.050000000001</v>
      </c>
      <c r="D112" s="2">
        <v>14524.050000000001</v>
      </c>
      <c r="E112" s="2">
        <v>14516.1</v>
      </c>
      <c r="F112" s="2">
        <v>14520.05</v>
      </c>
      <c r="G112" s="2">
        <f>IF(A112&lt;=$C$3,"",MAX(INDEX($D$15:$D$713,A112-$C$3):D111))</f>
        <v>14535.300000000001</v>
      </c>
      <c r="H112" s="2">
        <f>IF(A112&lt;=$C$4,"",MIN(INDEX($E$15:$E$713,A112-$C$4):E111))</f>
        <v>14519.7</v>
      </c>
      <c r="I112" s="2">
        <f t="shared" si="9"/>
        <v>5.1000000000003638</v>
      </c>
      <c r="J112" s="2">
        <f>IF(A112&lt;$C$5+2,"",IF(A112=$C$5+2,AVERAGE(INDEX($I$15:$I$713,A112-$C$5+1):I112),(($C$5-1)*J111+I112)/$C$5))</f>
        <v>10.453364308400591</v>
      </c>
      <c r="K112" s="2" t="str">
        <f t="shared" si="10"/>
        <v>sell</v>
      </c>
      <c r="L112" s="2">
        <f t="shared" si="11"/>
        <v>14519.7</v>
      </c>
      <c r="M112" t="str">
        <f t="shared" si="12"/>
        <v>sell</v>
      </c>
      <c r="N112">
        <f t="shared" si="13"/>
        <v>14530.153364308402</v>
      </c>
      <c r="O112">
        <f t="shared" si="14"/>
        <v>14498.7932713832</v>
      </c>
      <c r="P112">
        <f t="shared" si="15"/>
        <v>14519.7</v>
      </c>
      <c r="Q112">
        <f t="shared" si="16"/>
        <v>10.453364308400591</v>
      </c>
      <c r="R112" t="str">
        <f t="shared" si="17"/>
        <v/>
      </c>
      <c r="S112">
        <f>IF(A112&lt;$C$5+2,"",IF(A112=$C$5+2,AVERAGE(INDEX($I$15:$I$713,A112-$C$5+1):I112),(($C$5-1)*J111+I112)/$C$5))</f>
        <v>10.453364308400591</v>
      </c>
      <c r="T112" s="2"/>
    </row>
    <row r="113" spans="1:20" x14ac:dyDescent="0.3">
      <c r="A113">
        <v>99</v>
      </c>
      <c r="B113" s="1">
        <v>44215.453472222223</v>
      </c>
      <c r="C113" s="2">
        <v>14520.5</v>
      </c>
      <c r="D113" s="2">
        <v>14524.8</v>
      </c>
      <c r="E113" s="2">
        <v>14513.5</v>
      </c>
      <c r="F113" s="2">
        <v>14522.1</v>
      </c>
      <c r="G113" s="2">
        <f>IF(A113&lt;=$C$3,"",MAX(INDEX($D$15:$D$713,A113-$C$3):D112))</f>
        <v>14535.300000000001</v>
      </c>
      <c r="H113" s="2">
        <f>IF(A113&lt;=$C$4,"",MIN(INDEX($E$15:$E$713,A113-$C$4):E112))</f>
        <v>14516.1</v>
      </c>
      <c r="I113" s="2">
        <f t="shared" si="9"/>
        <v>7.9500000000007276</v>
      </c>
      <c r="J113" s="2">
        <f>IF(A113&lt;$C$5+2,"",IF(A113=$C$5+2,AVERAGE(INDEX($I$15:$I$713,A113-$C$5+1):I113),(($C$5-1)*J112+I113)/$C$5))</f>
        <v>10.328196092980598</v>
      </c>
      <c r="K113" s="2" t="str">
        <f t="shared" si="10"/>
        <v>sell</v>
      </c>
      <c r="L113" s="2">
        <f t="shared" si="11"/>
        <v>14516.1</v>
      </c>
      <c r="M113" t="str">
        <f t="shared" si="12"/>
        <v>sell</v>
      </c>
      <c r="N113">
        <f t="shared" si="13"/>
        <v>14530.153364308402</v>
      </c>
      <c r="O113">
        <f t="shared" si="14"/>
        <v>14498.7932713832</v>
      </c>
      <c r="P113">
        <f t="shared" si="15"/>
        <v>14519.7</v>
      </c>
      <c r="Q113">
        <f t="shared" si="16"/>
        <v>10.453364308400591</v>
      </c>
      <c r="R113" t="str">
        <f t="shared" si="17"/>
        <v/>
      </c>
      <c r="S113">
        <f>IF(A113&lt;$C$5+2,"",IF(A113=$C$5+2,AVERAGE(INDEX($I$15:$I$713,A113-$C$5+1):I113),(($C$5-1)*J112+I113)/$C$5))</f>
        <v>10.328196092980598</v>
      </c>
      <c r="T113" s="2"/>
    </row>
    <row r="114" spans="1:20" x14ac:dyDescent="0.3">
      <c r="A114">
        <v>100</v>
      </c>
      <c r="B114" s="1">
        <v>44215.45416666667</v>
      </c>
      <c r="C114" s="2">
        <v>14521.75</v>
      </c>
      <c r="D114" s="2">
        <v>14530.550000000001</v>
      </c>
      <c r="E114" s="2">
        <v>14517.5</v>
      </c>
      <c r="F114" s="2">
        <v>14525.95</v>
      </c>
      <c r="G114" s="2">
        <f>IF(A114&lt;=$C$3,"",MAX(INDEX($D$15:$D$713,A114-$C$3):D113))</f>
        <v>14525.75</v>
      </c>
      <c r="H114" s="2">
        <f>IF(A114&lt;=$C$4,"",MIN(INDEX($E$15:$E$713,A114-$C$4):E113))</f>
        <v>14513.5</v>
      </c>
      <c r="I114" s="2">
        <f t="shared" si="9"/>
        <v>11.299999999999272</v>
      </c>
      <c r="J114" s="2">
        <f>IF(A114&lt;$C$5+2,"",IF(A114=$C$5+2,AVERAGE(INDEX($I$15:$I$713,A114-$C$5+1):I114),(($C$5-1)*J113+I114)/$C$5))</f>
        <v>10.376786288331532</v>
      </c>
      <c r="K114" s="2" t="str">
        <f t="shared" si="10"/>
        <v>buy</v>
      </c>
      <c r="L114" s="2">
        <f t="shared" si="11"/>
        <v>14525.75</v>
      </c>
      <c r="M114" t="str">
        <f t="shared" si="12"/>
        <v>SL</v>
      </c>
      <c r="N114" t="str">
        <f t="shared" si="13"/>
        <v/>
      </c>
      <c r="O114" t="str">
        <f t="shared" si="14"/>
        <v/>
      </c>
      <c r="P114" t="str">
        <f t="shared" si="15"/>
        <v/>
      </c>
      <c r="Q114" t="str">
        <f t="shared" si="16"/>
        <v/>
      </c>
      <c r="R114">
        <f t="shared" si="17"/>
        <v>-10.453364308401433</v>
      </c>
      <c r="S114">
        <f>IF(A114&lt;$C$5+2,"",IF(A114=$C$5+2,AVERAGE(INDEX($I$15:$I$713,A114-$C$5+1):I114),(($C$5-1)*J113+I114)/$C$5))</f>
        <v>10.376786288331532</v>
      </c>
      <c r="T114" s="2"/>
    </row>
    <row r="115" spans="1:20" x14ac:dyDescent="0.3">
      <c r="A115">
        <v>101</v>
      </c>
      <c r="B115" s="1">
        <v>44215.454861111109</v>
      </c>
      <c r="C115" s="2">
        <v>14526.400000000001</v>
      </c>
      <c r="D115" s="2">
        <v>14531.699999999999</v>
      </c>
      <c r="E115" s="2">
        <v>14520.5</v>
      </c>
      <c r="F115" s="2">
        <v>14529</v>
      </c>
      <c r="G115" s="2">
        <f>IF(A115&lt;=$C$3,"",MAX(INDEX($D$15:$D$713,A115-$C$3):D114))</f>
        <v>14530.550000000001</v>
      </c>
      <c r="H115" s="2">
        <f>IF(A115&lt;=$C$4,"",MIN(INDEX($E$15:$E$713,A115-$C$4):E114))</f>
        <v>14513.5</v>
      </c>
      <c r="I115" s="2">
        <f t="shared" si="9"/>
        <v>13.050000000001091</v>
      </c>
      <c r="J115" s="2">
        <f>IF(A115&lt;$C$5+2,"",IF(A115=$C$5+2,AVERAGE(INDEX($I$15:$I$713,A115-$C$5+1):I115),(($C$5-1)*J114+I115)/$C$5))</f>
        <v>10.510446973915011</v>
      </c>
      <c r="K115" s="2" t="str">
        <f t="shared" si="10"/>
        <v>buy</v>
      </c>
      <c r="L115" s="2">
        <f t="shared" si="11"/>
        <v>14530.550000000001</v>
      </c>
      <c r="M115" t="str">
        <f t="shared" si="12"/>
        <v>buy</v>
      </c>
      <c r="N115">
        <f t="shared" si="13"/>
        <v>14520.039553026087</v>
      </c>
      <c r="O115">
        <f t="shared" si="14"/>
        <v>14551.570893947832</v>
      </c>
      <c r="P115">
        <f t="shared" si="15"/>
        <v>14530.550000000001</v>
      </c>
      <c r="Q115">
        <f t="shared" si="16"/>
        <v>10.510446973915011</v>
      </c>
      <c r="R115" t="str">
        <f t="shared" si="17"/>
        <v/>
      </c>
      <c r="S115">
        <f>IF(A115&lt;$C$5+2,"",IF(A115=$C$5+2,AVERAGE(INDEX($I$15:$I$713,A115-$C$5+1):I115),(($C$5-1)*J114+I115)/$C$5))</f>
        <v>10.510446973915011</v>
      </c>
      <c r="T115" s="2"/>
    </row>
    <row r="116" spans="1:20" x14ac:dyDescent="0.3">
      <c r="A116">
        <v>102</v>
      </c>
      <c r="B116" s="1">
        <v>44215.455555555556</v>
      </c>
      <c r="C116" s="2">
        <v>14529.45</v>
      </c>
      <c r="D116" s="2">
        <v>14537.15</v>
      </c>
      <c r="E116" s="2">
        <v>14522.800000000001</v>
      </c>
      <c r="F116" s="2">
        <v>14531</v>
      </c>
      <c r="G116" s="2">
        <f>IF(A116&lt;=$C$3,"",MAX(INDEX($D$15:$D$713,A116-$C$3):D115))</f>
        <v>14531.699999999999</v>
      </c>
      <c r="H116" s="2">
        <f>IF(A116&lt;=$C$4,"",MIN(INDEX($E$15:$E$713,A116-$C$4):E115))</f>
        <v>14513.5</v>
      </c>
      <c r="I116" s="2">
        <f t="shared" si="9"/>
        <v>11.199999999998909</v>
      </c>
      <c r="J116" s="2">
        <f>IF(A116&lt;$C$5+2,"",IF(A116=$C$5+2,AVERAGE(INDEX($I$15:$I$713,A116-$C$5+1):I116),(($C$5-1)*J115+I116)/$C$5))</f>
        <v>10.544924625219206</v>
      </c>
      <c r="K116" s="2" t="str">
        <f t="shared" si="10"/>
        <v>buy</v>
      </c>
      <c r="L116" s="2">
        <f t="shared" si="11"/>
        <v>14531.699999999999</v>
      </c>
      <c r="M116" t="str">
        <f t="shared" si="12"/>
        <v>buy</v>
      </c>
      <c r="N116">
        <f t="shared" si="13"/>
        <v>14520.039553026087</v>
      </c>
      <c r="O116">
        <f t="shared" si="14"/>
        <v>14551.570893947832</v>
      </c>
      <c r="P116">
        <f t="shared" si="15"/>
        <v>14530.550000000001</v>
      </c>
      <c r="Q116">
        <f t="shared" si="16"/>
        <v>10.510446973915011</v>
      </c>
      <c r="R116" t="str">
        <f t="shared" si="17"/>
        <v/>
      </c>
      <c r="S116">
        <f>IF(A116&lt;$C$5+2,"",IF(A116=$C$5+2,AVERAGE(INDEX($I$15:$I$713,A116-$C$5+1):I116),(($C$5-1)*J115+I116)/$C$5))</f>
        <v>10.544924625219206</v>
      </c>
      <c r="T116" s="2"/>
    </row>
    <row r="117" spans="1:20" x14ac:dyDescent="0.3">
      <c r="A117">
        <v>103</v>
      </c>
      <c r="B117" s="1">
        <v>44215.456250000003</v>
      </c>
      <c r="C117" s="2">
        <v>14531.1</v>
      </c>
      <c r="D117" s="2">
        <v>14537.4</v>
      </c>
      <c r="E117" s="2">
        <v>14524.3</v>
      </c>
      <c r="F117" s="2">
        <v>14534.4</v>
      </c>
      <c r="G117" s="2">
        <f>IF(A117&lt;=$C$3,"",MAX(INDEX($D$15:$D$713,A117-$C$3):D116))</f>
        <v>14537.15</v>
      </c>
      <c r="H117" s="2">
        <f>IF(A117&lt;=$C$4,"",MIN(INDEX($E$15:$E$713,A117-$C$4):E116))</f>
        <v>14517.5</v>
      </c>
      <c r="I117" s="2">
        <f t="shared" si="9"/>
        <v>14.349999999998545</v>
      </c>
      <c r="J117" s="2">
        <f>IF(A117&lt;$C$5+2,"",IF(A117=$C$5+2,AVERAGE(INDEX($I$15:$I$713,A117-$C$5+1):I117),(($C$5-1)*J116+I117)/$C$5))</f>
        <v>10.735178393958174</v>
      </c>
      <c r="K117" s="2" t="str">
        <f t="shared" si="10"/>
        <v>buy</v>
      </c>
      <c r="L117" s="2">
        <f t="shared" si="11"/>
        <v>14537.15</v>
      </c>
      <c r="M117" t="str">
        <f t="shared" si="12"/>
        <v>buy</v>
      </c>
      <c r="N117">
        <f t="shared" si="13"/>
        <v>14520.039553026087</v>
      </c>
      <c r="O117">
        <f t="shared" si="14"/>
        <v>14551.570893947832</v>
      </c>
      <c r="P117">
        <f t="shared" si="15"/>
        <v>14530.550000000001</v>
      </c>
      <c r="Q117">
        <f t="shared" si="16"/>
        <v>10.510446973915011</v>
      </c>
      <c r="R117" t="str">
        <f t="shared" si="17"/>
        <v/>
      </c>
      <c r="S117">
        <f>IF(A117&lt;$C$5+2,"",IF(A117=$C$5+2,AVERAGE(INDEX($I$15:$I$713,A117-$C$5+1):I117),(($C$5-1)*J116+I117)/$C$5))</f>
        <v>10.735178393958174</v>
      </c>
      <c r="T117" s="2"/>
    </row>
    <row r="118" spans="1:20" x14ac:dyDescent="0.3">
      <c r="A118">
        <v>104</v>
      </c>
      <c r="B118" s="1">
        <v>44215.456944444442</v>
      </c>
      <c r="C118" s="2">
        <v>14534.550000000001</v>
      </c>
      <c r="D118" s="2">
        <v>14541</v>
      </c>
      <c r="E118" s="2">
        <v>14531.35</v>
      </c>
      <c r="F118" s="2">
        <v>14537.25</v>
      </c>
      <c r="G118" s="2">
        <f>IF(A118&lt;=$C$3,"",MAX(INDEX($D$15:$D$713,A118-$C$3):D117))</f>
        <v>14537.4</v>
      </c>
      <c r="H118" s="2">
        <f>IF(A118&lt;=$C$4,"",MIN(INDEX($E$15:$E$713,A118-$C$4):E117))</f>
        <v>14520.5</v>
      </c>
      <c r="I118" s="2">
        <f t="shared" si="9"/>
        <v>13.100000000000364</v>
      </c>
      <c r="J118" s="2">
        <f>IF(A118&lt;$C$5+2,"",IF(A118=$C$5+2,AVERAGE(INDEX($I$15:$I$713,A118-$C$5+1):I118),(($C$5-1)*J117+I118)/$C$5))</f>
        <v>10.853419474260283</v>
      </c>
      <c r="K118" s="2" t="str">
        <f t="shared" si="10"/>
        <v>buy</v>
      </c>
      <c r="L118" s="2">
        <f t="shared" si="11"/>
        <v>14537.4</v>
      </c>
      <c r="M118" t="str">
        <f t="shared" si="12"/>
        <v>buy</v>
      </c>
      <c r="N118">
        <f t="shared" si="13"/>
        <v>14520.039553026087</v>
      </c>
      <c r="O118">
        <f t="shared" si="14"/>
        <v>14551.570893947832</v>
      </c>
      <c r="P118">
        <f t="shared" si="15"/>
        <v>14530.550000000001</v>
      </c>
      <c r="Q118">
        <f t="shared" si="16"/>
        <v>10.510446973915011</v>
      </c>
      <c r="R118" t="str">
        <f t="shared" si="17"/>
        <v/>
      </c>
      <c r="S118">
        <f>IF(A118&lt;$C$5+2,"",IF(A118=$C$5+2,AVERAGE(INDEX($I$15:$I$713,A118-$C$5+1):I118),(($C$5-1)*J117+I118)/$C$5))</f>
        <v>10.853419474260283</v>
      </c>
      <c r="T118" s="2"/>
    </row>
    <row r="119" spans="1:20" x14ac:dyDescent="0.3">
      <c r="A119">
        <v>105</v>
      </c>
      <c r="B119" s="1">
        <v>44215.457638888889</v>
      </c>
      <c r="C119" s="2">
        <v>14537.25</v>
      </c>
      <c r="D119" s="2">
        <v>14540.75</v>
      </c>
      <c r="E119" s="2">
        <v>14531.85</v>
      </c>
      <c r="F119" s="2">
        <v>14535.5</v>
      </c>
      <c r="G119" s="2">
        <f>IF(A119&lt;=$C$3,"",MAX(INDEX($D$15:$D$713,A119-$C$3):D118))</f>
        <v>14541</v>
      </c>
      <c r="H119" s="2">
        <f>IF(A119&lt;=$C$4,"",MIN(INDEX($E$15:$E$713,A119-$C$4):E118))</f>
        <v>14522.800000000001</v>
      </c>
      <c r="I119" s="2">
        <f t="shared" si="9"/>
        <v>9.6499999999996362</v>
      </c>
      <c r="J119" s="2">
        <f>IF(A119&lt;$C$5+2,"",IF(A119=$C$5+2,AVERAGE(INDEX($I$15:$I$713,A119-$C$5+1):I119),(($C$5-1)*J118+I119)/$C$5))</f>
        <v>10.793248500547252</v>
      </c>
      <c r="K119" s="2" t="str">
        <f t="shared" si="10"/>
        <v/>
      </c>
      <c r="L119" s="2" t="str">
        <f t="shared" si="11"/>
        <v/>
      </c>
      <c r="M119" t="str">
        <f t="shared" si="12"/>
        <v>buy</v>
      </c>
      <c r="N119">
        <f t="shared" si="13"/>
        <v>14520.039553026087</v>
      </c>
      <c r="O119">
        <f t="shared" si="14"/>
        <v>14551.570893947832</v>
      </c>
      <c r="P119">
        <f t="shared" si="15"/>
        <v>14530.550000000001</v>
      </c>
      <c r="Q119">
        <f t="shared" si="16"/>
        <v>10.510446973915011</v>
      </c>
      <c r="R119" t="str">
        <f t="shared" si="17"/>
        <v/>
      </c>
      <c r="S119">
        <f>IF(A119&lt;$C$5+2,"",IF(A119=$C$5+2,AVERAGE(INDEX($I$15:$I$713,A119-$C$5+1):I119),(($C$5-1)*J118+I119)/$C$5))</f>
        <v>10.793248500547252</v>
      </c>
      <c r="T119" s="2"/>
    </row>
    <row r="120" spans="1:20" x14ac:dyDescent="0.3">
      <c r="A120">
        <v>106</v>
      </c>
      <c r="B120" s="1">
        <v>44215.458333333336</v>
      </c>
      <c r="C120" s="2">
        <v>14535.55</v>
      </c>
      <c r="D120" s="2">
        <v>14537.599999999999</v>
      </c>
      <c r="E120" s="2">
        <v>14529.449999999999</v>
      </c>
      <c r="F120" s="2">
        <v>14533</v>
      </c>
      <c r="G120" s="2">
        <f>IF(A120&lt;=$C$3,"",MAX(INDEX($D$15:$D$713,A120-$C$3):D119))</f>
        <v>14541</v>
      </c>
      <c r="H120" s="2">
        <f>IF(A120&lt;=$C$4,"",MIN(INDEX($E$15:$E$713,A120-$C$4):E119))</f>
        <v>14524.3</v>
      </c>
      <c r="I120" s="2">
        <f t="shared" si="9"/>
        <v>8.8999999999996362</v>
      </c>
      <c r="J120" s="2">
        <f>IF(A120&lt;$C$5+2,"",IF(A120=$C$5+2,AVERAGE(INDEX($I$15:$I$713,A120-$C$5+1):I120),(($C$5-1)*J119+I120)/$C$5))</f>
        <v>10.698586075519872</v>
      </c>
      <c r="K120" s="2" t="str">
        <f t="shared" si="10"/>
        <v/>
      </c>
      <c r="L120" s="2" t="str">
        <f t="shared" si="11"/>
        <v/>
      </c>
      <c r="M120" t="str">
        <f t="shared" si="12"/>
        <v>buy</v>
      </c>
      <c r="N120">
        <f t="shared" si="13"/>
        <v>14520.039553026087</v>
      </c>
      <c r="O120">
        <f t="shared" si="14"/>
        <v>14551.570893947832</v>
      </c>
      <c r="P120">
        <f t="shared" si="15"/>
        <v>14530.550000000001</v>
      </c>
      <c r="Q120">
        <f t="shared" si="16"/>
        <v>10.510446973915011</v>
      </c>
      <c r="R120" t="str">
        <f t="shared" si="17"/>
        <v/>
      </c>
      <c r="S120">
        <f>IF(A120&lt;$C$5+2,"",IF(A120=$C$5+2,AVERAGE(INDEX($I$15:$I$713,A120-$C$5+1):I120),(($C$5-1)*J119+I120)/$C$5))</f>
        <v>10.698586075519872</v>
      </c>
      <c r="T120" s="2"/>
    </row>
    <row r="121" spans="1:20" x14ac:dyDescent="0.3">
      <c r="A121">
        <v>107</v>
      </c>
      <c r="B121" s="1">
        <v>44215.459027777775</v>
      </c>
      <c r="C121" s="2">
        <v>14533.3</v>
      </c>
      <c r="D121" s="2">
        <v>14538.2</v>
      </c>
      <c r="E121" s="2">
        <v>14530.55</v>
      </c>
      <c r="F121" s="2">
        <v>14533.6</v>
      </c>
      <c r="G121" s="2">
        <f>IF(A121&lt;=$C$3,"",MAX(INDEX($D$15:$D$713,A121-$C$3):D120))</f>
        <v>14541</v>
      </c>
      <c r="H121" s="2">
        <f>IF(A121&lt;=$C$4,"",MIN(INDEX($E$15:$E$713,A121-$C$4):E120))</f>
        <v>14529.449999999999</v>
      </c>
      <c r="I121" s="2">
        <f t="shared" si="9"/>
        <v>8.1499999999996362</v>
      </c>
      <c r="J121" s="2">
        <f>IF(A121&lt;$C$5+2,"",IF(A121=$C$5+2,AVERAGE(INDEX($I$15:$I$713,A121-$C$5+1):I121),(($C$5-1)*J120+I121)/$C$5))</f>
        <v>10.57115677174386</v>
      </c>
      <c r="K121" s="2" t="str">
        <f t="shared" si="10"/>
        <v/>
      </c>
      <c r="L121" s="2" t="str">
        <f t="shared" si="11"/>
        <v/>
      </c>
      <c r="M121" t="str">
        <f t="shared" si="12"/>
        <v>buy</v>
      </c>
      <c r="N121">
        <f t="shared" si="13"/>
        <v>14520.039553026087</v>
      </c>
      <c r="O121">
        <f t="shared" si="14"/>
        <v>14551.570893947832</v>
      </c>
      <c r="P121">
        <f t="shared" si="15"/>
        <v>14530.550000000001</v>
      </c>
      <c r="Q121">
        <f t="shared" si="16"/>
        <v>10.510446973915011</v>
      </c>
      <c r="R121" t="str">
        <f t="shared" si="17"/>
        <v/>
      </c>
      <c r="S121">
        <f>IF(A121&lt;$C$5+2,"",IF(A121=$C$5+2,AVERAGE(INDEX($I$15:$I$713,A121-$C$5+1):I121),(($C$5-1)*J120+I121)/$C$5))</f>
        <v>10.57115677174386</v>
      </c>
      <c r="T121" s="2"/>
    </row>
    <row r="122" spans="1:20" x14ac:dyDescent="0.3">
      <c r="A122">
        <v>108</v>
      </c>
      <c r="B122" s="1">
        <v>44215.459722222222</v>
      </c>
      <c r="C122" s="2">
        <v>14533.75</v>
      </c>
      <c r="D122" s="2">
        <v>14539.7</v>
      </c>
      <c r="E122" s="2">
        <v>14528.55</v>
      </c>
      <c r="F122" s="2">
        <v>14536.15</v>
      </c>
      <c r="G122" s="2">
        <f>IF(A122&lt;=$C$3,"",MAX(INDEX($D$15:$D$713,A122-$C$3):D121))</f>
        <v>14540.75</v>
      </c>
      <c r="H122" s="2">
        <f>IF(A122&lt;=$C$4,"",MIN(INDEX($E$15:$E$713,A122-$C$4):E121))</f>
        <v>14529.449999999999</v>
      </c>
      <c r="I122" s="2">
        <f t="shared" si="9"/>
        <v>7.6500000000014552</v>
      </c>
      <c r="J122" s="2">
        <f>IF(A122&lt;$C$5+2,"",IF(A122=$C$5+2,AVERAGE(INDEX($I$15:$I$713,A122-$C$5+1):I122),(($C$5-1)*J121+I122)/$C$5))</f>
        <v>10.42509893315674</v>
      </c>
      <c r="K122" s="2" t="str">
        <f t="shared" si="10"/>
        <v>sell</v>
      </c>
      <c r="L122" s="2">
        <f t="shared" si="11"/>
        <v>14529.449999999999</v>
      </c>
      <c r="M122" t="str">
        <f t="shared" si="12"/>
        <v>buy</v>
      </c>
      <c r="N122">
        <f t="shared" si="13"/>
        <v>14520.039553026087</v>
      </c>
      <c r="O122">
        <f t="shared" si="14"/>
        <v>14551.570893947832</v>
      </c>
      <c r="P122">
        <f t="shared" si="15"/>
        <v>14530.550000000001</v>
      </c>
      <c r="Q122">
        <f t="shared" si="16"/>
        <v>10.510446973915011</v>
      </c>
      <c r="R122" t="str">
        <f t="shared" si="17"/>
        <v/>
      </c>
      <c r="S122">
        <f>IF(A122&lt;$C$5+2,"",IF(A122=$C$5+2,AVERAGE(INDEX($I$15:$I$713,A122-$C$5+1):I122),(($C$5-1)*J121+I122)/$C$5))</f>
        <v>10.42509893315674</v>
      </c>
      <c r="T122" s="2"/>
    </row>
    <row r="123" spans="1:20" x14ac:dyDescent="0.3">
      <c r="A123">
        <v>109</v>
      </c>
      <c r="B123" s="1">
        <v>44215.460416666669</v>
      </c>
      <c r="C123" s="2">
        <v>14536.4</v>
      </c>
      <c r="D123" s="2">
        <v>14538.9</v>
      </c>
      <c r="E123" s="2">
        <v>14533.25</v>
      </c>
      <c r="F123" s="2">
        <v>14535.6</v>
      </c>
      <c r="G123" s="2">
        <f>IF(A123&lt;=$C$3,"",MAX(INDEX($D$15:$D$713,A123-$C$3):D122))</f>
        <v>14539.7</v>
      </c>
      <c r="H123" s="2">
        <f>IF(A123&lt;=$C$4,"",MIN(INDEX($E$15:$E$713,A123-$C$4):E122))</f>
        <v>14528.55</v>
      </c>
      <c r="I123" s="2">
        <f t="shared" si="9"/>
        <v>11.150000000001455</v>
      </c>
      <c r="J123" s="2">
        <f>IF(A123&lt;$C$5+2,"",IF(A123=$C$5+2,AVERAGE(INDEX($I$15:$I$713,A123-$C$5+1):I123),(($C$5-1)*J122+I123)/$C$5))</f>
        <v>10.461343986498976</v>
      </c>
      <c r="K123" s="2" t="str">
        <f t="shared" si="10"/>
        <v/>
      </c>
      <c r="L123" s="2" t="str">
        <f t="shared" si="11"/>
        <v/>
      </c>
      <c r="M123" t="str">
        <f t="shared" si="12"/>
        <v>buy</v>
      </c>
      <c r="N123">
        <f t="shared" si="13"/>
        <v>14520.039553026087</v>
      </c>
      <c r="O123">
        <f t="shared" si="14"/>
        <v>14551.570893947832</v>
      </c>
      <c r="P123">
        <f t="shared" si="15"/>
        <v>14530.550000000001</v>
      </c>
      <c r="Q123">
        <f t="shared" si="16"/>
        <v>10.510446973915011</v>
      </c>
      <c r="R123" t="str">
        <f t="shared" si="17"/>
        <v/>
      </c>
      <c r="S123">
        <f>IF(A123&lt;$C$5+2,"",IF(A123=$C$5+2,AVERAGE(INDEX($I$15:$I$713,A123-$C$5+1):I123),(($C$5-1)*J122+I123)/$C$5))</f>
        <v>10.461343986498976</v>
      </c>
      <c r="T123" s="2"/>
    </row>
    <row r="124" spans="1:20" x14ac:dyDescent="0.3">
      <c r="A124">
        <v>110</v>
      </c>
      <c r="B124" s="1">
        <v>44215.461111111108</v>
      </c>
      <c r="C124" s="2">
        <v>14534.9</v>
      </c>
      <c r="D124" s="2">
        <v>14543.65</v>
      </c>
      <c r="E124" s="2">
        <v>14525.699999999999</v>
      </c>
      <c r="F124" s="2">
        <v>14532.35</v>
      </c>
      <c r="G124" s="2">
        <f>IF(A124&lt;=$C$3,"",MAX(INDEX($D$15:$D$713,A124-$C$3):D123))</f>
        <v>14539.7</v>
      </c>
      <c r="H124" s="2">
        <f>IF(A124&lt;=$C$4,"",MIN(INDEX($E$15:$E$713,A124-$C$4):E123))</f>
        <v>14528.55</v>
      </c>
      <c r="I124" s="2">
        <f t="shared" si="9"/>
        <v>5.6499999999996362</v>
      </c>
      <c r="J124" s="2">
        <f>IF(A124&lt;$C$5+2,"",IF(A124=$C$5+2,AVERAGE(INDEX($I$15:$I$713,A124-$C$5+1):I124),(($C$5-1)*J123+I124)/$C$5))</f>
        <v>10.220776787174009</v>
      </c>
      <c r="K124" s="2" t="str">
        <f t="shared" si="10"/>
        <v>buy</v>
      </c>
      <c r="L124" s="2">
        <f t="shared" si="11"/>
        <v>14539.7</v>
      </c>
      <c r="M124" t="str">
        <f t="shared" si="12"/>
        <v>buy</v>
      </c>
      <c r="N124">
        <f t="shared" si="13"/>
        <v>14520.039553026087</v>
      </c>
      <c r="O124">
        <f t="shared" si="14"/>
        <v>14551.570893947832</v>
      </c>
      <c r="P124">
        <f t="shared" si="15"/>
        <v>14530.550000000001</v>
      </c>
      <c r="Q124">
        <f t="shared" si="16"/>
        <v>10.510446973915011</v>
      </c>
      <c r="R124" t="str">
        <f t="shared" si="17"/>
        <v/>
      </c>
      <c r="S124">
        <f>IF(A124&lt;$C$5+2,"",IF(A124=$C$5+2,AVERAGE(INDEX($I$15:$I$713,A124-$C$5+1):I124),(($C$5-1)*J123+I124)/$C$5))</f>
        <v>10.220776787174009</v>
      </c>
      <c r="T124" s="2"/>
    </row>
    <row r="125" spans="1:20" x14ac:dyDescent="0.3">
      <c r="A125">
        <v>111</v>
      </c>
      <c r="B125" s="1">
        <v>44215.461805555555</v>
      </c>
      <c r="C125" s="2">
        <v>14532.05</v>
      </c>
      <c r="D125" s="2">
        <v>14535.5</v>
      </c>
      <c r="E125" s="2">
        <v>14525.75</v>
      </c>
      <c r="F125" s="2">
        <v>14528.4</v>
      </c>
      <c r="G125" s="2">
        <f>IF(A125&lt;=$C$3,"",MAX(INDEX($D$15:$D$713,A125-$C$3):D124))</f>
        <v>14543.65</v>
      </c>
      <c r="H125" s="2">
        <f>IF(A125&lt;=$C$4,"",MIN(INDEX($E$15:$E$713,A125-$C$4):E124))</f>
        <v>14525.699999999999</v>
      </c>
      <c r="I125" s="2">
        <f t="shared" si="9"/>
        <v>17.950000000000728</v>
      </c>
      <c r="J125" s="2">
        <f>IF(A125&lt;$C$5+2,"",IF(A125=$C$5+2,AVERAGE(INDEX($I$15:$I$713,A125-$C$5+1):I125),(($C$5-1)*J124+I125)/$C$5))</f>
        <v>10.607237947815346</v>
      </c>
      <c r="K125" s="2" t="str">
        <f t="shared" si="10"/>
        <v/>
      </c>
      <c r="L125" s="2" t="str">
        <f t="shared" si="11"/>
        <v/>
      </c>
      <c r="M125" t="str">
        <f t="shared" si="12"/>
        <v>buy</v>
      </c>
      <c r="N125">
        <f t="shared" si="13"/>
        <v>14520.039553026087</v>
      </c>
      <c r="O125">
        <f t="shared" si="14"/>
        <v>14551.570893947832</v>
      </c>
      <c r="P125">
        <f t="shared" si="15"/>
        <v>14530.550000000001</v>
      </c>
      <c r="Q125">
        <f t="shared" si="16"/>
        <v>10.510446973915011</v>
      </c>
      <c r="R125" t="str">
        <f t="shared" si="17"/>
        <v/>
      </c>
      <c r="S125">
        <f>IF(A125&lt;$C$5+2,"",IF(A125=$C$5+2,AVERAGE(INDEX($I$15:$I$713,A125-$C$5+1):I125),(($C$5-1)*J124+I125)/$C$5))</f>
        <v>10.607237947815346</v>
      </c>
      <c r="T125" s="2"/>
    </row>
    <row r="126" spans="1:20" x14ac:dyDescent="0.3">
      <c r="A126">
        <v>112</v>
      </c>
      <c r="B126" s="1">
        <v>44215.462500000001</v>
      </c>
      <c r="C126" s="2">
        <v>14528.300000000001</v>
      </c>
      <c r="D126" s="2">
        <v>14531.15</v>
      </c>
      <c r="E126" s="2">
        <v>14526.949999999999</v>
      </c>
      <c r="F126" s="2">
        <v>14528.3</v>
      </c>
      <c r="G126" s="2">
        <f>IF(A126&lt;=$C$3,"",MAX(INDEX($D$15:$D$713,A126-$C$3):D125))</f>
        <v>14543.65</v>
      </c>
      <c r="H126" s="2">
        <f>IF(A126&lt;=$C$4,"",MIN(INDEX($E$15:$E$713,A126-$C$4):E125))</f>
        <v>14525.699999999999</v>
      </c>
      <c r="I126" s="2">
        <f t="shared" si="9"/>
        <v>9.75</v>
      </c>
      <c r="J126" s="2">
        <f>IF(A126&lt;$C$5+2,"",IF(A126=$C$5+2,AVERAGE(INDEX($I$15:$I$713,A126-$C$5+1):I126),(($C$5-1)*J125+I126)/$C$5))</f>
        <v>10.564376050424579</v>
      </c>
      <c r="K126" s="2" t="str">
        <f t="shared" si="10"/>
        <v/>
      </c>
      <c r="L126" s="2" t="str">
        <f t="shared" si="11"/>
        <v/>
      </c>
      <c r="M126" t="str">
        <f t="shared" si="12"/>
        <v>buy</v>
      </c>
      <c r="N126">
        <f t="shared" si="13"/>
        <v>14520.039553026087</v>
      </c>
      <c r="O126">
        <f t="shared" si="14"/>
        <v>14551.570893947832</v>
      </c>
      <c r="P126">
        <f t="shared" si="15"/>
        <v>14530.550000000001</v>
      </c>
      <c r="Q126">
        <f t="shared" si="16"/>
        <v>10.510446973915011</v>
      </c>
      <c r="R126" t="str">
        <f t="shared" si="17"/>
        <v/>
      </c>
      <c r="S126">
        <f>IF(A126&lt;$C$5+2,"",IF(A126=$C$5+2,AVERAGE(INDEX($I$15:$I$713,A126-$C$5+1):I126),(($C$5-1)*J125+I126)/$C$5))</f>
        <v>10.564376050424579</v>
      </c>
      <c r="T126" s="2"/>
    </row>
    <row r="127" spans="1:20" x14ac:dyDescent="0.3">
      <c r="A127">
        <v>113</v>
      </c>
      <c r="B127" s="1">
        <v>44215.463194444441</v>
      </c>
      <c r="C127" s="2">
        <v>14528.6</v>
      </c>
      <c r="D127" s="2">
        <v>14532.7</v>
      </c>
      <c r="E127" s="2">
        <v>14523.949999999999</v>
      </c>
      <c r="F127" s="2">
        <v>14529.6</v>
      </c>
      <c r="G127" s="2">
        <f>IF(A127&lt;=$C$3,"",MAX(INDEX($D$15:$D$713,A127-$C$3):D126))</f>
        <v>14543.65</v>
      </c>
      <c r="H127" s="2">
        <f>IF(A127&lt;=$C$4,"",MIN(INDEX($E$15:$E$713,A127-$C$4):E126))</f>
        <v>14525.699999999999</v>
      </c>
      <c r="I127" s="2">
        <f t="shared" si="9"/>
        <v>4.2000000000007276</v>
      </c>
      <c r="J127" s="2">
        <f>IF(A127&lt;$C$5+2,"",IF(A127=$C$5+2,AVERAGE(INDEX($I$15:$I$713,A127-$C$5+1):I127),(($C$5-1)*J126+I127)/$C$5))</f>
        <v>10.246157247903387</v>
      </c>
      <c r="K127" s="2" t="str">
        <f t="shared" si="10"/>
        <v>sell</v>
      </c>
      <c r="L127" s="2">
        <f t="shared" si="11"/>
        <v>14525.699999999999</v>
      </c>
      <c r="M127" t="str">
        <f t="shared" si="12"/>
        <v>buy</v>
      </c>
      <c r="N127">
        <f t="shared" si="13"/>
        <v>14520.039553026087</v>
      </c>
      <c r="O127">
        <f t="shared" si="14"/>
        <v>14551.570893947832</v>
      </c>
      <c r="P127">
        <f t="shared" si="15"/>
        <v>14530.550000000001</v>
      </c>
      <c r="Q127">
        <f t="shared" si="16"/>
        <v>10.510446973915011</v>
      </c>
      <c r="R127" t="str">
        <f t="shared" si="17"/>
        <v/>
      </c>
      <c r="S127">
        <f>IF(A127&lt;$C$5+2,"",IF(A127=$C$5+2,AVERAGE(INDEX($I$15:$I$713,A127-$C$5+1):I127),(($C$5-1)*J126+I127)/$C$5))</f>
        <v>10.246157247903387</v>
      </c>
      <c r="T127" s="2"/>
    </row>
    <row r="128" spans="1:20" x14ac:dyDescent="0.3">
      <c r="A128">
        <v>114</v>
      </c>
      <c r="B128" s="1">
        <v>44215.463888888888</v>
      </c>
      <c r="C128" s="2">
        <v>14529.65</v>
      </c>
      <c r="D128" s="2">
        <v>14539.1</v>
      </c>
      <c r="E128" s="2">
        <v>14527.4</v>
      </c>
      <c r="F128" s="2">
        <v>14529.55</v>
      </c>
      <c r="G128" s="2">
        <f>IF(A128&lt;=$C$3,"",MAX(INDEX($D$15:$D$713,A128-$C$3):D127))</f>
        <v>14535.5</v>
      </c>
      <c r="H128" s="2">
        <f>IF(A128&lt;=$C$4,"",MIN(INDEX($E$15:$E$713,A128-$C$4):E127))</f>
        <v>14523.949999999999</v>
      </c>
      <c r="I128" s="2">
        <f t="shared" si="9"/>
        <v>8.750000000001819</v>
      </c>
      <c r="J128" s="2">
        <f>IF(A128&lt;$C$5+2,"",IF(A128=$C$5+2,AVERAGE(INDEX($I$15:$I$713,A128-$C$5+1):I128),(($C$5-1)*J127+I128)/$C$5))</f>
        <v>10.171349385508309</v>
      </c>
      <c r="K128" s="2" t="str">
        <f t="shared" si="10"/>
        <v>buy</v>
      </c>
      <c r="L128" s="2">
        <f t="shared" si="11"/>
        <v>14535.5</v>
      </c>
      <c r="M128" t="str">
        <f t="shared" si="12"/>
        <v>buy</v>
      </c>
      <c r="N128">
        <f t="shared" si="13"/>
        <v>14520.039553026087</v>
      </c>
      <c r="O128">
        <f t="shared" si="14"/>
        <v>14551.570893947832</v>
      </c>
      <c r="P128">
        <f t="shared" si="15"/>
        <v>14530.550000000001</v>
      </c>
      <c r="Q128">
        <f t="shared" si="16"/>
        <v>10.510446973915011</v>
      </c>
      <c r="R128" t="str">
        <f t="shared" si="17"/>
        <v/>
      </c>
      <c r="S128">
        <f>IF(A128&lt;$C$5+2,"",IF(A128=$C$5+2,AVERAGE(INDEX($I$15:$I$713,A128-$C$5+1):I128),(($C$5-1)*J127+I128)/$C$5))</f>
        <v>10.171349385508309</v>
      </c>
      <c r="T128" s="2"/>
    </row>
    <row r="129" spans="1:20" x14ac:dyDescent="0.3">
      <c r="A129">
        <v>115</v>
      </c>
      <c r="B129" s="1">
        <v>44215.464583333334</v>
      </c>
      <c r="C129" s="2">
        <v>14529.15</v>
      </c>
      <c r="D129" s="2">
        <v>14537.45</v>
      </c>
      <c r="E129" s="2">
        <v>14524.1</v>
      </c>
      <c r="F129" s="2">
        <v>14526.35</v>
      </c>
      <c r="G129" s="2">
        <f>IF(A129&lt;=$C$3,"",MAX(INDEX($D$15:$D$713,A129-$C$3):D128))</f>
        <v>14539.1</v>
      </c>
      <c r="H129" s="2">
        <f>IF(A129&lt;=$C$4,"",MIN(INDEX($E$15:$E$713,A129-$C$4):E128))</f>
        <v>14523.949999999999</v>
      </c>
      <c r="I129" s="2">
        <f t="shared" si="9"/>
        <v>11.700000000000728</v>
      </c>
      <c r="J129" s="2">
        <f>IF(A129&lt;$C$5+2,"",IF(A129=$C$5+2,AVERAGE(INDEX($I$15:$I$713,A129-$C$5+1):I129),(($C$5-1)*J128+I129)/$C$5))</f>
        <v>10.247781916232929</v>
      </c>
      <c r="K129" s="2" t="str">
        <f t="shared" si="10"/>
        <v/>
      </c>
      <c r="L129" s="2" t="str">
        <f t="shared" si="11"/>
        <v/>
      </c>
      <c r="M129" t="str">
        <f t="shared" si="12"/>
        <v>buy</v>
      </c>
      <c r="N129">
        <f t="shared" si="13"/>
        <v>14520.039553026087</v>
      </c>
      <c r="O129">
        <f t="shared" si="14"/>
        <v>14551.570893947832</v>
      </c>
      <c r="P129">
        <f t="shared" si="15"/>
        <v>14530.550000000001</v>
      </c>
      <c r="Q129">
        <f t="shared" si="16"/>
        <v>10.510446973915011</v>
      </c>
      <c r="R129" t="str">
        <f t="shared" si="17"/>
        <v/>
      </c>
      <c r="S129">
        <f>IF(A129&lt;$C$5+2,"",IF(A129=$C$5+2,AVERAGE(INDEX($I$15:$I$713,A129-$C$5+1):I129),(($C$5-1)*J128+I129)/$C$5))</f>
        <v>10.247781916232929</v>
      </c>
      <c r="T129" s="2"/>
    </row>
    <row r="130" spans="1:20" x14ac:dyDescent="0.3">
      <c r="A130">
        <v>116</v>
      </c>
      <c r="B130" s="1">
        <v>44215.465277777781</v>
      </c>
      <c r="C130" s="2">
        <v>14526.199999999999</v>
      </c>
      <c r="D130" s="2">
        <v>14531</v>
      </c>
      <c r="E130" s="2">
        <v>14517.949999999999</v>
      </c>
      <c r="F130" s="2">
        <v>14529.85</v>
      </c>
      <c r="G130" s="2">
        <f>IF(A130&lt;=$C$3,"",MAX(INDEX($D$15:$D$713,A130-$C$3):D129))</f>
        <v>14539.1</v>
      </c>
      <c r="H130" s="2">
        <f>IF(A130&lt;=$C$4,"",MIN(INDEX($E$15:$E$713,A130-$C$4):E129))</f>
        <v>14523.949999999999</v>
      </c>
      <c r="I130" s="2">
        <f t="shared" si="9"/>
        <v>13.350000000000364</v>
      </c>
      <c r="J130" s="2">
        <f>IF(A130&lt;$C$5+2,"",IF(A130=$C$5+2,AVERAGE(INDEX($I$15:$I$713,A130-$C$5+1):I130),(($C$5-1)*J129+I130)/$C$5))</f>
        <v>10.402892820421302</v>
      </c>
      <c r="K130" s="2" t="str">
        <f t="shared" si="10"/>
        <v>sell</v>
      </c>
      <c r="L130" s="2">
        <f t="shared" si="11"/>
        <v>14523.949999999999</v>
      </c>
      <c r="M130" t="str">
        <f t="shared" si="12"/>
        <v>SL</v>
      </c>
      <c r="N130" t="str">
        <f t="shared" si="13"/>
        <v/>
      </c>
      <c r="O130" t="str">
        <f t="shared" si="14"/>
        <v/>
      </c>
      <c r="P130" t="str">
        <f t="shared" si="15"/>
        <v/>
      </c>
      <c r="Q130" t="str">
        <f t="shared" si="16"/>
        <v/>
      </c>
      <c r="R130">
        <f t="shared" si="17"/>
        <v>-10.510446973914441</v>
      </c>
      <c r="S130">
        <f>IF(A130&lt;$C$5+2,"",IF(A130=$C$5+2,AVERAGE(INDEX($I$15:$I$713,A130-$C$5+1):I130),(($C$5-1)*J129+I130)/$C$5))</f>
        <v>10.402892820421302</v>
      </c>
      <c r="T130" s="2"/>
    </row>
    <row r="131" spans="1:20" x14ac:dyDescent="0.3">
      <c r="A131">
        <v>117</v>
      </c>
      <c r="B131" s="1">
        <v>44215.46597222222</v>
      </c>
      <c r="C131" s="2">
        <v>14529.800000000001</v>
      </c>
      <c r="D131" s="2">
        <v>14537.599999999999</v>
      </c>
      <c r="E131" s="2">
        <v>14527.050000000001</v>
      </c>
      <c r="F131" s="2">
        <v>14533.1</v>
      </c>
      <c r="G131" s="2">
        <f>IF(A131&lt;=$C$3,"",MAX(INDEX($D$15:$D$713,A131-$C$3):D130))</f>
        <v>14539.1</v>
      </c>
      <c r="H131" s="2">
        <f>IF(A131&lt;=$C$4,"",MIN(INDEX($E$15:$E$713,A131-$C$4):E130))</f>
        <v>14517.949999999999</v>
      </c>
      <c r="I131" s="2">
        <f t="shared" si="9"/>
        <v>13.050000000001091</v>
      </c>
      <c r="J131" s="2">
        <f>IF(A131&lt;$C$5+2,"",IF(A131=$C$5+2,AVERAGE(INDEX($I$15:$I$713,A131-$C$5+1):I131),(($C$5-1)*J130+I131)/$C$5))</f>
        <v>10.535248179400291</v>
      </c>
      <c r="K131" s="2" t="str">
        <f t="shared" si="10"/>
        <v/>
      </c>
      <c r="L131" s="2" t="str">
        <f t="shared" si="11"/>
        <v/>
      </c>
      <c r="M131" t="str">
        <f t="shared" si="12"/>
        <v/>
      </c>
      <c r="N131" t="str">
        <f t="shared" si="13"/>
        <v/>
      </c>
      <c r="O131" t="str">
        <f t="shared" si="14"/>
        <v/>
      </c>
      <c r="P131" t="str">
        <f t="shared" si="15"/>
        <v/>
      </c>
      <c r="Q131" t="str">
        <f t="shared" si="16"/>
        <v/>
      </c>
      <c r="R131" t="str">
        <f t="shared" si="17"/>
        <v/>
      </c>
      <c r="S131">
        <f>IF(A131&lt;$C$5+2,"",IF(A131=$C$5+2,AVERAGE(INDEX($I$15:$I$713,A131-$C$5+1):I131),(($C$5-1)*J130+I131)/$C$5))</f>
        <v>10.535248179400291</v>
      </c>
      <c r="T131" s="2"/>
    </row>
    <row r="132" spans="1:20" x14ac:dyDescent="0.3">
      <c r="A132">
        <v>118</v>
      </c>
      <c r="B132" s="1">
        <v>44215.466666666667</v>
      </c>
      <c r="C132" s="2">
        <v>14532.7</v>
      </c>
      <c r="D132" s="2">
        <v>14542.45</v>
      </c>
      <c r="E132" s="2">
        <v>14529.9</v>
      </c>
      <c r="F132" s="2">
        <v>14538.05</v>
      </c>
      <c r="G132" s="2">
        <f>IF(A132&lt;=$C$3,"",MAX(INDEX($D$15:$D$713,A132-$C$3):D131))</f>
        <v>14537.599999999999</v>
      </c>
      <c r="H132" s="2">
        <f>IF(A132&lt;=$C$4,"",MIN(INDEX($E$15:$E$713,A132-$C$4):E131))</f>
        <v>14517.949999999999</v>
      </c>
      <c r="I132" s="2">
        <f t="shared" si="9"/>
        <v>10.549999999997453</v>
      </c>
      <c r="J132" s="2">
        <f>IF(A132&lt;$C$5+2,"",IF(A132=$C$5+2,AVERAGE(INDEX($I$15:$I$713,A132-$C$5+1):I132),(($C$5-1)*J131+I132)/$C$5))</f>
        <v>10.535985770430148</v>
      </c>
      <c r="K132" s="2" t="str">
        <f t="shared" si="10"/>
        <v>buy</v>
      </c>
      <c r="L132" s="2">
        <f t="shared" si="11"/>
        <v>14537.599999999999</v>
      </c>
      <c r="M132" t="str">
        <f t="shared" si="12"/>
        <v>buy</v>
      </c>
      <c r="N132">
        <f t="shared" si="13"/>
        <v>14527.064014229569</v>
      </c>
      <c r="O132">
        <f t="shared" si="14"/>
        <v>14558.671971540858</v>
      </c>
      <c r="P132">
        <f t="shared" si="15"/>
        <v>14537.599999999999</v>
      </c>
      <c r="Q132">
        <f t="shared" si="16"/>
        <v>10.535985770430148</v>
      </c>
      <c r="R132" t="str">
        <f t="shared" si="17"/>
        <v/>
      </c>
      <c r="S132">
        <f>IF(A132&lt;$C$5+2,"",IF(A132=$C$5+2,AVERAGE(INDEX($I$15:$I$713,A132-$C$5+1):I132),(($C$5-1)*J131+I132)/$C$5))</f>
        <v>10.535985770430148</v>
      </c>
      <c r="T132" s="2"/>
    </row>
    <row r="133" spans="1:20" x14ac:dyDescent="0.3">
      <c r="A133">
        <v>119</v>
      </c>
      <c r="B133" s="1">
        <v>44215.467361111114</v>
      </c>
      <c r="C133" s="2">
        <v>14538.6</v>
      </c>
      <c r="D133" s="2">
        <v>14541.8</v>
      </c>
      <c r="E133" s="2">
        <v>14535.85</v>
      </c>
      <c r="F133" s="2">
        <v>14538.3</v>
      </c>
      <c r="G133" s="2">
        <f>IF(A133&lt;=$C$3,"",MAX(INDEX($D$15:$D$713,A133-$C$3):D132))</f>
        <v>14542.45</v>
      </c>
      <c r="H133" s="2">
        <f>IF(A133&lt;=$C$4,"",MIN(INDEX($E$15:$E$713,A133-$C$4):E132))</f>
        <v>14517.949999999999</v>
      </c>
      <c r="I133" s="2">
        <f t="shared" si="9"/>
        <v>12.550000000001091</v>
      </c>
      <c r="J133" s="2">
        <f>IF(A133&lt;$C$5+2,"",IF(A133=$C$5+2,AVERAGE(INDEX($I$15:$I$713,A133-$C$5+1):I133),(($C$5-1)*J132+I133)/$C$5))</f>
        <v>10.636686481908695</v>
      </c>
      <c r="K133" s="2" t="str">
        <f t="shared" si="10"/>
        <v/>
      </c>
      <c r="L133" s="2" t="str">
        <f t="shared" si="11"/>
        <v/>
      </c>
      <c r="M133" t="str">
        <f t="shared" si="12"/>
        <v>buy</v>
      </c>
      <c r="N133">
        <f t="shared" si="13"/>
        <v>14527.064014229569</v>
      </c>
      <c r="O133">
        <f t="shared" si="14"/>
        <v>14558.671971540858</v>
      </c>
      <c r="P133">
        <f t="shared" si="15"/>
        <v>14537.599999999999</v>
      </c>
      <c r="Q133">
        <f t="shared" si="16"/>
        <v>10.535985770430148</v>
      </c>
      <c r="R133" t="str">
        <f t="shared" si="17"/>
        <v/>
      </c>
      <c r="S133">
        <f>IF(A133&lt;$C$5+2,"",IF(A133=$C$5+2,AVERAGE(INDEX($I$15:$I$713,A133-$C$5+1):I133),(($C$5-1)*J132+I133)/$C$5))</f>
        <v>10.636686481908695</v>
      </c>
      <c r="T133" s="2"/>
    </row>
    <row r="134" spans="1:20" x14ac:dyDescent="0.3">
      <c r="A134">
        <v>120</v>
      </c>
      <c r="B134" s="1">
        <v>44215.468055555553</v>
      </c>
      <c r="C134" s="2">
        <v>14538.900000000001</v>
      </c>
      <c r="D134" s="2">
        <v>14548.550000000001</v>
      </c>
      <c r="E134" s="2">
        <v>14530.050000000001</v>
      </c>
      <c r="F134" s="2">
        <v>14536.2</v>
      </c>
      <c r="G134" s="2">
        <f>IF(A134&lt;=$C$3,"",MAX(INDEX($D$15:$D$713,A134-$C$3):D133))</f>
        <v>14542.45</v>
      </c>
      <c r="H134" s="2">
        <f>IF(A134&lt;=$C$4,"",MIN(INDEX($E$15:$E$713,A134-$C$4):E133))</f>
        <v>14527.050000000001</v>
      </c>
      <c r="I134" s="2">
        <f t="shared" si="9"/>
        <v>5.9499999999989086</v>
      </c>
      <c r="J134" s="2">
        <f>IF(A134&lt;$C$5+2,"",IF(A134=$C$5+2,AVERAGE(INDEX($I$15:$I$713,A134-$C$5+1):I134),(($C$5-1)*J133+I134)/$C$5))</f>
        <v>10.402352157813207</v>
      </c>
      <c r="K134" s="2" t="str">
        <f t="shared" si="10"/>
        <v>buy</v>
      </c>
      <c r="L134" s="2">
        <f t="shared" si="11"/>
        <v>14542.45</v>
      </c>
      <c r="M134" t="str">
        <f t="shared" si="12"/>
        <v>buy</v>
      </c>
      <c r="N134">
        <f t="shared" si="13"/>
        <v>14527.064014229569</v>
      </c>
      <c r="O134">
        <f t="shared" si="14"/>
        <v>14558.671971540858</v>
      </c>
      <c r="P134">
        <f t="shared" si="15"/>
        <v>14537.599999999999</v>
      </c>
      <c r="Q134">
        <f t="shared" si="16"/>
        <v>10.535985770430148</v>
      </c>
      <c r="R134" t="str">
        <f t="shared" si="17"/>
        <v/>
      </c>
      <c r="S134">
        <f>IF(A134&lt;$C$5+2,"",IF(A134=$C$5+2,AVERAGE(INDEX($I$15:$I$713,A134-$C$5+1):I134),(($C$5-1)*J133+I134)/$C$5))</f>
        <v>10.402352157813207</v>
      </c>
      <c r="T134" s="2"/>
    </row>
    <row r="135" spans="1:20" x14ac:dyDescent="0.3">
      <c r="A135">
        <v>121</v>
      </c>
      <c r="B135" s="1">
        <v>44215.46875</v>
      </c>
      <c r="C135" s="2">
        <v>14536.85</v>
      </c>
      <c r="D135" s="2">
        <v>14539.8</v>
      </c>
      <c r="E135" s="2">
        <v>14533.9</v>
      </c>
      <c r="F135" s="2">
        <v>14537.6</v>
      </c>
      <c r="G135" s="2">
        <f>IF(A135&lt;=$C$3,"",MAX(INDEX($D$15:$D$713,A135-$C$3):D134))</f>
        <v>14548.550000000001</v>
      </c>
      <c r="H135" s="2">
        <f>IF(A135&lt;=$C$4,"",MIN(INDEX($E$15:$E$713,A135-$C$4):E134))</f>
        <v>14529.9</v>
      </c>
      <c r="I135" s="2">
        <f t="shared" si="9"/>
        <v>18.5</v>
      </c>
      <c r="J135" s="2">
        <f>IF(A135&lt;$C$5+2,"",IF(A135=$C$5+2,AVERAGE(INDEX($I$15:$I$713,A135-$C$5+1):I135),(($C$5-1)*J134+I135)/$C$5))</f>
        <v>10.807234549922546</v>
      </c>
      <c r="K135" s="2" t="str">
        <f t="shared" si="10"/>
        <v/>
      </c>
      <c r="L135" s="2" t="str">
        <f t="shared" si="11"/>
        <v/>
      </c>
      <c r="M135" t="str">
        <f t="shared" si="12"/>
        <v>buy</v>
      </c>
      <c r="N135">
        <f t="shared" si="13"/>
        <v>14527.064014229569</v>
      </c>
      <c r="O135">
        <f t="shared" si="14"/>
        <v>14558.671971540858</v>
      </c>
      <c r="P135">
        <f t="shared" si="15"/>
        <v>14537.599999999999</v>
      </c>
      <c r="Q135">
        <f t="shared" si="16"/>
        <v>10.535985770430148</v>
      </c>
      <c r="R135" t="str">
        <f t="shared" si="17"/>
        <v/>
      </c>
      <c r="S135">
        <f>IF(A135&lt;$C$5+2,"",IF(A135=$C$5+2,AVERAGE(INDEX($I$15:$I$713,A135-$C$5+1):I135),(($C$5-1)*J134+I135)/$C$5))</f>
        <v>10.807234549922546</v>
      </c>
      <c r="T135" s="2"/>
    </row>
    <row r="136" spans="1:20" x14ac:dyDescent="0.3">
      <c r="A136">
        <v>122</v>
      </c>
      <c r="B136" s="1">
        <v>44215.469444444447</v>
      </c>
      <c r="C136" s="2">
        <v>14537.5</v>
      </c>
      <c r="D136" s="2">
        <v>14539.199999999999</v>
      </c>
      <c r="E136" s="2">
        <v>14529.7</v>
      </c>
      <c r="F136" s="2">
        <v>14533.55</v>
      </c>
      <c r="G136" s="2">
        <f>IF(A136&lt;=$C$3,"",MAX(INDEX($D$15:$D$713,A136-$C$3):D135))</f>
        <v>14548.550000000001</v>
      </c>
      <c r="H136" s="2">
        <f>IF(A136&lt;=$C$4,"",MIN(INDEX($E$15:$E$713,A136-$C$4):E135))</f>
        <v>14530.050000000001</v>
      </c>
      <c r="I136" s="2">
        <f t="shared" si="9"/>
        <v>5.8999999999996362</v>
      </c>
      <c r="J136" s="2">
        <f>IF(A136&lt;$C$5+2,"",IF(A136=$C$5+2,AVERAGE(INDEX($I$15:$I$713,A136-$C$5+1):I136),(($C$5-1)*J135+I136)/$C$5))</f>
        <v>10.5618728224264</v>
      </c>
      <c r="K136" s="2" t="str">
        <f t="shared" si="10"/>
        <v>sell</v>
      </c>
      <c r="L136" s="2">
        <f t="shared" si="11"/>
        <v>14530.050000000001</v>
      </c>
      <c r="M136" t="str">
        <f t="shared" si="12"/>
        <v>buy</v>
      </c>
      <c r="N136">
        <f t="shared" si="13"/>
        <v>14527.064014229569</v>
      </c>
      <c r="O136">
        <f t="shared" si="14"/>
        <v>14558.671971540858</v>
      </c>
      <c r="P136">
        <f t="shared" si="15"/>
        <v>14537.599999999999</v>
      </c>
      <c r="Q136">
        <f t="shared" si="16"/>
        <v>10.535985770430148</v>
      </c>
      <c r="R136" t="str">
        <f t="shared" si="17"/>
        <v/>
      </c>
      <c r="S136">
        <f>IF(A136&lt;$C$5+2,"",IF(A136=$C$5+2,AVERAGE(INDEX($I$15:$I$713,A136-$C$5+1):I136),(($C$5-1)*J135+I136)/$C$5))</f>
        <v>10.5618728224264</v>
      </c>
      <c r="T136" s="2"/>
    </row>
    <row r="137" spans="1:20" x14ac:dyDescent="0.3">
      <c r="A137">
        <v>123</v>
      </c>
      <c r="B137" s="1">
        <v>44215.470138888886</v>
      </c>
      <c r="C137" s="2">
        <v>14533.550000000001</v>
      </c>
      <c r="D137" s="2">
        <v>14536.8</v>
      </c>
      <c r="E137" s="2">
        <v>14531.25</v>
      </c>
      <c r="F137" s="2">
        <v>14533.55</v>
      </c>
      <c r="G137" s="2">
        <f>IF(A137&lt;=$C$3,"",MAX(INDEX($D$15:$D$713,A137-$C$3):D136))</f>
        <v>14548.550000000001</v>
      </c>
      <c r="H137" s="2">
        <f>IF(A137&lt;=$C$4,"",MIN(INDEX($E$15:$E$713,A137-$C$4):E136))</f>
        <v>14529.7</v>
      </c>
      <c r="I137" s="2">
        <f t="shared" si="9"/>
        <v>9.499999999998181</v>
      </c>
      <c r="J137" s="2">
        <f>IF(A137&lt;$C$5+2,"",IF(A137=$C$5+2,AVERAGE(INDEX($I$15:$I$713,A137-$C$5+1):I137),(($C$5-1)*J136+I137)/$C$5))</f>
        <v>10.508779181304989</v>
      </c>
      <c r="K137" s="2" t="str">
        <f t="shared" si="10"/>
        <v/>
      </c>
      <c r="L137" s="2" t="str">
        <f t="shared" si="11"/>
        <v/>
      </c>
      <c r="M137" t="str">
        <f t="shared" si="12"/>
        <v>buy</v>
      </c>
      <c r="N137">
        <f t="shared" si="13"/>
        <v>14527.064014229569</v>
      </c>
      <c r="O137">
        <f t="shared" si="14"/>
        <v>14558.671971540858</v>
      </c>
      <c r="P137">
        <f t="shared" si="15"/>
        <v>14537.599999999999</v>
      </c>
      <c r="Q137">
        <f t="shared" si="16"/>
        <v>10.535985770430148</v>
      </c>
      <c r="R137" t="str">
        <f t="shared" si="17"/>
        <v/>
      </c>
      <c r="S137">
        <f>IF(A137&lt;$C$5+2,"",IF(A137=$C$5+2,AVERAGE(INDEX($I$15:$I$713,A137-$C$5+1):I137),(($C$5-1)*J136+I137)/$C$5))</f>
        <v>10.508779181304989</v>
      </c>
      <c r="T137" s="2"/>
    </row>
    <row r="138" spans="1:20" x14ac:dyDescent="0.3">
      <c r="A138">
        <v>124</v>
      </c>
      <c r="B138" s="1">
        <v>44215.470833333333</v>
      </c>
      <c r="C138" s="2">
        <v>14533.65</v>
      </c>
      <c r="D138" s="2">
        <v>14539.050000000001</v>
      </c>
      <c r="E138" s="2">
        <v>14525.55</v>
      </c>
      <c r="F138" s="2">
        <v>14537.15</v>
      </c>
      <c r="G138" s="2">
        <f>IF(A138&lt;=$C$3,"",MAX(INDEX($D$15:$D$713,A138-$C$3):D137))</f>
        <v>14539.8</v>
      </c>
      <c r="H138" s="2">
        <f>IF(A138&lt;=$C$4,"",MIN(INDEX($E$15:$E$713,A138-$C$4):E137))</f>
        <v>14529.7</v>
      </c>
      <c r="I138" s="2">
        <f t="shared" si="9"/>
        <v>5.5499999999992724</v>
      </c>
      <c r="J138" s="2">
        <f>IF(A138&lt;$C$5+2,"",IF(A138=$C$5+2,AVERAGE(INDEX($I$15:$I$713,A138-$C$5+1):I138),(($C$5-1)*J137+I138)/$C$5))</f>
        <v>10.260840222239704</v>
      </c>
      <c r="K138" s="2" t="str">
        <f t="shared" si="10"/>
        <v>sell</v>
      </c>
      <c r="L138" s="2">
        <f t="shared" si="11"/>
        <v>14529.7</v>
      </c>
      <c r="M138" t="str">
        <f t="shared" si="12"/>
        <v>SL</v>
      </c>
      <c r="N138" t="str">
        <f t="shared" si="13"/>
        <v/>
      </c>
      <c r="O138" t="str">
        <f t="shared" si="14"/>
        <v/>
      </c>
      <c r="P138" t="str">
        <f t="shared" si="15"/>
        <v/>
      </c>
      <c r="Q138" t="str">
        <f t="shared" si="16"/>
        <v/>
      </c>
      <c r="R138">
        <f t="shared" si="17"/>
        <v>-10.535985770429761</v>
      </c>
      <c r="S138">
        <f>IF(A138&lt;$C$5+2,"",IF(A138=$C$5+2,AVERAGE(INDEX($I$15:$I$713,A138-$C$5+1):I138),(($C$5-1)*J137+I138)/$C$5))</f>
        <v>10.260840222239704</v>
      </c>
      <c r="T138" s="2"/>
    </row>
    <row r="139" spans="1:20" x14ac:dyDescent="0.3">
      <c r="A139">
        <v>125</v>
      </c>
      <c r="B139" s="1">
        <v>44215.47152777778</v>
      </c>
      <c r="C139" s="2">
        <v>14537.150000000001</v>
      </c>
      <c r="D139" s="2">
        <v>14539.949999999999</v>
      </c>
      <c r="E139" s="2">
        <v>14530.15</v>
      </c>
      <c r="F139" s="2">
        <v>14535.4</v>
      </c>
      <c r="G139" s="2">
        <f>IF(A139&lt;=$C$3,"",MAX(INDEX($D$15:$D$713,A139-$C$3):D138))</f>
        <v>14539.199999999999</v>
      </c>
      <c r="H139" s="2">
        <f>IF(A139&lt;=$C$4,"",MIN(INDEX($E$15:$E$713,A139-$C$4):E138))</f>
        <v>14525.55</v>
      </c>
      <c r="I139" s="2">
        <f t="shared" si="9"/>
        <v>13.500000000001819</v>
      </c>
      <c r="J139" s="2">
        <f>IF(A139&lt;$C$5+2,"",IF(A139=$C$5+2,AVERAGE(INDEX($I$15:$I$713,A139-$C$5+1):I139),(($C$5-1)*J138+I139)/$C$5))</f>
        <v>10.422798211127809</v>
      </c>
      <c r="K139" s="2" t="str">
        <f t="shared" si="10"/>
        <v>buy</v>
      </c>
      <c r="L139" s="2">
        <f t="shared" si="11"/>
        <v>14539.199999999999</v>
      </c>
      <c r="M139" t="str">
        <f t="shared" si="12"/>
        <v>buy</v>
      </c>
      <c r="N139">
        <f t="shared" si="13"/>
        <v>14528.777201788871</v>
      </c>
      <c r="O139">
        <f t="shared" si="14"/>
        <v>14560.045596422255</v>
      </c>
      <c r="P139">
        <f t="shared" si="15"/>
        <v>14539.199999999999</v>
      </c>
      <c r="Q139">
        <f t="shared" si="16"/>
        <v>10.422798211127809</v>
      </c>
      <c r="R139" t="str">
        <f t="shared" si="17"/>
        <v/>
      </c>
      <c r="S139">
        <f>IF(A139&lt;$C$5+2,"",IF(A139=$C$5+2,AVERAGE(INDEX($I$15:$I$713,A139-$C$5+1):I139),(($C$5-1)*J138+I139)/$C$5))</f>
        <v>10.422798211127809</v>
      </c>
      <c r="T139" s="2"/>
    </row>
    <row r="140" spans="1:20" x14ac:dyDescent="0.3">
      <c r="A140">
        <v>126</v>
      </c>
      <c r="B140" s="1">
        <v>44215.472222222219</v>
      </c>
      <c r="C140" s="2">
        <v>14535.45</v>
      </c>
      <c r="D140" s="2">
        <v>14541.699999999999</v>
      </c>
      <c r="E140" s="2">
        <v>14530.9</v>
      </c>
      <c r="F140" s="2">
        <v>14536.65</v>
      </c>
      <c r="G140" s="2">
        <f>IF(A140&lt;=$C$3,"",MAX(INDEX($D$15:$D$713,A140-$C$3):D139))</f>
        <v>14539.949999999999</v>
      </c>
      <c r="H140" s="2">
        <f>IF(A140&lt;=$C$4,"",MIN(INDEX($E$15:$E$713,A140-$C$4):E139))</f>
        <v>14525.55</v>
      </c>
      <c r="I140" s="2">
        <f t="shared" si="9"/>
        <v>9.7999999999992724</v>
      </c>
      <c r="J140" s="2">
        <f>IF(A140&lt;$C$5+2,"",IF(A140=$C$5+2,AVERAGE(INDEX($I$15:$I$713,A140-$C$5+1):I140),(($C$5-1)*J139+I140)/$C$5))</f>
        <v>10.391658300571383</v>
      </c>
      <c r="K140" s="2" t="str">
        <f t="shared" si="10"/>
        <v>buy</v>
      </c>
      <c r="L140" s="2">
        <f t="shared" si="11"/>
        <v>14539.949999999999</v>
      </c>
      <c r="M140" t="str">
        <f t="shared" si="12"/>
        <v>buy</v>
      </c>
      <c r="N140">
        <f t="shared" si="13"/>
        <v>14528.777201788871</v>
      </c>
      <c r="O140">
        <f t="shared" si="14"/>
        <v>14560.045596422255</v>
      </c>
      <c r="P140">
        <f t="shared" si="15"/>
        <v>14539.199999999999</v>
      </c>
      <c r="Q140">
        <f t="shared" si="16"/>
        <v>10.422798211127809</v>
      </c>
      <c r="R140" t="str">
        <f t="shared" si="17"/>
        <v/>
      </c>
      <c r="S140">
        <f>IF(A140&lt;$C$5+2,"",IF(A140=$C$5+2,AVERAGE(INDEX($I$15:$I$713,A140-$C$5+1):I140),(($C$5-1)*J139+I140)/$C$5))</f>
        <v>10.391658300571383</v>
      </c>
      <c r="T140" s="2"/>
    </row>
    <row r="141" spans="1:20" x14ac:dyDescent="0.3">
      <c r="A141">
        <v>127</v>
      </c>
      <c r="B141" s="1">
        <v>44215.472916666666</v>
      </c>
      <c r="C141" s="2">
        <v>14536</v>
      </c>
      <c r="D141" s="2">
        <v>14540.9</v>
      </c>
      <c r="E141" s="2">
        <v>14531.55</v>
      </c>
      <c r="F141" s="2">
        <v>14537.1</v>
      </c>
      <c r="G141" s="2">
        <f>IF(A141&lt;=$C$3,"",MAX(INDEX($D$15:$D$713,A141-$C$3):D140))</f>
        <v>14541.699999999999</v>
      </c>
      <c r="H141" s="2">
        <f>IF(A141&lt;=$C$4,"",MIN(INDEX($E$15:$E$713,A141-$C$4):E140))</f>
        <v>14525.55</v>
      </c>
      <c r="I141" s="2">
        <f t="shared" si="9"/>
        <v>10.799999999999272</v>
      </c>
      <c r="J141" s="2">
        <f>IF(A141&lt;$C$5+2,"",IF(A141=$C$5+2,AVERAGE(INDEX($I$15:$I$713,A141-$C$5+1):I141),(($C$5-1)*J140+I141)/$C$5))</f>
        <v>10.412075385542776</v>
      </c>
      <c r="K141" s="2" t="str">
        <f t="shared" si="10"/>
        <v/>
      </c>
      <c r="L141" s="2" t="str">
        <f t="shared" si="11"/>
        <v/>
      </c>
      <c r="M141" t="str">
        <f t="shared" si="12"/>
        <v>buy</v>
      </c>
      <c r="N141">
        <f t="shared" si="13"/>
        <v>14528.777201788871</v>
      </c>
      <c r="O141">
        <f t="shared" si="14"/>
        <v>14560.045596422255</v>
      </c>
      <c r="P141">
        <f t="shared" si="15"/>
        <v>14539.199999999999</v>
      </c>
      <c r="Q141">
        <f t="shared" si="16"/>
        <v>10.422798211127809</v>
      </c>
      <c r="R141" t="str">
        <f t="shared" si="17"/>
        <v/>
      </c>
      <c r="S141">
        <f>IF(A141&lt;$C$5+2,"",IF(A141=$C$5+2,AVERAGE(INDEX($I$15:$I$713,A141-$C$5+1):I141),(($C$5-1)*J140+I141)/$C$5))</f>
        <v>10.412075385542776</v>
      </c>
      <c r="T141" s="2"/>
    </row>
    <row r="142" spans="1:20" x14ac:dyDescent="0.3">
      <c r="A142">
        <v>128</v>
      </c>
      <c r="B142" s="1">
        <v>44215.473611111112</v>
      </c>
      <c r="C142" s="2">
        <v>14537.6</v>
      </c>
      <c r="D142" s="2">
        <v>14545.4</v>
      </c>
      <c r="E142" s="2">
        <v>14535.85</v>
      </c>
      <c r="F142" s="2">
        <v>14541.15</v>
      </c>
      <c r="G142" s="2">
        <f>IF(A142&lt;=$C$3,"",MAX(INDEX($D$15:$D$713,A142-$C$3):D141))</f>
        <v>14541.699999999999</v>
      </c>
      <c r="H142" s="2">
        <f>IF(A142&lt;=$C$4,"",MIN(INDEX($E$15:$E$713,A142-$C$4):E141))</f>
        <v>14530.15</v>
      </c>
      <c r="I142" s="2">
        <f t="shared" si="9"/>
        <v>9.3500000000003638</v>
      </c>
      <c r="J142" s="2">
        <f>IF(A142&lt;$C$5+2,"",IF(A142=$C$5+2,AVERAGE(INDEX($I$15:$I$713,A142-$C$5+1):I142),(($C$5-1)*J141+I142)/$C$5))</f>
        <v>10.358971616265656</v>
      </c>
      <c r="K142" s="2" t="str">
        <f t="shared" si="10"/>
        <v>buy</v>
      </c>
      <c r="L142" s="2">
        <f t="shared" si="11"/>
        <v>14541.699999999999</v>
      </c>
      <c r="M142" t="str">
        <f t="shared" si="12"/>
        <v>buy</v>
      </c>
      <c r="N142">
        <f t="shared" si="13"/>
        <v>14528.777201788871</v>
      </c>
      <c r="O142">
        <f t="shared" si="14"/>
        <v>14560.045596422255</v>
      </c>
      <c r="P142">
        <f t="shared" si="15"/>
        <v>14539.199999999999</v>
      </c>
      <c r="Q142">
        <f t="shared" si="16"/>
        <v>10.422798211127809</v>
      </c>
      <c r="R142" t="str">
        <f t="shared" si="17"/>
        <v/>
      </c>
      <c r="S142">
        <f>IF(A142&lt;$C$5+2,"",IF(A142=$C$5+2,AVERAGE(INDEX($I$15:$I$713,A142-$C$5+1):I142),(($C$5-1)*J141+I142)/$C$5))</f>
        <v>10.358971616265656</v>
      </c>
      <c r="T142" s="2"/>
    </row>
    <row r="143" spans="1:20" x14ac:dyDescent="0.3">
      <c r="A143">
        <v>129</v>
      </c>
      <c r="B143" s="1">
        <v>44215.474305555559</v>
      </c>
      <c r="C143" s="2">
        <v>14541.449999999999</v>
      </c>
      <c r="D143" s="2">
        <v>14545.5</v>
      </c>
      <c r="E143" s="2">
        <v>14534.949999999999</v>
      </c>
      <c r="F143" s="2">
        <v>14539.7</v>
      </c>
      <c r="G143" s="2">
        <f>IF(A143&lt;=$C$3,"",MAX(INDEX($D$15:$D$713,A143-$C$3):D142))</f>
        <v>14545.4</v>
      </c>
      <c r="H143" s="2">
        <f>IF(A143&lt;=$C$4,"",MIN(INDEX($E$15:$E$713,A143-$C$4):E142))</f>
        <v>14530.9</v>
      </c>
      <c r="I143" s="2">
        <f t="shared" si="9"/>
        <v>9.5499999999992724</v>
      </c>
      <c r="J143" s="2">
        <f>IF(A143&lt;$C$5+2,"",IF(A143=$C$5+2,AVERAGE(INDEX($I$15:$I$713,A143-$C$5+1):I143),(($C$5-1)*J142+I143)/$C$5))</f>
        <v>10.318523035452337</v>
      </c>
      <c r="K143" s="2" t="str">
        <f t="shared" si="10"/>
        <v>buy</v>
      </c>
      <c r="L143" s="2">
        <f t="shared" si="11"/>
        <v>14545.4</v>
      </c>
      <c r="M143" t="str">
        <f t="shared" si="12"/>
        <v>buy</v>
      </c>
      <c r="N143">
        <f t="shared" si="13"/>
        <v>14528.777201788871</v>
      </c>
      <c r="O143">
        <f t="shared" si="14"/>
        <v>14560.045596422255</v>
      </c>
      <c r="P143">
        <f t="shared" si="15"/>
        <v>14539.199999999999</v>
      </c>
      <c r="Q143">
        <f t="shared" si="16"/>
        <v>10.422798211127809</v>
      </c>
      <c r="R143" t="str">
        <f t="shared" si="17"/>
        <v/>
      </c>
      <c r="S143">
        <f>IF(A143&lt;$C$5+2,"",IF(A143=$C$5+2,AVERAGE(INDEX($I$15:$I$713,A143-$C$5+1):I143),(($C$5-1)*J142+I143)/$C$5))</f>
        <v>10.318523035452337</v>
      </c>
      <c r="T143" s="2"/>
    </row>
    <row r="144" spans="1:20" x14ac:dyDescent="0.3">
      <c r="A144">
        <v>130</v>
      </c>
      <c r="B144" s="1">
        <v>44215.474999999999</v>
      </c>
      <c r="C144" s="2">
        <v>14539.800000000001</v>
      </c>
      <c r="D144" s="2">
        <v>14542</v>
      </c>
      <c r="E144" s="2">
        <v>14537.650000000001</v>
      </c>
      <c r="F144" s="2">
        <v>14539.4</v>
      </c>
      <c r="G144" s="2">
        <f>IF(A144&lt;=$C$3,"",MAX(INDEX($D$15:$D$713,A144-$C$3):D143))</f>
        <v>14545.5</v>
      </c>
      <c r="H144" s="2">
        <f>IF(A144&lt;=$C$4,"",MIN(INDEX($E$15:$E$713,A144-$C$4):E143))</f>
        <v>14531.55</v>
      </c>
      <c r="I144" s="2">
        <f t="shared" si="9"/>
        <v>10.550000000001091</v>
      </c>
      <c r="J144" s="2">
        <f>IF(A144&lt;$C$5+2,"",IF(A144=$C$5+2,AVERAGE(INDEX($I$15:$I$713,A144-$C$5+1):I144),(($C$5-1)*J143+I144)/$C$5))</f>
        <v>10.330096883679776</v>
      </c>
      <c r="K144" s="2" t="str">
        <f t="shared" si="10"/>
        <v/>
      </c>
      <c r="L144" s="2" t="str">
        <f t="shared" si="11"/>
        <v/>
      </c>
      <c r="M144" t="str">
        <f t="shared" si="12"/>
        <v>buy</v>
      </c>
      <c r="N144">
        <f t="shared" si="13"/>
        <v>14528.777201788871</v>
      </c>
      <c r="O144">
        <f t="shared" si="14"/>
        <v>14560.045596422255</v>
      </c>
      <c r="P144">
        <f t="shared" si="15"/>
        <v>14539.199999999999</v>
      </c>
      <c r="Q144">
        <f t="shared" si="16"/>
        <v>10.422798211127809</v>
      </c>
      <c r="R144" t="str">
        <f t="shared" si="17"/>
        <v/>
      </c>
      <c r="S144">
        <f>IF(A144&lt;$C$5+2,"",IF(A144=$C$5+2,AVERAGE(INDEX($I$15:$I$713,A144-$C$5+1):I144),(($C$5-1)*J143+I144)/$C$5))</f>
        <v>10.330096883679776</v>
      </c>
      <c r="T144" s="2"/>
    </row>
    <row r="145" spans="1:20" x14ac:dyDescent="0.3">
      <c r="A145">
        <v>131</v>
      </c>
      <c r="B145" s="1">
        <v>44215.475694444445</v>
      </c>
      <c r="C145" s="2">
        <v>14539.449999999999</v>
      </c>
      <c r="D145" s="2">
        <v>14544.5</v>
      </c>
      <c r="E145" s="2">
        <v>14530.199999999999</v>
      </c>
      <c r="F145" s="2">
        <v>14542.55</v>
      </c>
      <c r="G145" s="2">
        <f>IF(A145&lt;=$C$3,"",MAX(INDEX($D$15:$D$713,A145-$C$3):D144))</f>
        <v>14545.5</v>
      </c>
      <c r="H145" s="2">
        <f>IF(A145&lt;=$C$4,"",MIN(INDEX($E$15:$E$713,A145-$C$4):E144))</f>
        <v>14534.949999999999</v>
      </c>
      <c r="I145" s="2">
        <f t="shared" si="9"/>
        <v>4.3499999999985448</v>
      </c>
      <c r="J145" s="2">
        <f>IF(A145&lt;$C$5+2,"",IF(A145=$C$5+2,AVERAGE(INDEX($I$15:$I$713,A145-$C$5+1):I145),(($C$5-1)*J144+I145)/$C$5))</f>
        <v>10.031092039495714</v>
      </c>
      <c r="K145" s="2" t="str">
        <f t="shared" si="10"/>
        <v>sell</v>
      </c>
      <c r="L145" s="2">
        <f t="shared" si="11"/>
        <v>14534.949999999999</v>
      </c>
      <c r="M145" t="str">
        <f t="shared" si="12"/>
        <v>buy</v>
      </c>
      <c r="N145">
        <f t="shared" si="13"/>
        <v>14528.777201788871</v>
      </c>
      <c r="O145">
        <f t="shared" si="14"/>
        <v>14560.045596422255</v>
      </c>
      <c r="P145">
        <f t="shared" si="15"/>
        <v>14539.199999999999</v>
      </c>
      <c r="Q145">
        <f t="shared" si="16"/>
        <v>10.422798211127809</v>
      </c>
      <c r="R145" t="str">
        <f t="shared" si="17"/>
        <v/>
      </c>
      <c r="S145">
        <f>IF(A145&lt;$C$5+2,"",IF(A145=$C$5+2,AVERAGE(INDEX($I$15:$I$713,A145-$C$5+1):I145),(($C$5-1)*J144+I145)/$C$5))</f>
        <v>10.031092039495714</v>
      </c>
      <c r="T145" s="2"/>
    </row>
    <row r="146" spans="1:20" x14ac:dyDescent="0.3">
      <c r="A146">
        <v>132</v>
      </c>
      <c r="B146" s="1">
        <v>44215.476388888892</v>
      </c>
      <c r="C146" s="2">
        <v>14542.199999999999</v>
      </c>
      <c r="D146" s="2">
        <v>14546.85</v>
      </c>
      <c r="E146" s="2">
        <v>14537.300000000001</v>
      </c>
      <c r="F146" s="2">
        <v>14542.75</v>
      </c>
      <c r="G146" s="2">
        <f>IF(A146&lt;=$C$3,"",MAX(INDEX($D$15:$D$713,A146-$C$3):D145))</f>
        <v>14545.5</v>
      </c>
      <c r="H146" s="2">
        <f>IF(A146&lt;=$C$4,"",MIN(INDEX($E$15:$E$713,A146-$C$4):E145))</f>
        <v>14530.199999999999</v>
      </c>
      <c r="I146" s="2">
        <f t="shared" ref="I146:I209" si="18">MAX(D145-E145,D145-F144,F144-E145)</f>
        <v>14.300000000001091</v>
      </c>
      <c r="J146" s="2">
        <f>IF(A146&lt;$C$5+2,"",IF(A146=$C$5+2,AVERAGE(INDEX($I$15:$I$713,A146-$C$5+1):I146),(($C$5-1)*J145+I146)/$C$5))</f>
        <v>10.244537437520984</v>
      </c>
      <c r="K146" s="2" t="str">
        <f t="shared" si="10"/>
        <v>buy</v>
      </c>
      <c r="L146" s="2">
        <f t="shared" si="11"/>
        <v>14545.5</v>
      </c>
      <c r="M146" t="str">
        <f t="shared" si="12"/>
        <v>buy</v>
      </c>
      <c r="N146">
        <f t="shared" si="13"/>
        <v>14528.777201788871</v>
      </c>
      <c r="O146">
        <f t="shared" si="14"/>
        <v>14560.045596422255</v>
      </c>
      <c r="P146">
        <f t="shared" si="15"/>
        <v>14539.199999999999</v>
      </c>
      <c r="Q146">
        <f t="shared" si="16"/>
        <v>10.422798211127809</v>
      </c>
      <c r="R146" t="str">
        <f t="shared" si="17"/>
        <v/>
      </c>
      <c r="S146">
        <f>IF(A146&lt;$C$5+2,"",IF(A146=$C$5+2,AVERAGE(INDEX($I$15:$I$713,A146-$C$5+1):I146),(($C$5-1)*J145+I146)/$C$5))</f>
        <v>10.244537437520984</v>
      </c>
      <c r="T146" s="2"/>
    </row>
    <row r="147" spans="1:20" x14ac:dyDescent="0.3">
      <c r="A147">
        <v>133</v>
      </c>
      <c r="B147" s="1">
        <v>44215.477083333331</v>
      </c>
      <c r="C147" s="2">
        <v>14542.849999999999</v>
      </c>
      <c r="D147" s="2">
        <v>14549.1</v>
      </c>
      <c r="E147" s="2">
        <v>14538.45</v>
      </c>
      <c r="F147" s="2">
        <v>14543.45</v>
      </c>
      <c r="G147" s="2">
        <f>IF(A147&lt;=$C$3,"",MAX(INDEX($D$15:$D$713,A147-$C$3):D146))</f>
        <v>14546.85</v>
      </c>
      <c r="H147" s="2">
        <f>IF(A147&lt;=$C$4,"",MIN(INDEX($E$15:$E$713,A147-$C$4):E146))</f>
        <v>14530.199999999999</v>
      </c>
      <c r="I147" s="2">
        <f t="shared" si="18"/>
        <v>9.5499999999992724</v>
      </c>
      <c r="J147" s="2">
        <f>IF(A147&lt;$C$5+2,"",IF(A147=$C$5+2,AVERAGE(INDEX($I$15:$I$713,A147-$C$5+1):I147),(($C$5-1)*J146+I147)/$C$5))</f>
        <v>10.209810565644897</v>
      </c>
      <c r="K147" s="2" t="str">
        <f t="shared" si="10"/>
        <v>buy</v>
      </c>
      <c r="L147" s="2">
        <f t="shared" si="11"/>
        <v>14546.85</v>
      </c>
      <c r="M147" t="str">
        <f t="shared" si="12"/>
        <v>buy</v>
      </c>
      <c r="N147">
        <f t="shared" si="13"/>
        <v>14528.777201788871</v>
      </c>
      <c r="O147">
        <f t="shared" si="14"/>
        <v>14560.045596422255</v>
      </c>
      <c r="P147">
        <f t="shared" si="15"/>
        <v>14539.199999999999</v>
      </c>
      <c r="Q147">
        <f t="shared" si="16"/>
        <v>10.422798211127809</v>
      </c>
      <c r="R147" t="str">
        <f t="shared" si="17"/>
        <v/>
      </c>
      <c r="S147">
        <f>IF(A147&lt;$C$5+2,"",IF(A147=$C$5+2,AVERAGE(INDEX($I$15:$I$713,A147-$C$5+1):I147),(($C$5-1)*J146+I147)/$C$5))</f>
        <v>10.209810565644897</v>
      </c>
      <c r="T147" s="2"/>
    </row>
    <row r="148" spans="1:20" x14ac:dyDescent="0.3">
      <c r="A148">
        <v>134</v>
      </c>
      <c r="B148" s="1">
        <v>44215.477777777778</v>
      </c>
      <c r="C148" s="2">
        <v>14543.95</v>
      </c>
      <c r="D148" s="2">
        <v>14547.25</v>
      </c>
      <c r="E148" s="2">
        <v>14535.75</v>
      </c>
      <c r="F148" s="2">
        <v>14542.15</v>
      </c>
      <c r="G148" s="2">
        <f>IF(A148&lt;=$C$3,"",MAX(INDEX($D$15:$D$713,A148-$C$3):D147))</f>
        <v>14549.1</v>
      </c>
      <c r="H148" s="2">
        <f>IF(A148&lt;=$C$4,"",MIN(INDEX($E$15:$E$713,A148-$C$4):E147))</f>
        <v>14530.199999999999</v>
      </c>
      <c r="I148" s="2">
        <f t="shared" si="18"/>
        <v>10.649999999999636</v>
      </c>
      <c r="J148" s="2">
        <f>IF(A148&lt;$C$5+2,"",IF(A148=$C$5+2,AVERAGE(INDEX($I$15:$I$713,A148-$C$5+1):I148),(($C$5-1)*J147+I148)/$C$5))</f>
        <v>10.231820037362635</v>
      </c>
      <c r="K148" s="2" t="str">
        <f t="shared" si="10"/>
        <v/>
      </c>
      <c r="L148" s="2" t="str">
        <f t="shared" si="11"/>
        <v/>
      </c>
      <c r="M148" t="str">
        <f t="shared" si="12"/>
        <v>buy</v>
      </c>
      <c r="N148">
        <f t="shared" si="13"/>
        <v>14528.777201788871</v>
      </c>
      <c r="O148">
        <f t="shared" si="14"/>
        <v>14560.045596422255</v>
      </c>
      <c r="P148">
        <f t="shared" si="15"/>
        <v>14539.199999999999</v>
      </c>
      <c r="Q148">
        <f t="shared" si="16"/>
        <v>10.422798211127809</v>
      </c>
      <c r="R148" t="str">
        <f t="shared" si="17"/>
        <v/>
      </c>
      <c r="S148">
        <f>IF(A148&lt;$C$5+2,"",IF(A148=$C$5+2,AVERAGE(INDEX($I$15:$I$713,A148-$C$5+1):I148),(($C$5-1)*J147+I148)/$C$5))</f>
        <v>10.231820037362635</v>
      </c>
      <c r="T148" s="2"/>
    </row>
    <row r="149" spans="1:20" x14ac:dyDescent="0.3">
      <c r="A149">
        <v>135</v>
      </c>
      <c r="B149" s="1">
        <v>44215.478472222225</v>
      </c>
      <c r="C149" s="2">
        <v>14542.449999999999</v>
      </c>
      <c r="D149" s="2">
        <v>14547.8</v>
      </c>
      <c r="E149" s="2">
        <v>14536</v>
      </c>
      <c r="F149" s="2">
        <v>14540.4</v>
      </c>
      <c r="G149" s="2">
        <f>IF(A149&lt;=$C$3,"",MAX(INDEX($D$15:$D$713,A149-$C$3):D148))</f>
        <v>14549.1</v>
      </c>
      <c r="H149" s="2">
        <f>IF(A149&lt;=$C$4,"",MIN(INDEX($E$15:$E$713,A149-$C$4):E148))</f>
        <v>14535.75</v>
      </c>
      <c r="I149" s="2">
        <f t="shared" si="18"/>
        <v>11.5</v>
      </c>
      <c r="J149" s="2">
        <f>IF(A149&lt;$C$5+2,"",IF(A149=$C$5+2,AVERAGE(INDEX($I$15:$I$713,A149-$C$5+1):I149),(($C$5-1)*J148+I149)/$C$5))</f>
        <v>10.295229035494504</v>
      </c>
      <c r="K149" s="2" t="str">
        <f t="shared" si="10"/>
        <v/>
      </c>
      <c r="L149" s="2" t="str">
        <f t="shared" si="11"/>
        <v/>
      </c>
      <c r="M149" t="str">
        <f t="shared" si="12"/>
        <v>buy</v>
      </c>
      <c r="N149">
        <f t="shared" si="13"/>
        <v>14528.777201788871</v>
      </c>
      <c r="O149">
        <f t="shared" si="14"/>
        <v>14560.045596422255</v>
      </c>
      <c r="P149">
        <f t="shared" si="15"/>
        <v>14539.199999999999</v>
      </c>
      <c r="Q149">
        <f t="shared" si="16"/>
        <v>10.422798211127809</v>
      </c>
      <c r="R149" t="str">
        <f t="shared" si="17"/>
        <v/>
      </c>
      <c r="S149">
        <f>IF(A149&lt;$C$5+2,"",IF(A149=$C$5+2,AVERAGE(INDEX($I$15:$I$713,A149-$C$5+1):I149),(($C$5-1)*J148+I149)/$C$5))</f>
        <v>10.295229035494504</v>
      </c>
      <c r="T149" s="2"/>
    </row>
    <row r="150" spans="1:20" x14ac:dyDescent="0.3">
      <c r="A150">
        <v>136</v>
      </c>
      <c r="B150" s="1">
        <v>44215.479166666664</v>
      </c>
      <c r="C150" s="2">
        <v>14540.25</v>
      </c>
      <c r="D150" s="2">
        <v>14541.15</v>
      </c>
      <c r="E150" s="2">
        <v>14532.7</v>
      </c>
      <c r="F150" s="2">
        <v>14536.9</v>
      </c>
      <c r="G150" s="2">
        <f>IF(A150&lt;=$C$3,"",MAX(INDEX($D$15:$D$713,A150-$C$3):D149))</f>
        <v>14549.1</v>
      </c>
      <c r="H150" s="2">
        <f>IF(A150&lt;=$C$4,"",MIN(INDEX($E$15:$E$713,A150-$C$4):E149))</f>
        <v>14535.75</v>
      </c>
      <c r="I150" s="2">
        <f t="shared" si="18"/>
        <v>11.799999999999272</v>
      </c>
      <c r="J150" s="2">
        <f>IF(A150&lt;$C$5+2,"",IF(A150=$C$5+2,AVERAGE(INDEX($I$15:$I$713,A150-$C$5+1):I150),(($C$5-1)*J149+I150)/$C$5))</f>
        <v>10.370467583719742</v>
      </c>
      <c r="K150" s="2" t="str">
        <f t="shared" si="10"/>
        <v>sell</v>
      </c>
      <c r="L150" s="2">
        <f t="shared" si="11"/>
        <v>14535.75</v>
      </c>
      <c r="M150" t="str">
        <f t="shared" si="12"/>
        <v>buy</v>
      </c>
      <c r="N150">
        <f t="shared" si="13"/>
        <v>14528.777201788871</v>
      </c>
      <c r="O150">
        <f t="shared" si="14"/>
        <v>14560.045596422255</v>
      </c>
      <c r="P150">
        <f t="shared" si="15"/>
        <v>14539.199999999999</v>
      </c>
      <c r="Q150">
        <f t="shared" si="16"/>
        <v>10.422798211127809</v>
      </c>
      <c r="R150" t="str">
        <f t="shared" si="17"/>
        <v/>
      </c>
      <c r="S150">
        <f>IF(A150&lt;$C$5+2,"",IF(A150=$C$5+2,AVERAGE(INDEX($I$15:$I$713,A150-$C$5+1):I150),(($C$5-1)*J149+I150)/$C$5))</f>
        <v>10.370467583719742</v>
      </c>
      <c r="T150" s="2"/>
    </row>
    <row r="151" spans="1:20" x14ac:dyDescent="0.3">
      <c r="A151">
        <v>137</v>
      </c>
      <c r="B151" s="1">
        <v>44215.479861111111</v>
      </c>
      <c r="C151" s="2">
        <v>14536.9</v>
      </c>
      <c r="D151" s="2">
        <v>14538.900000000001</v>
      </c>
      <c r="E151" s="2">
        <v>14527.15</v>
      </c>
      <c r="F151" s="2">
        <v>14535</v>
      </c>
      <c r="G151" s="2">
        <f>IF(A151&lt;=$C$3,"",MAX(INDEX($D$15:$D$713,A151-$C$3):D150))</f>
        <v>14547.8</v>
      </c>
      <c r="H151" s="2">
        <f>IF(A151&lt;=$C$4,"",MIN(INDEX($E$15:$E$713,A151-$C$4):E150))</f>
        <v>14532.7</v>
      </c>
      <c r="I151" s="2">
        <f t="shared" si="18"/>
        <v>8.4499999999989086</v>
      </c>
      <c r="J151" s="2">
        <f>IF(A151&lt;$C$5+2,"",IF(A151=$C$5+2,AVERAGE(INDEX($I$15:$I$713,A151-$C$5+1):I151),(($C$5-1)*J150+I151)/$C$5))</f>
        <v>10.274444204533701</v>
      </c>
      <c r="K151" s="2" t="str">
        <f t="shared" si="10"/>
        <v>sell</v>
      </c>
      <c r="L151" s="2">
        <f t="shared" si="11"/>
        <v>14532.7</v>
      </c>
      <c r="M151" t="str">
        <f t="shared" si="12"/>
        <v>SL</v>
      </c>
      <c r="N151" t="str">
        <f t="shared" si="13"/>
        <v/>
      </c>
      <c r="O151" t="str">
        <f t="shared" si="14"/>
        <v/>
      </c>
      <c r="P151" t="str">
        <f t="shared" si="15"/>
        <v/>
      </c>
      <c r="Q151" t="str">
        <f t="shared" si="16"/>
        <v/>
      </c>
      <c r="R151">
        <f t="shared" si="17"/>
        <v>-10.422798211127883</v>
      </c>
      <c r="S151">
        <f>IF(A151&lt;$C$5+2,"",IF(A151=$C$5+2,AVERAGE(INDEX($I$15:$I$713,A151-$C$5+1):I151),(($C$5-1)*J150+I151)/$C$5))</f>
        <v>10.274444204533701</v>
      </c>
      <c r="T151" s="2"/>
    </row>
    <row r="152" spans="1:20" x14ac:dyDescent="0.3">
      <c r="A152">
        <v>138</v>
      </c>
      <c r="B152" s="1">
        <v>44215.480555555558</v>
      </c>
      <c r="C152" s="2">
        <v>14535.25</v>
      </c>
      <c r="D152" s="2">
        <v>14544.5</v>
      </c>
      <c r="E152" s="2">
        <v>14531.45</v>
      </c>
      <c r="F152" s="2">
        <v>14541.8</v>
      </c>
      <c r="G152" s="2">
        <f>IF(A152&lt;=$C$3,"",MAX(INDEX($D$15:$D$713,A152-$C$3):D151))</f>
        <v>14547.8</v>
      </c>
      <c r="H152" s="2">
        <f>IF(A152&lt;=$C$4,"",MIN(INDEX($E$15:$E$713,A152-$C$4):E151))</f>
        <v>14527.15</v>
      </c>
      <c r="I152" s="2">
        <f t="shared" si="18"/>
        <v>11.750000000001819</v>
      </c>
      <c r="J152" s="2">
        <f>IF(A152&lt;$C$5+2,"",IF(A152=$C$5+2,AVERAGE(INDEX($I$15:$I$713,A152-$C$5+1):I152),(($C$5-1)*J151+I152)/$C$5))</f>
        <v>10.348221994307107</v>
      </c>
      <c r="K152" s="2" t="str">
        <f t="shared" si="10"/>
        <v/>
      </c>
      <c r="L152" s="2" t="str">
        <f t="shared" si="11"/>
        <v/>
      </c>
      <c r="M152" t="str">
        <f t="shared" si="12"/>
        <v/>
      </c>
      <c r="N152" t="str">
        <f t="shared" si="13"/>
        <v/>
      </c>
      <c r="O152" t="str">
        <f t="shared" si="14"/>
        <v/>
      </c>
      <c r="P152" t="str">
        <f t="shared" si="15"/>
        <v/>
      </c>
      <c r="Q152" t="str">
        <f t="shared" si="16"/>
        <v/>
      </c>
      <c r="R152" t="str">
        <f t="shared" si="17"/>
        <v/>
      </c>
      <c r="S152">
        <f>IF(A152&lt;$C$5+2,"",IF(A152=$C$5+2,AVERAGE(INDEX($I$15:$I$713,A152-$C$5+1):I152),(($C$5-1)*J151+I152)/$C$5))</f>
        <v>10.348221994307107</v>
      </c>
      <c r="T152" s="2"/>
    </row>
    <row r="153" spans="1:20" x14ac:dyDescent="0.3">
      <c r="A153">
        <v>139</v>
      </c>
      <c r="B153" s="1">
        <v>44215.481249999997</v>
      </c>
      <c r="C153" s="2">
        <v>14541.699999999999</v>
      </c>
      <c r="D153" s="2">
        <v>14546.800000000001</v>
      </c>
      <c r="E153" s="2">
        <v>14538.15</v>
      </c>
      <c r="F153" s="2">
        <v>14543.45</v>
      </c>
      <c r="G153" s="2">
        <f>IF(A153&lt;=$C$3,"",MAX(INDEX($D$15:$D$713,A153-$C$3):D152))</f>
        <v>14544.5</v>
      </c>
      <c r="H153" s="2">
        <f>IF(A153&lt;=$C$4,"",MIN(INDEX($E$15:$E$713,A153-$C$4):E152))</f>
        <v>14527.15</v>
      </c>
      <c r="I153" s="2">
        <f t="shared" si="18"/>
        <v>13.049999999999272</v>
      </c>
      <c r="J153" s="2">
        <f>IF(A153&lt;$C$5+2,"",IF(A153=$C$5+2,AVERAGE(INDEX($I$15:$I$713,A153-$C$5+1):I153),(($C$5-1)*J152+I153)/$C$5))</f>
        <v>10.483310894591714</v>
      </c>
      <c r="K153" s="2" t="str">
        <f t="shared" si="10"/>
        <v>buy</v>
      </c>
      <c r="L153" s="2">
        <f t="shared" si="11"/>
        <v>14544.5</v>
      </c>
      <c r="M153" t="str">
        <f t="shared" si="12"/>
        <v>buy</v>
      </c>
      <c r="N153">
        <f t="shared" si="13"/>
        <v>14534.016689105409</v>
      </c>
      <c r="O153">
        <f t="shared" si="14"/>
        <v>14565.466621789183</v>
      </c>
      <c r="P153">
        <f t="shared" si="15"/>
        <v>14544.5</v>
      </c>
      <c r="Q153">
        <f t="shared" si="16"/>
        <v>10.483310894591714</v>
      </c>
      <c r="R153" t="str">
        <f t="shared" si="17"/>
        <v/>
      </c>
      <c r="S153">
        <f>IF(A153&lt;$C$5+2,"",IF(A153=$C$5+2,AVERAGE(INDEX($I$15:$I$713,A153-$C$5+1):I153),(($C$5-1)*J152+I153)/$C$5))</f>
        <v>10.483310894591714</v>
      </c>
      <c r="T153" s="2"/>
    </row>
    <row r="154" spans="1:20" x14ac:dyDescent="0.3">
      <c r="A154">
        <v>140</v>
      </c>
      <c r="B154" s="1">
        <v>44215.481944444444</v>
      </c>
      <c r="C154" s="2">
        <v>14542.9</v>
      </c>
      <c r="D154" s="2">
        <v>14548.9</v>
      </c>
      <c r="E154" s="2">
        <v>14536.65</v>
      </c>
      <c r="F154" s="2">
        <v>14543.75</v>
      </c>
      <c r="G154" s="2">
        <f>IF(A154&lt;=$C$3,"",MAX(INDEX($D$15:$D$713,A154-$C$3):D153))</f>
        <v>14546.800000000001</v>
      </c>
      <c r="H154" s="2">
        <f>IF(A154&lt;=$C$4,"",MIN(INDEX($E$15:$E$713,A154-$C$4):E153))</f>
        <v>14527.15</v>
      </c>
      <c r="I154" s="2">
        <f t="shared" si="18"/>
        <v>8.6500000000014552</v>
      </c>
      <c r="J154" s="2">
        <f>IF(A154&lt;$C$5+2,"",IF(A154=$C$5+2,AVERAGE(INDEX($I$15:$I$713,A154-$C$5+1):I154),(($C$5-1)*J153+I154)/$C$5))</f>
        <v>10.3916453498622</v>
      </c>
      <c r="K154" s="2" t="str">
        <f t="shared" si="10"/>
        <v>buy</v>
      </c>
      <c r="L154" s="2">
        <f t="shared" si="11"/>
        <v>14546.800000000001</v>
      </c>
      <c r="M154" t="str">
        <f t="shared" si="12"/>
        <v>buy</v>
      </c>
      <c r="N154">
        <f t="shared" si="13"/>
        <v>14534.016689105409</v>
      </c>
      <c r="O154">
        <f t="shared" si="14"/>
        <v>14565.466621789183</v>
      </c>
      <c r="P154">
        <f t="shared" si="15"/>
        <v>14544.5</v>
      </c>
      <c r="Q154">
        <f t="shared" si="16"/>
        <v>10.483310894591714</v>
      </c>
      <c r="R154" t="str">
        <f t="shared" si="17"/>
        <v/>
      </c>
      <c r="S154">
        <f>IF(A154&lt;$C$5+2,"",IF(A154=$C$5+2,AVERAGE(INDEX($I$15:$I$713,A154-$C$5+1):I154),(($C$5-1)*J153+I154)/$C$5))</f>
        <v>10.3916453498622</v>
      </c>
      <c r="T154" s="2"/>
    </row>
    <row r="155" spans="1:20" x14ac:dyDescent="0.3">
      <c r="A155">
        <v>141</v>
      </c>
      <c r="B155" s="1">
        <v>44215.482638888891</v>
      </c>
      <c r="C155" s="2">
        <v>14544.35</v>
      </c>
      <c r="D155" s="2">
        <v>14548.300000000001</v>
      </c>
      <c r="E155" s="2">
        <v>14542.9</v>
      </c>
      <c r="F155" s="2">
        <v>14544.75</v>
      </c>
      <c r="G155" s="2">
        <f>IF(A155&lt;=$C$3,"",MAX(INDEX($D$15:$D$713,A155-$C$3):D154))</f>
        <v>14548.9</v>
      </c>
      <c r="H155" s="2">
        <f>IF(A155&lt;=$C$4,"",MIN(INDEX($E$15:$E$713,A155-$C$4):E154))</f>
        <v>14531.45</v>
      </c>
      <c r="I155" s="2">
        <f t="shared" si="18"/>
        <v>12.25</v>
      </c>
      <c r="J155" s="2">
        <f>IF(A155&lt;$C$5+2,"",IF(A155=$C$5+2,AVERAGE(INDEX($I$15:$I$713,A155-$C$5+1):I155),(($C$5-1)*J154+I155)/$C$5))</f>
        <v>10.484563082369089</v>
      </c>
      <c r="K155" s="2" t="str">
        <f t="shared" si="10"/>
        <v/>
      </c>
      <c r="L155" s="2" t="str">
        <f t="shared" si="11"/>
        <v/>
      </c>
      <c r="M155" t="str">
        <f t="shared" si="12"/>
        <v>buy</v>
      </c>
      <c r="N155">
        <f t="shared" si="13"/>
        <v>14534.016689105409</v>
      </c>
      <c r="O155">
        <f t="shared" si="14"/>
        <v>14565.466621789183</v>
      </c>
      <c r="P155">
        <f t="shared" si="15"/>
        <v>14544.5</v>
      </c>
      <c r="Q155">
        <f t="shared" si="16"/>
        <v>10.483310894591714</v>
      </c>
      <c r="R155" t="str">
        <f t="shared" si="17"/>
        <v/>
      </c>
      <c r="S155">
        <f>IF(A155&lt;$C$5+2,"",IF(A155=$C$5+2,AVERAGE(INDEX($I$15:$I$713,A155-$C$5+1):I155),(($C$5-1)*J154+I155)/$C$5))</f>
        <v>10.484563082369089</v>
      </c>
      <c r="T155" s="2"/>
    </row>
    <row r="156" spans="1:20" x14ac:dyDescent="0.3">
      <c r="A156">
        <v>142</v>
      </c>
      <c r="B156" s="1">
        <v>44215.48333333333</v>
      </c>
      <c r="C156" s="2">
        <v>14544.5</v>
      </c>
      <c r="D156" s="2">
        <v>14549.25</v>
      </c>
      <c r="E156" s="2">
        <v>14540.95</v>
      </c>
      <c r="F156" s="2">
        <v>14547.75</v>
      </c>
      <c r="G156" s="2">
        <f>IF(A156&lt;=$C$3,"",MAX(INDEX($D$15:$D$713,A156-$C$3):D155))</f>
        <v>14548.9</v>
      </c>
      <c r="H156" s="2">
        <f>IF(A156&lt;=$C$4,"",MIN(INDEX($E$15:$E$713,A156-$C$4):E155))</f>
        <v>14536.65</v>
      </c>
      <c r="I156" s="2">
        <f t="shared" si="18"/>
        <v>5.4000000000014552</v>
      </c>
      <c r="J156" s="2">
        <f>IF(A156&lt;$C$5+2,"",IF(A156=$C$5+2,AVERAGE(INDEX($I$15:$I$713,A156-$C$5+1):I156),(($C$5-1)*J155+I156)/$C$5))</f>
        <v>10.230334928250707</v>
      </c>
      <c r="K156" s="2" t="str">
        <f t="shared" si="10"/>
        <v>buy</v>
      </c>
      <c r="L156" s="2">
        <f t="shared" si="11"/>
        <v>14548.9</v>
      </c>
      <c r="M156" t="str">
        <f t="shared" si="12"/>
        <v>buy</v>
      </c>
      <c r="N156">
        <f t="shared" si="13"/>
        <v>14534.016689105409</v>
      </c>
      <c r="O156">
        <f t="shared" si="14"/>
        <v>14565.466621789183</v>
      </c>
      <c r="P156">
        <f t="shared" si="15"/>
        <v>14544.5</v>
      </c>
      <c r="Q156">
        <f t="shared" si="16"/>
        <v>10.483310894591714</v>
      </c>
      <c r="R156" t="str">
        <f t="shared" si="17"/>
        <v/>
      </c>
      <c r="S156">
        <f>IF(A156&lt;$C$5+2,"",IF(A156=$C$5+2,AVERAGE(INDEX($I$15:$I$713,A156-$C$5+1):I156),(($C$5-1)*J155+I156)/$C$5))</f>
        <v>10.230334928250707</v>
      </c>
      <c r="T156" s="2"/>
    </row>
    <row r="157" spans="1:20" x14ac:dyDescent="0.3">
      <c r="A157">
        <v>143</v>
      </c>
      <c r="B157" s="1">
        <v>44215.484027777777</v>
      </c>
      <c r="C157" s="2">
        <v>14547.949999999999</v>
      </c>
      <c r="D157" s="2">
        <v>14553.25</v>
      </c>
      <c r="E157" s="2">
        <v>14539.7</v>
      </c>
      <c r="F157" s="2">
        <v>14544.2</v>
      </c>
      <c r="G157" s="2">
        <f>IF(A157&lt;=$C$3,"",MAX(INDEX($D$15:$D$713,A157-$C$3):D156))</f>
        <v>14549.25</v>
      </c>
      <c r="H157" s="2">
        <f>IF(A157&lt;=$C$4,"",MIN(INDEX($E$15:$E$713,A157-$C$4):E156))</f>
        <v>14536.65</v>
      </c>
      <c r="I157" s="2">
        <f t="shared" si="18"/>
        <v>8.2999999999992724</v>
      </c>
      <c r="J157" s="2">
        <f>IF(A157&lt;$C$5+2,"",IF(A157=$C$5+2,AVERAGE(INDEX($I$15:$I$713,A157-$C$5+1):I157),(($C$5-1)*J156+I157)/$C$5))</f>
        <v>10.133818181838135</v>
      </c>
      <c r="K157" s="2" t="str">
        <f t="shared" si="10"/>
        <v>buy</v>
      </c>
      <c r="L157" s="2">
        <f t="shared" si="11"/>
        <v>14549.25</v>
      </c>
      <c r="M157" t="str">
        <f t="shared" si="12"/>
        <v>buy</v>
      </c>
      <c r="N157">
        <f t="shared" si="13"/>
        <v>14534.016689105409</v>
      </c>
      <c r="O157">
        <f t="shared" si="14"/>
        <v>14565.466621789183</v>
      </c>
      <c r="P157">
        <f t="shared" si="15"/>
        <v>14544.5</v>
      </c>
      <c r="Q157">
        <f t="shared" si="16"/>
        <v>10.483310894591714</v>
      </c>
      <c r="R157" t="str">
        <f t="shared" si="17"/>
        <v/>
      </c>
      <c r="S157">
        <f>IF(A157&lt;$C$5+2,"",IF(A157=$C$5+2,AVERAGE(INDEX($I$15:$I$713,A157-$C$5+1):I157),(($C$5-1)*J156+I157)/$C$5))</f>
        <v>10.133818181838135</v>
      </c>
      <c r="T157" s="2"/>
    </row>
    <row r="158" spans="1:20" x14ac:dyDescent="0.3">
      <c r="A158">
        <v>144</v>
      </c>
      <c r="B158" s="1">
        <v>44215.484722222223</v>
      </c>
      <c r="C158" s="2">
        <v>14544.65</v>
      </c>
      <c r="D158" s="2">
        <v>14551.7</v>
      </c>
      <c r="E158" s="2">
        <v>14536.599999999999</v>
      </c>
      <c r="F158" s="2">
        <v>14542.75</v>
      </c>
      <c r="G158" s="2">
        <f>IF(A158&lt;=$C$3,"",MAX(INDEX($D$15:$D$713,A158-$C$3):D157))</f>
        <v>14553.25</v>
      </c>
      <c r="H158" s="2">
        <f>IF(A158&lt;=$C$4,"",MIN(INDEX($E$15:$E$713,A158-$C$4):E157))</f>
        <v>14539.7</v>
      </c>
      <c r="I158" s="2">
        <f t="shared" si="18"/>
        <v>13.549999999999272</v>
      </c>
      <c r="J158" s="2">
        <f>IF(A158&lt;$C$5+2,"",IF(A158=$C$5+2,AVERAGE(INDEX($I$15:$I$713,A158-$C$5+1):I158),(($C$5-1)*J157+I158)/$C$5))</f>
        <v>10.304627272746192</v>
      </c>
      <c r="K158" s="2" t="str">
        <f t="shared" si="10"/>
        <v>sell</v>
      </c>
      <c r="L158" s="2">
        <f t="shared" si="11"/>
        <v>14539.7</v>
      </c>
      <c r="M158" t="str">
        <f t="shared" si="12"/>
        <v>buy</v>
      </c>
      <c r="N158">
        <f t="shared" si="13"/>
        <v>14534.016689105409</v>
      </c>
      <c r="O158">
        <f t="shared" si="14"/>
        <v>14565.466621789183</v>
      </c>
      <c r="P158">
        <f t="shared" si="15"/>
        <v>14544.5</v>
      </c>
      <c r="Q158">
        <f t="shared" si="16"/>
        <v>10.483310894591714</v>
      </c>
      <c r="R158" t="str">
        <f t="shared" si="17"/>
        <v/>
      </c>
      <c r="S158">
        <f>IF(A158&lt;$C$5+2,"",IF(A158=$C$5+2,AVERAGE(INDEX($I$15:$I$713,A158-$C$5+1):I158),(($C$5-1)*J157+I158)/$C$5))</f>
        <v>10.304627272746192</v>
      </c>
      <c r="T158" s="2"/>
    </row>
    <row r="159" spans="1:20" x14ac:dyDescent="0.3">
      <c r="A159">
        <v>145</v>
      </c>
      <c r="B159" s="1">
        <v>44215.48541666667</v>
      </c>
      <c r="C159" s="2">
        <v>14542.25</v>
      </c>
      <c r="D159" s="2">
        <v>14548.4</v>
      </c>
      <c r="E159" s="2">
        <v>14533.4</v>
      </c>
      <c r="F159" s="2">
        <v>14547</v>
      </c>
      <c r="G159" s="2">
        <f>IF(A159&lt;=$C$3,"",MAX(INDEX($D$15:$D$713,A159-$C$3):D158))</f>
        <v>14553.25</v>
      </c>
      <c r="H159" s="2">
        <f>IF(A159&lt;=$C$4,"",MIN(INDEX($E$15:$E$713,A159-$C$4):E158))</f>
        <v>14536.599999999999</v>
      </c>
      <c r="I159" s="2">
        <f t="shared" si="18"/>
        <v>15.100000000002183</v>
      </c>
      <c r="J159" s="2">
        <f>IF(A159&lt;$C$5+2,"",IF(A159=$C$5+2,AVERAGE(INDEX($I$15:$I$713,A159-$C$5+1):I159),(($C$5-1)*J158+I159)/$C$5))</f>
        <v>10.54439590910899</v>
      </c>
      <c r="K159" s="2" t="str">
        <f t="shared" si="10"/>
        <v>sell</v>
      </c>
      <c r="L159" s="2">
        <f t="shared" si="11"/>
        <v>14536.599999999999</v>
      </c>
      <c r="M159" t="str">
        <f t="shared" si="12"/>
        <v>SL</v>
      </c>
      <c r="N159" t="str">
        <f t="shared" si="13"/>
        <v/>
      </c>
      <c r="O159" t="str">
        <f t="shared" si="14"/>
        <v/>
      </c>
      <c r="P159" t="str">
        <f t="shared" si="15"/>
        <v/>
      </c>
      <c r="Q159" t="str">
        <f t="shared" si="16"/>
        <v/>
      </c>
      <c r="R159">
        <f t="shared" si="17"/>
        <v>-10.483310894591341</v>
      </c>
      <c r="S159">
        <f>IF(A159&lt;$C$5+2,"",IF(A159=$C$5+2,AVERAGE(INDEX($I$15:$I$713,A159-$C$5+1):I159),(($C$5-1)*J158+I159)/$C$5))</f>
        <v>10.54439590910899</v>
      </c>
      <c r="T159" s="2"/>
    </row>
    <row r="160" spans="1:20" x14ac:dyDescent="0.3">
      <c r="A160">
        <v>146</v>
      </c>
      <c r="B160" s="1">
        <v>44215.486111111109</v>
      </c>
      <c r="C160" s="2">
        <v>14547.5</v>
      </c>
      <c r="D160" s="2">
        <v>14552.15</v>
      </c>
      <c r="E160" s="2">
        <v>14539.150000000001</v>
      </c>
      <c r="F160" s="2">
        <v>14540.15</v>
      </c>
      <c r="G160" s="2">
        <f>IF(A160&lt;=$C$3,"",MAX(INDEX($D$15:$D$713,A160-$C$3):D159))</f>
        <v>14553.25</v>
      </c>
      <c r="H160" s="2">
        <f>IF(A160&lt;=$C$4,"",MIN(INDEX($E$15:$E$713,A160-$C$4):E159))</f>
        <v>14533.4</v>
      </c>
      <c r="I160" s="2">
        <f t="shared" si="18"/>
        <v>15</v>
      </c>
      <c r="J160" s="2">
        <f>IF(A160&lt;$C$5+2,"",IF(A160=$C$5+2,AVERAGE(INDEX($I$15:$I$713,A160-$C$5+1):I160),(($C$5-1)*J159+I160)/$C$5))</f>
        <v>10.767176113653541</v>
      </c>
      <c r="K160" s="2" t="str">
        <f t="shared" si="10"/>
        <v/>
      </c>
      <c r="L160" s="2" t="str">
        <f t="shared" si="11"/>
        <v/>
      </c>
      <c r="M160" t="str">
        <f t="shared" si="12"/>
        <v/>
      </c>
      <c r="N160" t="str">
        <f t="shared" si="13"/>
        <v/>
      </c>
      <c r="O160" t="str">
        <f t="shared" si="14"/>
        <v/>
      </c>
      <c r="P160" t="str">
        <f t="shared" si="15"/>
        <v/>
      </c>
      <c r="Q160" t="str">
        <f t="shared" si="16"/>
        <v/>
      </c>
      <c r="R160" t="str">
        <f t="shared" si="17"/>
        <v/>
      </c>
      <c r="S160">
        <f>IF(A160&lt;$C$5+2,"",IF(A160=$C$5+2,AVERAGE(INDEX($I$15:$I$713,A160-$C$5+1):I160),(($C$5-1)*J159+I160)/$C$5))</f>
        <v>10.767176113653541</v>
      </c>
      <c r="T160" s="2"/>
    </row>
    <row r="161" spans="1:20" x14ac:dyDescent="0.3">
      <c r="A161">
        <v>147</v>
      </c>
      <c r="B161" s="1">
        <v>44215.486805555556</v>
      </c>
      <c r="C161" s="2">
        <v>14540.199999999999</v>
      </c>
      <c r="D161" s="2">
        <v>14548.35</v>
      </c>
      <c r="E161" s="2">
        <v>14536.849999999999</v>
      </c>
      <c r="F161" s="2">
        <v>14546.05</v>
      </c>
      <c r="G161" s="2">
        <f>IF(A161&lt;=$C$3,"",MAX(INDEX($D$15:$D$713,A161-$C$3):D160))</f>
        <v>14552.15</v>
      </c>
      <c r="H161" s="2">
        <f>IF(A161&lt;=$C$4,"",MIN(INDEX($E$15:$E$713,A161-$C$4):E160))</f>
        <v>14533.4</v>
      </c>
      <c r="I161" s="2">
        <f t="shared" si="18"/>
        <v>12.999999999998181</v>
      </c>
      <c r="J161" s="2">
        <f>IF(A161&lt;$C$5+2,"",IF(A161=$C$5+2,AVERAGE(INDEX($I$15:$I$713,A161-$C$5+1):I161),(($C$5-1)*J160+I161)/$C$5))</f>
        <v>10.878817307970774</v>
      </c>
      <c r="K161" s="2" t="str">
        <f t="shared" si="10"/>
        <v/>
      </c>
      <c r="L161" s="2" t="str">
        <f t="shared" si="11"/>
        <v/>
      </c>
      <c r="M161" t="str">
        <f t="shared" si="12"/>
        <v/>
      </c>
      <c r="N161" t="str">
        <f t="shared" si="13"/>
        <v/>
      </c>
      <c r="O161" t="str">
        <f t="shared" si="14"/>
        <v/>
      </c>
      <c r="P161" t="str">
        <f t="shared" si="15"/>
        <v/>
      </c>
      <c r="Q161" t="str">
        <f t="shared" si="16"/>
        <v/>
      </c>
      <c r="R161" t="str">
        <f t="shared" si="17"/>
        <v/>
      </c>
      <c r="S161">
        <f>IF(A161&lt;$C$5+2,"",IF(A161=$C$5+2,AVERAGE(INDEX($I$15:$I$713,A161-$C$5+1):I161),(($C$5-1)*J160+I161)/$C$5))</f>
        <v>10.878817307970774</v>
      </c>
      <c r="T161" s="2"/>
    </row>
    <row r="162" spans="1:20" x14ac:dyDescent="0.3">
      <c r="A162">
        <v>148</v>
      </c>
      <c r="B162" s="1">
        <v>44215.487500000003</v>
      </c>
      <c r="C162" s="2">
        <v>14546.5</v>
      </c>
      <c r="D162" s="2">
        <v>14553.800000000001</v>
      </c>
      <c r="E162" s="2">
        <v>14538.75</v>
      </c>
      <c r="F162" s="2">
        <v>14549.7</v>
      </c>
      <c r="G162" s="2">
        <f>IF(A162&lt;=$C$3,"",MAX(INDEX($D$15:$D$713,A162-$C$3):D161))</f>
        <v>14552.15</v>
      </c>
      <c r="H162" s="2">
        <f>IF(A162&lt;=$C$4,"",MIN(INDEX($E$15:$E$713,A162-$C$4):E161))</f>
        <v>14533.4</v>
      </c>
      <c r="I162" s="2">
        <f t="shared" si="18"/>
        <v>11.500000000001819</v>
      </c>
      <c r="J162" s="2">
        <f>IF(A162&lt;$C$5+2,"",IF(A162=$C$5+2,AVERAGE(INDEX($I$15:$I$713,A162-$C$5+1):I162),(($C$5-1)*J161+I162)/$C$5))</f>
        <v>10.909876442572326</v>
      </c>
      <c r="K162" s="2" t="str">
        <f t="shared" si="10"/>
        <v>buy</v>
      </c>
      <c r="L162" s="2">
        <f t="shared" si="11"/>
        <v>14552.15</v>
      </c>
      <c r="M162" t="str">
        <f t="shared" si="12"/>
        <v>buy</v>
      </c>
      <c r="N162">
        <f t="shared" si="13"/>
        <v>14541.240123557427</v>
      </c>
      <c r="O162">
        <f t="shared" si="14"/>
        <v>14573.969752885145</v>
      </c>
      <c r="P162">
        <f t="shared" si="15"/>
        <v>14552.15</v>
      </c>
      <c r="Q162">
        <f t="shared" si="16"/>
        <v>10.909876442572326</v>
      </c>
      <c r="R162" t="str">
        <f t="shared" si="17"/>
        <v/>
      </c>
      <c r="S162">
        <f>IF(A162&lt;$C$5+2,"",IF(A162=$C$5+2,AVERAGE(INDEX($I$15:$I$713,A162-$C$5+1):I162),(($C$5-1)*J161+I162)/$C$5))</f>
        <v>10.909876442572326</v>
      </c>
      <c r="T162" s="2"/>
    </row>
    <row r="163" spans="1:20" x14ac:dyDescent="0.3">
      <c r="A163">
        <v>149</v>
      </c>
      <c r="B163" s="1">
        <v>44215.488194444442</v>
      </c>
      <c r="C163" s="2">
        <v>14549.849999999999</v>
      </c>
      <c r="D163" s="2">
        <v>14552.400000000001</v>
      </c>
      <c r="E163" s="2">
        <v>14544.55</v>
      </c>
      <c r="F163" s="2">
        <v>14549.75</v>
      </c>
      <c r="G163" s="2">
        <f>IF(A163&lt;=$C$3,"",MAX(INDEX($D$15:$D$713,A163-$C$3):D162))</f>
        <v>14553.800000000001</v>
      </c>
      <c r="H163" s="2">
        <f>IF(A163&lt;=$C$4,"",MIN(INDEX($E$15:$E$713,A163-$C$4):E162))</f>
        <v>14536.849999999999</v>
      </c>
      <c r="I163" s="2">
        <f t="shared" si="18"/>
        <v>15.050000000001091</v>
      </c>
      <c r="J163" s="2">
        <f>IF(A163&lt;$C$5+2,"",IF(A163=$C$5+2,AVERAGE(INDEX($I$15:$I$713,A163-$C$5+1):I163),(($C$5-1)*J162+I163)/$C$5))</f>
        <v>11.116882620443764</v>
      </c>
      <c r="K163" s="2" t="str">
        <f t="shared" si="10"/>
        <v/>
      </c>
      <c r="L163" s="2" t="str">
        <f t="shared" si="11"/>
        <v/>
      </c>
      <c r="M163" t="str">
        <f t="shared" si="12"/>
        <v>buy</v>
      </c>
      <c r="N163">
        <f t="shared" si="13"/>
        <v>14541.240123557427</v>
      </c>
      <c r="O163">
        <f t="shared" si="14"/>
        <v>14573.969752885145</v>
      </c>
      <c r="P163">
        <f t="shared" si="15"/>
        <v>14552.15</v>
      </c>
      <c r="Q163">
        <f t="shared" si="16"/>
        <v>10.909876442572326</v>
      </c>
      <c r="R163" t="str">
        <f t="shared" si="17"/>
        <v/>
      </c>
      <c r="S163">
        <f>IF(A163&lt;$C$5+2,"",IF(A163=$C$5+2,AVERAGE(INDEX($I$15:$I$713,A163-$C$5+1):I163),(($C$5-1)*J162+I163)/$C$5))</f>
        <v>11.116882620443764</v>
      </c>
      <c r="T163" s="2"/>
    </row>
    <row r="164" spans="1:20" x14ac:dyDescent="0.3">
      <c r="A164">
        <v>150</v>
      </c>
      <c r="B164" s="1">
        <v>44215.488888888889</v>
      </c>
      <c r="C164" s="2">
        <v>14549.55</v>
      </c>
      <c r="D164" s="2">
        <v>14557.45</v>
      </c>
      <c r="E164" s="2">
        <v>14546.199999999999</v>
      </c>
      <c r="F164" s="2">
        <v>14550</v>
      </c>
      <c r="G164" s="2">
        <f>IF(A164&lt;=$C$3,"",MAX(INDEX($D$15:$D$713,A164-$C$3):D163))</f>
        <v>14553.800000000001</v>
      </c>
      <c r="H164" s="2">
        <f>IF(A164&lt;=$C$4,"",MIN(INDEX($E$15:$E$713,A164-$C$4):E163))</f>
        <v>14536.849999999999</v>
      </c>
      <c r="I164" s="2">
        <f t="shared" si="18"/>
        <v>7.8500000000021828</v>
      </c>
      <c r="J164" s="2">
        <f>IF(A164&lt;$C$5+2,"",IF(A164=$C$5+2,AVERAGE(INDEX($I$15:$I$713,A164-$C$5+1):I164),(($C$5-1)*J163+I164)/$C$5))</f>
        <v>10.953538489421685</v>
      </c>
      <c r="K164" s="2" t="str">
        <f t="shared" si="10"/>
        <v>buy</v>
      </c>
      <c r="L164" s="2">
        <f t="shared" si="11"/>
        <v>14553.800000000001</v>
      </c>
      <c r="M164" t="str">
        <f t="shared" si="12"/>
        <v>buy</v>
      </c>
      <c r="N164">
        <f t="shared" si="13"/>
        <v>14541.240123557427</v>
      </c>
      <c r="O164">
        <f t="shared" si="14"/>
        <v>14573.969752885145</v>
      </c>
      <c r="P164">
        <f t="shared" si="15"/>
        <v>14552.15</v>
      </c>
      <c r="Q164">
        <f t="shared" si="16"/>
        <v>10.909876442572326</v>
      </c>
      <c r="R164" t="str">
        <f t="shared" si="17"/>
        <v/>
      </c>
      <c r="S164">
        <f>IF(A164&lt;$C$5+2,"",IF(A164=$C$5+2,AVERAGE(INDEX($I$15:$I$713,A164-$C$5+1):I164),(($C$5-1)*J163+I164)/$C$5))</f>
        <v>10.953538489421685</v>
      </c>
      <c r="T164" s="2"/>
    </row>
    <row r="165" spans="1:20" x14ac:dyDescent="0.3">
      <c r="A165">
        <v>151</v>
      </c>
      <c r="B165" s="1">
        <v>44215.489583333336</v>
      </c>
      <c r="C165" s="2">
        <v>14549.949999999999</v>
      </c>
      <c r="D165" s="2">
        <v>14554.85</v>
      </c>
      <c r="E165" s="2">
        <v>14542</v>
      </c>
      <c r="F165" s="2">
        <v>14546.1</v>
      </c>
      <c r="G165" s="2">
        <f>IF(A165&lt;=$C$3,"",MAX(INDEX($D$15:$D$713,A165-$C$3):D164))</f>
        <v>14557.45</v>
      </c>
      <c r="H165" s="2">
        <f>IF(A165&lt;=$C$4,"",MIN(INDEX($E$15:$E$713,A165-$C$4):E164))</f>
        <v>14538.75</v>
      </c>
      <c r="I165" s="2">
        <f t="shared" si="18"/>
        <v>11.250000000001819</v>
      </c>
      <c r="J165" s="2">
        <f>IF(A165&lt;$C$5+2,"",IF(A165=$C$5+2,AVERAGE(INDEX($I$15:$I$713,A165-$C$5+1):I165),(($C$5-1)*J164+I165)/$C$5))</f>
        <v>10.968361564950692</v>
      </c>
      <c r="K165" s="2" t="str">
        <f t="shared" ref="K165:K228" si="19">IF(D165&gt;=G165,"buy",IF(E165&lt;=H165,"sell",""))</f>
        <v/>
      </c>
      <c r="L165" s="2" t="str">
        <f t="shared" ref="L165:L228" si="20">IF(K165="buy",G165,IF(K165="sell",H165,""))</f>
        <v/>
      </c>
      <c r="M165" t="str">
        <f t="shared" ref="M165:M228" si="21">IF(OR(M164="",M164="SL",M164="TP"), K165,IF(M164="buy",IF(E165&lt;N164,"SL",IF(D165&gt;O164,"TP",M164)),IF(M164="sell",IF(D165&gt;N164,"SL",IF(E165&lt;O164,"TP",M164)),"")))</f>
        <v>buy</v>
      </c>
      <c r="N165">
        <f t="shared" ref="N165:N228" si="22">IF(M165="buy",P165-$C$6*Q165,IF(M165="sell",P165+$C$6*Q165,""))</f>
        <v>14541.240123557427</v>
      </c>
      <c r="O165">
        <f t="shared" ref="O165:O228" si="23">IF(M165="buy",P165+$C$7*Q165,IF(M165="sell",P165-$C$7*Q165,""))</f>
        <v>14573.969752885145</v>
      </c>
      <c r="P165">
        <f t="shared" ref="P165:P228" si="24">IF(M165=M164,P164,IF(OR(M165="buy",M165="sell"),L165,""))</f>
        <v>14552.15</v>
      </c>
      <c r="Q165">
        <f t="shared" ref="Q165:Q228" si="25">IF(M165=M164,Q164,IF(OR(M165="buy",M165="sell"),J165,""))</f>
        <v>10.909876442572326</v>
      </c>
      <c r="R165" t="str">
        <f t="shared" ref="R165:R228" si="26">IF(AND(M164="buy",M165="SL"),N164-P164,IF(AND(M164="buy",M165="TP"),O164-P164,IF(AND(M164="sell",M165="SL"),P164-N164,IF(AND(M164="sell",M165="TP"),P164-O164,""))))</f>
        <v/>
      </c>
      <c r="S165">
        <f>IF(A165&lt;$C$5+2,"",IF(A165=$C$5+2,AVERAGE(INDEX($I$15:$I$713,A165-$C$5+1):I165),(($C$5-1)*J164+I165)/$C$5))</f>
        <v>10.968361564950692</v>
      </c>
      <c r="T165" s="2"/>
    </row>
    <row r="166" spans="1:20" x14ac:dyDescent="0.3">
      <c r="A166">
        <v>152</v>
      </c>
      <c r="B166" s="1">
        <v>44215.490277777775</v>
      </c>
      <c r="C166" s="2">
        <v>14545.75</v>
      </c>
      <c r="D166" s="2">
        <v>14549.5</v>
      </c>
      <c r="E166" s="2">
        <v>14539.05</v>
      </c>
      <c r="F166" s="2">
        <v>14548.5</v>
      </c>
      <c r="G166" s="2">
        <f>IF(A166&lt;=$C$3,"",MAX(INDEX($D$15:$D$713,A166-$C$3):D165))</f>
        <v>14557.45</v>
      </c>
      <c r="H166" s="2">
        <f>IF(A166&lt;=$C$4,"",MIN(INDEX($E$15:$E$713,A166-$C$4):E165))</f>
        <v>14542</v>
      </c>
      <c r="I166" s="2">
        <f t="shared" si="18"/>
        <v>12.850000000000364</v>
      </c>
      <c r="J166" s="2">
        <f>IF(A166&lt;$C$5+2,"",IF(A166=$C$5+2,AVERAGE(INDEX($I$15:$I$713,A166-$C$5+1):I166),(($C$5-1)*J165+I166)/$C$5))</f>
        <v>11.062443486703176</v>
      </c>
      <c r="K166" s="2" t="str">
        <f t="shared" si="19"/>
        <v>sell</v>
      </c>
      <c r="L166" s="2">
        <f t="shared" si="20"/>
        <v>14542</v>
      </c>
      <c r="M166" t="str">
        <f t="shared" si="21"/>
        <v>SL</v>
      </c>
      <c r="N166" t="str">
        <f t="shared" si="22"/>
        <v/>
      </c>
      <c r="O166" t="str">
        <f t="shared" si="23"/>
        <v/>
      </c>
      <c r="P166" t="str">
        <f t="shared" si="24"/>
        <v/>
      </c>
      <c r="Q166" t="str">
        <f t="shared" si="25"/>
        <v/>
      </c>
      <c r="R166">
        <f t="shared" si="26"/>
        <v>-10.909876442572568</v>
      </c>
      <c r="S166">
        <f>IF(A166&lt;$C$5+2,"",IF(A166=$C$5+2,AVERAGE(INDEX($I$15:$I$713,A166-$C$5+1):I166),(($C$5-1)*J165+I166)/$C$5))</f>
        <v>11.062443486703176</v>
      </c>
      <c r="T166" s="2"/>
    </row>
    <row r="167" spans="1:20" x14ac:dyDescent="0.3">
      <c r="A167">
        <v>153</v>
      </c>
      <c r="B167" s="1">
        <v>44215.490972222222</v>
      </c>
      <c r="C167" s="2">
        <v>14548.599999999999</v>
      </c>
      <c r="D167" s="2">
        <v>14556.45</v>
      </c>
      <c r="E167" s="2">
        <v>14546.300000000001</v>
      </c>
      <c r="F167" s="2">
        <v>14550.6</v>
      </c>
      <c r="G167" s="2">
        <f>IF(A167&lt;=$C$3,"",MAX(INDEX($D$15:$D$713,A167-$C$3):D166))</f>
        <v>14557.45</v>
      </c>
      <c r="H167" s="2">
        <f>IF(A167&lt;=$C$4,"",MIN(INDEX($E$15:$E$713,A167-$C$4):E166))</f>
        <v>14539.05</v>
      </c>
      <c r="I167" s="2">
        <f t="shared" si="18"/>
        <v>10.450000000000728</v>
      </c>
      <c r="J167" s="2">
        <f>IF(A167&lt;$C$5+2,"",IF(A167=$C$5+2,AVERAGE(INDEX($I$15:$I$713,A167-$C$5+1):I167),(($C$5-1)*J166+I167)/$C$5))</f>
        <v>11.031821312368054</v>
      </c>
      <c r="K167" s="2" t="str">
        <f t="shared" si="19"/>
        <v/>
      </c>
      <c r="L167" s="2" t="str">
        <f t="shared" si="20"/>
        <v/>
      </c>
      <c r="M167" t="str">
        <f t="shared" si="21"/>
        <v/>
      </c>
      <c r="N167" t="str">
        <f t="shared" si="22"/>
        <v/>
      </c>
      <c r="O167" t="str">
        <f t="shared" si="23"/>
        <v/>
      </c>
      <c r="P167" t="str">
        <f t="shared" si="24"/>
        <v/>
      </c>
      <c r="Q167" t="str">
        <f t="shared" si="25"/>
        <v/>
      </c>
      <c r="R167" t="str">
        <f t="shared" si="26"/>
        <v/>
      </c>
      <c r="S167">
        <f>IF(A167&lt;$C$5+2,"",IF(A167=$C$5+2,AVERAGE(INDEX($I$15:$I$713,A167-$C$5+1):I167),(($C$5-1)*J166+I167)/$C$5))</f>
        <v>11.031821312368054</v>
      </c>
      <c r="T167" s="2"/>
    </row>
    <row r="168" spans="1:20" x14ac:dyDescent="0.3">
      <c r="A168">
        <v>154</v>
      </c>
      <c r="B168" s="1">
        <v>44215.491666666669</v>
      </c>
      <c r="C168" s="2">
        <v>14550</v>
      </c>
      <c r="D168" s="2">
        <v>14556.449999999999</v>
      </c>
      <c r="E168" s="2">
        <v>14548.25</v>
      </c>
      <c r="F168" s="2">
        <v>14553.65</v>
      </c>
      <c r="G168" s="2">
        <f>IF(A168&lt;=$C$3,"",MAX(INDEX($D$15:$D$713,A168-$C$3):D167))</f>
        <v>14556.45</v>
      </c>
      <c r="H168" s="2">
        <f>IF(A168&lt;=$C$4,"",MIN(INDEX($E$15:$E$713,A168-$C$4):E167))</f>
        <v>14539.05</v>
      </c>
      <c r="I168" s="2">
        <f t="shared" si="18"/>
        <v>10.149999999999636</v>
      </c>
      <c r="J168" s="2">
        <f>IF(A168&lt;$C$5+2,"",IF(A168=$C$5+2,AVERAGE(INDEX($I$15:$I$713,A168-$C$5+1):I168),(($C$5-1)*J167+I168)/$C$5))</f>
        <v>10.987730246749633</v>
      </c>
      <c r="K168" s="2" t="str">
        <f t="shared" si="19"/>
        <v>buy</v>
      </c>
      <c r="L168" s="2">
        <f t="shared" si="20"/>
        <v>14556.45</v>
      </c>
      <c r="M168" t="str">
        <f t="shared" si="21"/>
        <v>buy</v>
      </c>
      <c r="N168">
        <f t="shared" si="22"/>
        <v>14545.46226975325</v>
      </c>
      <c r="O168">
        <f t="shared" si="23"/>
        <v>14578.425460493499</v>
      </c>
      <c r="P168">
        <f t="shared" si="24"/>
        <v>14556.45</v>
      </c>
      <c r="Q168">
        <f t="shared" si="25"/>
        <v>10.987730246749633</v>
      </c>
      <c r="R168" t="str">
        <f t="shared" si="26"/>
        <v/>
      </c>
      <c r="S168">
        <f>IF(A168&lt;$C$5+2,"",IF(A168=$C$5+2,AVERAGE(INDEX($I$15:$I$713,A168-$C$5+1):I168),(($C$5-1)*J167+I168)/$C$5))</f>
        <v>10.987730246749633</v>
      </c>
      <c r="T168" s="2"/>
    </row>
    <row r="169" spans="1:20" x14ac:dyDescent="0.3">
      <c r="A169">
        <v>155</v>
      </c>
      <c r="B169" s="1">
        <v>44215.492361111108</v>
      </c>
      <c r="C169" s="2">
        <v>14553.95</v>
      </c>
      <c r="D169" s="2">
        <v>14559.449999999999</v>
      </c>
      <c r="E169" s="2">
        <v>14548.650000000001</v>
      </c>
      <c r="F169" s="2">
        <v>14556.05</v>
      </c>
      <c r="G169" s="2">
        <f>IF(A169&lt;=$C$3,"",MAX(INDEX($D$15:$D$713,A169-$C$3):D168))</f>
        <v>14556.45</v>
      </c>
      <c r="H169" s="2">
        <f>IF(A169&lt;=$C$4,"",MIN(INDEX($E$15:$E$713,A169-$C$4):E168))</f>
        <v>14539.05</v>
      </c>
      <c r="I169" s="2">
        <f t="shared" si="18"/>
        <v>8.1999999999989086</v>
      </c>
      <c r="J169" s="2">
        <f>IF(A169&lt;$C$5+2,"",IF(A169=$C$5+2,AVERAGE(INDEX($I$15:$I$713,A169-$C$5+1):I169),(($C$5-1)*J168+I169)/$C$5))</f>
        <v>10.848343734412097</v>
      </c>
      <c r="K169" s="2" t="str">
        <f t="shared" si="19"/>
        <v>buy</v>
      </c>
      <c r="L169" s="2">
        <f t="shared" si="20"/>
        <v>14556.45</v>
      </c>
      <c r="M169" t="str">
        <f t="shared" si="21"/>
        <v>buy</v>
      </c>
      <c r="N169">
        <f t="shared" si="22"/>
        <v>14545.46226975325</v>
      </c>
      <c r="O169">
        <f t="shared" si="23"/>
        <v>14578.425460493499</v>
      </c>
      <c r="P169">
        <f t="shared" si="24"/>
        <v>14556.45</v>
      </c>
      <c r="Q169">
        <f t="shared" si="25"/>
        <v>10.987730246749633</v>
      </c>
      <c r="R169" t="str">
        <f t="shared" si="26"/>
        <v/>
      </c>
      <c r="S169">
        <f>IF(A169&lt;$C$5+2,"",IF(A169=$C$5+2,AVERAGE(INDEX($I$15:$I$713,A169-$C$5+1):I169),(($C$5-1)*J168+I169)/$C$5))</f>
        <v>10.848343734412097</v>
      </c>
      <c r="T169" s="2"/>
    </row>
    <row r="170" spans="1:20" x14ac:dyDescent="0.3">
      <c r="A170">
        <v>156</v>
      </c>
      <c r="B170" s="1">
        <v>44215.493055555555</v>
      </c>
      <c r="C170" s="2">
        <v>14556.7</v>
      </c>
      <c r="D170" s="2">
        <v>14563.7</v>
      </c>
      <c r="E170" s="2">
        <v>14547.85</v>
      </c>
      <c r="F170" s="2">
        <v>14557.35</v>
      </c>
      <c r="G170" s="2">
        <f>IF(A170&lt;=$C$3,"",MAX(INDEX($D$15:$D$713,A170-$C$3):D169))</f>
        <v>14559.449999999999</v>
      </c>
      <c r="H170" s="2">
        <f>IF(A170&lt;=$C$4,"",MIN(INDEX($E$15:$E$713,A170-$C$4):E169))</f>
        <v>14546.300000000001</v>
      </c>
      <c r="I170" s="2">
        <f t="shared" si="18"/>
        <v>10.799999999997453</v>
      </c>
      <c r="J170" s="2">
        <f>IF(A170&lt;$C$5+2,"",IF(A170=$C$5+2,AVERAGE(INDEX($I$15:$I$713,A170-$C$5+1):I170),(($C$5-1)*J169+I170)/$C$5))</f>
        <v>10.845926547691366</v>
      </c>
      <c r="K170" s="2" t="str">
        <f t="shared" si="19"/>
        <v>buy</v>
      </c>
      <c r="L170" s="2">
        <f t="shared" si="20"/>
        <v>14559.449999999999</v>
      </c>
      <c r="M170" t="str">
        <f t="shared" si="21"/>
        <v>buy</v>
      </c>
      <c r="N170">
        <f t="shared" si="22"/>
        <v>14545.46226975325</v>
      </c>
      <c r="O170">
        <f t="shared" si="23"/>
        <v>14578.425460493499</v>
      </c>
      <c r="P170">
        <f t="shared" si="24"/>
        <v>14556.45</v>
      </c>
      <c r="Q170">
        <f t="shared" si="25"/>
        <v>10.987730246749633</v>
      </c>
      <c r="R170" t="str">
        <f t="shared" si="26"/>
        <v/>
      </c>
      <c r="S170">
        <f>IF(A170&lt;$C$5+2,"",IF(A170=$C$5+2,AVERAGE(INDEX($I$15:$I$713,A170-$C$5+1):I170),(($C$5-1)*J169+I170)/$C$5))</f>
        <v>10.845926547691366</v>
      </c>
      <c r="T170" s="2"/>
    </row>
    <row r="171" spans="1:20" x14ac:dyDescent="0.3">
      <c r="A171">
        <v>157</v>
      </c>
      <c r="B171" s="1">
        <v>44215.493750000001</v>
      </c>
      <c r="C171" s="2">
        <v>14557.05</v>
      </c>
      <c r="D171" s="2">
        <v>14558.95</v>
      </c>
      <c r="E171" s="2">
        <v>14549.25</v>
      </c>
      <c r="F171" s="2">
        <v>14551.3</v>
      </c>
      <c r="G171" s="2">
        <f>IF(A171&lt;=$C$3,"",MAX(INDEX($D$15:$D$713,A171-$C$3):D170))</f>
        <v>14563.7</v>
      </c>
      <c r="H171" s="2">
        <f>IF(A171&lt;=$C$4,"",MIN(INDEX($E$15:$E$713,A171-$C$4):E170))</f>
        <v>14547.85</v>
      </c>
      <c r="I171" s="2">
        <f t="shared" si="18"/>
        <v>15.850000000000364</v>
      </c>
      <c r="J171" s="2">
        <f>IF(A171&lt;$C$5+2,"",IF(A171=$C$5+2,AVERAGE(INDEX($I$15:$I$713,A171-$C$5+1):I171),(($C$5-1)*J170+I171)/$C$5))</f>
        <v>11.096130220306815</v>
      </c>
      <c r="K171" s="2" t="str">
        <f t="shared" si="19"/>
        <v/>
      </c>
      <c r="L171" s="2" t="str">
        <f t="shared" si="20"/>
        <v/>
      </c>
      <c r="M171" t="str">
        <f t="shared" si="21"/>
        <v>buy</v>
      </c>
      <c r="N171">
        <f t="shared" si="22"/>
        <v>14545.46226975325</v>
      </c>
      <c r="O171">
        <f t="shared" si="23"/>
        <v>14578.425460493499</v>
      </c>
      <c r="P171">
        <f t="shared" si="24"/>
        <v>14556.45</v>
      </c>
      <c r="Q171">
        <f t="shared" si="25"/>
        <v>10.987730246749633</v>
      </c>
      <c r="R171" t="str">
        <f t="shared" si="26"/>
        <v/>
      </c>
      <c r="S171">
        <f>IF(A171&lt;$C$5+2,"",IF(A171=$C$5+2,AVERAGE(INDEX($I$15:$I$713,A171-$C$5+1):I171),(($C$5-1)*J170+I171)/$C$5))</f>
        <v>11.096130220306815</v>
      </c>
      <c r="T171" s="2"/>
    </row>
    <row r="172" spans="1:20" x14ac:dyDescent="0.3">
      <c r="A172">
        <v>158</v>
      </c>
      <c r="B172" s="1">
        <v>44215.494444444441</v>
      </c>
      <c r="C172" s="2">
        <v>14551.35</v>
      </c>
      <c r="D172" s="2">
        <v>14553.1</v>
      </c>
      <c r="E172" s="2">
        <v>14542.05</v>
      </c>
      <c r="F172" s="2">
        <v>14548.8</v>
      </c>
      <c r="G172" s="2">
        <f>IF(A172&lt;=$C$3,"",MAX(INDEX($D$15:$D$713,A172-$C$3):D171))</f>
        <v>14563.7</v>
      </c>
      <c r="H172" s="2">
        <f>IF(A172&lt;=$C$4,"",MIN(INDEX($E$15:$E$713,A172-$C$4):E171))</f>
        <v>14547.85</v>
      </c>
      <c r="I172" s="2">
        <f t="shared" si="18"/>
        <v>9.7000000000007276</v>
      </c>
      <c r="J172" s="2">
        <f>IF(A172&lt;$C$5+2,"",IF(A172=$C$5+2,AVERAGE(INDEX($I$15:$I$713,A172-$C$5+1):I172),(($C$5-1)*J171+I172)/$C$5))</f>
        <v>11.026323709291511</v>
      </c>
      <c r="K172" s="2" t="str">
        <f t="shared" si="19"/>
        <v>sell</v>
      </c>
      <c r="L172" s="2">
        <f t="shared" si="20"/>
        <v>14547.85</v>
      </c>
      <c r="M172" t="str">
        <f t="shared" si="21"/>
        <v>SL</v>
      </c>
      <c r="N172" t="str">
        <f t="shared" si="22"/>
        <v/>
      </c>
      <c r="O172" t="str">
        <f t="shared" si="23"/>
        <v/>
      </c>
      <c r="P172" t="str">
        <f t="shared" si="24"/>
        <v/>
      </c>
      <c r="Q172" t="str">
        <f t="shared" si="25"/>
        <v/>
      </c>
      <c r="R172">
        <f t="shared" si="26"/>
        <v>-10.987730246750289</v>
      </c>
      <c r="S172">
        <f>IF(A172&lt;$C$5+2,"",IF(A172=$C$5+2,AVERAGE(INDEX($I$15:$I$713,A172-$C$5+1):I172),(($C$5-1)*J171+I172)/$C$5))</f>
        <v>11.026323709291511</v>
      </c>
      <c r="T172" s="2"/>
    </row>
    <row r="173" spans="1:20" x14ac:dyDescent="0.3">
      <c r="A173">
        <v>159</v>
      </c>
      <c r="B173" s="1">
        <v>44215.495138888888</v>
      </c>
      <c r="C173" s="2">
        <v>14548.9</v>
      </c>
      <c r="D173" s="2">
        <v>14556.5</v>
      </c>
      <c r="E173" s="2">
        <v>14543.05</v>
      </c>
      <c r="F173" s="2">
        <v>14548.45</v>
      </c>
      <c r="G173" s="2">
        <f>IF(A173&lt;=$C$3,"",MAX(INDEX($D$15:$D$713,A173-$C$3):D172))</f>
        <v>14563.7</v>
      </c>
      <c r="H173" s="2">
        <f>IF(A173&lt;=$C$4,"",MIN(INDEX($E$15:$E$713,A173-$C$4):E172))</f>
        <v>14542.05</v>
      </c>
      <c r="I173" s="2">
        <f t="shared" si="18"/>
        <v>11.050000000001091</v>
      </c>
      <c r="J173" s="2">
        <f>IF(A173&lt;$C$5+2,"",IF(A173=$C$5+2,AVERAGE(INDEX($I$15:$I$713,A173-$C$5+1):I173),(($C$5-1)*J172+I173)/$C$5))</f>
        <v>11.027507523826989</v>
      </c>
      <c r="K173" s="2" t="str">
        <f t="shared" si="19"/>
        <v/>
      </c>
      <c r="L173" s="2" t="str">
        <f t="shared" si="20"/>
        <v/>
      </c>
      <c r="M173" t="str">
        <f t="shared" si="21"/>
        <v/>
      </c>
      <c r="N173" t="str">
        <f t="shared" si="22"/>
        <v/>
      </c>
      <c r="O173" t="str">
        <f t="shared" si="23"/>
        <v/>
      </c>
      <c r="P173" t="str">
        <f t="shared" si="24"/>
        <v/>
      </c>
      <c r="Q173" t="str">
        <f t="shared" si="25"/>
        <v/>
      </c>
      <c r="R173" t="str">
        <f t="shared" si="26"/>
        <v/>
      </c>
      <c r="S173">
        <f>IF(A173&lt;$C$5+2,"",IF(A173=$C$5+2,AVERAGE(INDEX($I$15:$I$713,A173-$C$5+1):I173),(($C$5-1)*J172+I173)/$C$5))</f>
        <v>11.027507523826989</v>
      </c>
      <c r="T173" s="2"/>
    </row>
    <row r="174" spans="1:20" x14ac:dyDescent="0.3">
      <c r="A174">
        <v>160</v>
      </c>
      <c r="B174" s="1">
        <v>44215.495833333334</v>
      </c>
      <c r="C174" s="2">
        <v>14548.300000000001</v>
      </c>
      <c r="D174" s="2">
        <v>14558.15</v>
      </c>
      <c r="E174" s="2">
        <v>14544.199999999999</v>
      </c>
      <c r="F174" s="2">
        <v>14547.15</v>
      </c>
      <c r="G174" s="2">
        <f>IF(A174&lt;=$C$3,"",MAX(INDEX($D$15:$D$713,A174-$C$3):D173))</f>
        <v>14558.95</v>
      </c>
      <c r="H174" s="2">
        <f>IF(A174&lt;=$C$4,"",MIN(INDEX($E$15:$E$713,A174-$C$4):E173))</f>
        <v>14542.05</v>
      </c>
      <c r="I174" s="2">
        <f t="shared" si="18"/>
        <v>13.450000000000728</v>
      </c>
      <c r="J174" s="2">
        <f>IF(A174&lt;$C$5+2,"",IF(A174=$C$5+2,AVERAGE(INDEX($I$15:$I$713,A174-$C$5+1):I174),(($C$5-1)*J173+I174)/$C$5))</f>
        <v>11.148632147635677</v>
      </c>
      <c r="K174" s="2" t="str">
        <f t="shared" si="19"/>
        <v/>
      </c>
      <c r="L174" s="2" t="str">
        <f t="shared" si="20"/>
        <v/>
      </c>
      <c r="M174" t="str">
        <f t="shared" si="21"/>
        <v/>
      </c>
      <c r="N174" t="str">
        <f t="shared" si="22"/>
        <v/>
      </c>
      <c r="O174" t="str">
        <f t="shared" si="23"/>
        <v/>
      </c>
      <c r="P174" t="str">
        <f t="shared" si="24"/>
        <v/>
      </c>
      <c r="Q174" t="str">
        <f t="shared" si="25"/>
        <v/>
      </c>
      <c r="R174" t="str">
        <f t="shared" si="26"/>
        <v/>
      </c>
      <c r="S174">
        <f>IF(A174&lt;$C$5+2,"",IF(A174=$C$5+2,AVERAGE(INDEX($I$15:$I$713,A174-$C$5+1):I174),(($C$5-1)*J173+I174)/$C$5))</f>
        <v>11.148632147635677</v>
      </c>
      <c r="T174" s="2"/>
    </row>
    <row r="175" spans="1:20" x14ac:dyDescent="0.3">
      <c r="A175">
        <v>161</v>
      </c>
      <c r="B175" s="1">
        <v>44215.496527777781</v>
      </c>
      <c r="C175" s="2">
        <v>14547.05</v>
      </c>
      <c r="D175" s="2">
        <v>14556.3</v>
      </c>
      <c r="E175" s="2">
        <v>14541.55</v>
      </c>
      <c r="F175" s="2">
        <v>14547.8</v>
      </c>
      <c r="G175" s="2">
        <f>IF(A175&lt;=$C$3,"",MAX(INDEX($D$15:$D$713,A175-$C$3):D174))</f>
        <v>14558.15</v>
      </c>
      <c r="H175" s="2">
        <f>IF(A175&lt;=$C$4,"",MIN(INDEX($E$15:$E$713,A175-$C$4):E174))</f>
        <v>14542.05</v>
      </c>
      <c r="I175" s="2">
        <f t="shared" si="18"/>
        <v>13.950000000000728</v>
      </c>
      <c r="J175" s="2">
        <f>IF(A175&lt;$C$5+2,"",IF(A175=$C$5+2,AVERAGE(INDEX($I$15:$I$713,A175-$C$5+1):I175),(($C$5-1)*J174+I175)/$C$5))</f>
        <v>11.288700540253931</v>
      </c>
      <c r="K175" s="2" t="str">
        <f t="shared" si="19"/>
        <v>sell</v>
      </c>
      <c r="L175" s="2">
        <f t="shared" si="20"/>
        <v>14542.05</v>
      </c>
      <c r="M175" t="str">
        <f t="shared" si="21"/>
        <v>sell</v>
      </c>
      <c r="N175">
        <f t="shared" si="22"/>
        <v>14553.338700540253</v>
      </c>
      <c r="O175">
        <f t="shared" si="23"/>
        <v>14519.472598919492</v>
      </c>
      <c r="P175">
        <f t="shared" si="24"/>
        <v>14542.05</v>
      </c>
      <c r="Q175">
        <f t="shared" si="25"/>
        <v>11.288700540253931</v>
      </c>
      <c r="R175" t="str">
        <f t="shared" si="26"/>
        <v/>
      </c>
      <c r="S175">
        <f>IF(A175&lt;$C$5+2,"",IF(A175=$C$5+2,AVERAGE(INDEX($I$15:$I$713,A175-$C$5+1):I175),(($C$5-1)*J174+I175)/$C$5))</f>
        <v>11.288700540253931</v>
      </c>
      <c r="T175" s="2"/>
    </row>
    <row r="176" spans="1:20" x14ac:dyDescent="0.3">
      <c r="A176">
        <v>162</v>
      </c>
      <c r="B176" s="1">
        <v>44215.49722222222</v>
      </c>
      <c r="C176" s="2">
        <v>14547.900000000001</v>
      </c>
      <c r="D176" s="2">
        <v>14553.699999999999</v>
      </c>
      <c r="E176" s="2">
        <v>14540.65</v>
      </c>
      <c r="F176" s="2">
        <v>14546.35</v>
      </c>
      <c r="G176" s="2">
        <f>IF(A176&lt;=$C$3,"",MAX(INDEX($D$15:$D$713,A176-$C$3):D175))</f>
        <v>14558.15</v>
      </c>
      <c r="H176" s="2">
        <f>IF(A176&lt;=$C$4,"",MIN(INDEX($E$15:$E$713,A176-$C$4):E175))</f>
        <v>14541.55</v>
      </c>
      <c r="I176" s="2">
        <f t="shared" si="18"/>
        <v>14.75</v>
      </c>
      <c r="J176" s="2">
        <f>IF(A176&lt;$C$5+2,"",IF(A176=$C$5+2,AVERAGE(INDEX($I$15:$I$713,A176-$C$5+1):I176),(($C$5-1)*J175+I176)/$C$5))</f>
        <v>11.461765513241234</v>
      </c>
      <c r="K176" s="2" t="str">
        <f t="shared" si="19"/>
        <v>sell</v>
      </c>
      <c r="L176" s="2">
        <f t="shared" si="20"/>
        <v>14541.55</v>
      </c>
      <c r="M176" t="str">
        <f t="shared" si="21"/>
        <v>SL</v>
      </c>
      <c r="N176" t="str">
        <f t="shared" si="22"/>
        <v/>
      </c>
      <c r="O176" t="str">
        <f t="shared" si="23"/>
        <v/>
      </c>
      <c r="P176" t="str">
        <f t="shared" si="24"/>
        <v/>
      </c>
      <c r="Q176" t="str">
        <f t="shared" si="25"/>
        <v/>
      </c>
      <c r="R176">
        <f t="shared" si="26"/>
        <v>-11.288700540253558</v>
      </c>
      <c r="S176">
        <f>IF(A176&lt;$C$5+2,"",IF(A176=$C$5+2,AVERAGE(INDEX($I$15:$I$713,A176-$C$5+1):I176),(($C$5-1)*J175+I176)/$C$5))</f>
        <v>11.461765513241234</v>
      </c>
      <c r="T176" s="2"/>
    </row>
    <row r="177" spans="1:20" x14ac:dyDescent="0.3">
      <c r="A177">
        <v>163</v>
      </c>
      <c r="B177" s="1">
        <v>44215.497916666667</v>
      </c>
      <c r="C177" s="2">
        <v>14546.6</v>
      </c>
      <c r="D177" s="2">
        <v>14549.300000000001</v>
      </c>
      <c r="E177" s="2">
        <v>14542.65</v>
      </c>
      <c r="F177" s="2">
        <v>14545.35</v>
      </c>
      <c r="G177" s="2">
        <f>IF(A177&lt;=$C$3,"",MAX(INDEX($D$15:$D$713,A177-$C$3):D176))</f>
        <v>14558.15</v>
      </c>
      <c r="H177" s="2">
        <f>IF(A177&lt;=$C$4,"",MIN(INDEX($E$15:$E$713,A177-$C$4):E176))</f>
        <v>14540.65</v>
      </c>
      <c r="I177" s="2">
        <f t="shared" si="18"/>
        <v>13.049999999999272</v>
      </c>
      <c r="J177" s="2">
        <f>IF(A177&lt;$C$5+2,"",IF(A177=$C$5+2,AVERAGE(INDEX($I$15:$I$713,A177-$C$5+1):I177),(($C$5-1)*J176+I177)/$C$5))</f>
        <v>11.541177237579136</v>
      </c>
      <c r="K177" s="2" t="str">
        <f t="shared" si="19"/>
        <v/>
      </c>
      <c r="L177" s="2" t="str">
        <f t="shared" si="20"/>
        <v/>
      </c>
      <c r="M177" t="str">
        <f t="shared" si="21"/>
        <v/>
      </c>
      <c r="N177" t="str">
        <f t="shared" si="22"/>
        <v/>
      </c>
      <c r="O177" t="str">
        <f t="shared" si="23"/>
        <v/>
      </c>
      <c r="P177" t="str">
        <f t="shared" si="24"/>
        <v/>
      </c>
      <c r="Q177" t="str">
        <f t="shared" si="25"/>
        <v/>
      </c>
      <c r="R177" t="str">
        <f t="shared" si="26"/>
        <v/>
      </c>
      <c r="S177">
        <f>IF(A177&lt;$C$5+2,"",IF(A177=$C$5+2,AVERAGE(INDEX($I$15:$I$713,A177-$C$5+1):I177),(($C$5-1)*J176+I177)/$C$5))</f>
        <v>11.541177237579136</v>
      </c>
      <c r="T177" s="2"/>
    </row>
    <row r="178" spans="1:20" x14ac:dyDescent="0.3">
      <c r="A178">
        <v>164</v>
      </c>
      <c r="B178" s="1">
        <v>44215.498611111114</v>
      </c>
      <c r="C178" s="2">
        <v>14545.35</v>
      </c>
      <c r="D178" s="2">
        <v>14549.5</v>
      </c>
      <c r="E178" s="2">
        <v>14539.150000000001</v>
      </c>
      <c r="F178" s="2">
        <v>14546.25</v>
      </c>
      <c r="G178" s="2">
        <f>IF(A178&lt;=$C$3,"",MAX(INDEX($D$15:$D$713,A178-$C$3):D177))</f>
        <v>14556.3</v>
      </c>
      <c r="H178" s="2">
        <f>IF(A178&lt;=$C$4,"",MIN(INDEX($E$15:$E$713,A178-$C$4):E177))</f>
        <v>14540.65</v>
      </c>
      <c r="I178" s="2">
        <f t="shared" si="18"/>
        <v>6.6500000000014552</v>
      </c>
      <c r="J178" s="2">
        <f>IF(A178&lt;$C$5+2,"",IF(A178=$C$5+2,AVERAGE(INDEX($I$15:$I$713,A178-$C$5+1):I178),(($C$5-1)*J177+I178)/$C$5))</f>
        <v>11.296618375700252</v>
      </c>
      <c r="K178" s="2" t="str">
        <f t="shared" si="19"/>
        <v>sell</v>
      </c>
      <c r="L178" s="2">
        <f t="shared" si="20"/>
        <v>14540.65</v>
      </c>
      <c r="M178" t="str">
        <f t="shared" si="21"/>
        <v>sell</v>
      </c>
      <c r="N178">
        <f t="shared" si="22"/>
        <v>14551.946618375699</v>
      </c>
      <c r="O178">
        <f t="shared" si="23"/>
        <v>14518.0567632486</v>
      </c>
      <c r="P178">
        <f t="shared" si="24"/>
        <v>14540.65</v>
      </c>
      <c r="Q178">
        <f t="shared" si="25"/>
        <v>11.296618375700252</v>
      </c>
      <c r="R178" t="str">
        <f t="shared" si="26"/>
        <v/>
      </c>
      <c r="S178">
        <f>IF(A178&lt;$C$5+2,"",IF(A178=$C$5+2,AVERAGE(INDEX($I$15:$I$713,A178-$C$5+1):I178),(($C$5-1)*J177+I178)/$C$5))</f>
        <v>11.296618375700252</v>
      </c>
      <c r="T178" s="2"/>
    </row>
    <row r="179" spans="1:20" x14ac:dyDescent="0.3">
      <c r="A179">
        <v>165</v>
      </c>
      <c r="B179" s="1">
        <v>44215.499305555553</v>
      </c>
      <c r="C179" s="2">
        <v>14546.1</v>
      </c>
      <c r="D179" s="2">
        <v>14549.7</v>
      </c>
      <c r="E179" s="2">
        <v>14541.5</v>
      </c>
      <c r="F179" s="2">
        <v>14543.15</v>
      </c>
      <c r="G179" s="2">
        <f>IF(A179&lt;=$C$3,"",MAX(INDEX($D$15:$D$713,A179-$C$3):D178))</f>
        <v>14553.699999999999</v>
      </c>
      <c r="H179" s="2">
        <f>IF(A179&lt;=$C$4,"",MIN(INDEX($E$15:$E$713,A179-$C$4):E178))</f>
        <v>14539.150000000001</v>
      </c>
      <c r="I179" s="2">
        <f t="shared" si="18"/>
        <v>10.349999999998545</v>
      </c>
      <c r="J179" s="2">
        <f>IF(A179&lt;$C$5+2,"",IF(A179=$C$5+2,AVERAGE(INDEX($I$15:$I$713,A179-$C$5+1):I179),(($C$5-1)*J178+I179)/$C$5))</f>
        <v>11.249287456915166</v>
      </c>
      <c r="K179" s="2" t="str">
        <f t="shared" si="19"/>
        <v/>
      </c>
      <c r="L179" s="2" t="str">
        <f t="shared" si="20"/>
        <v/>
      </c>
      <c r="M179" t="str">
        <f t="shared" si="21"/>
        <v>sell</v>
      </c>
      <c r="N179">
        <f t="shared" si="22"/>
        <v>14551.946618375699</v>
      </c>
      <c r="O179">
        <f t="shared" si="23"/>
        <v>14518.0567632486</v>
      </c>
      <c r="P179">
        <f t="shared" si="24"/>
        <v>14540.65</v>
      </c>
      <c r="Q179">
        <f t="shared" si="25"/>
        <v>11.296618375700252</v>
      </c>
      <c r="R179" t="str">
        <f t="shared" si="26"/>
        <v/>
      </c>
      <c r="S179">
        <f>IF(A179&lt;$C$5+2,"",IF(A179=$C$5+2,AVERAGE(INDEX($I$15:$I$713,A179-$C$5+1):I179),(($C$5-1)*J178+I179)/$C$5))</f>
        <v>11.249287456915166</v>
      </c>
      <c r="T179" s="2"/>
    </row>
    <row r="180" spans="1:20" x14ac:dyDescent="0.3">
      <c r="A180">
        <v>166</v>
      </c>
      <c r="B180" s="1">
        <v>44215.5</v>
      </c>
      <c r="C180" s="2">
        <v>14543.05</v>
      </c>
      <c r="D180" s="2">
        <v>14551.300000000001</v>
      </c>
      <c r="E180" s="2">
        <v>14538.9</v>
      </c>
      <c r="F180" s="2">
        <v>14548.75</v>
      </c>
      <c r="G180" s="2">
        <f>IF(A180&lt;=$C$3,"",MAX(INDEX($D$15:$D$713,A180-$C$3):D179))</f>
        <v>14549.7</v>
      </c>
      <c r="H180" s="2">
        <f>IF(A180&lt;=$C$4,"",MIN(INDEX($E$15:$E$713,A180-$C$4):E179))</f>
        <v>14539.150000000001</v>
      </c>
      <c r="I180" s="2">
        <f t="shared" si="18"/>
        <v>8.2000000000007276</v>
      </c>
      <c r="J180" s="2">
        <f>IF(A180&lt;$C$5+2,"",IF(A180=$C$5+2,AVERAGE(INDEX($I$15:$I$713,A180-$C$5+1):I180),(($C$5-1)*J179+I180)/$C$5))</f>
        <v>11.096823084069445</v>
      </c>
      <c r="K180" s="2" t="str">
        <f t="shared" si="19"/>
        <v>buy</v>
      </c>
      <c r="L180" s="2">
        <f t="shared" si="20"/>
        <v>14549.7</v>
      </c>
      <c r="M180" t="str">
        <f t="shared" si="21"/>
        <v>sell</v>
      </c>
      <c r="N180">
        <f t="shared" si="22"/>
        <v>14551.946618375699</v>
      </c>
      <c r="O180">
        <f t="shared" si="23"/>
        <v>14518.0567632486</v>
      </c>
      <c r="P180">
        <f t="shared" si="24"/>
        <v>14540.65</v>
      </c>
      <c r="Q180">
        <f t="shared" si="25"/>
        <v>11.296618375700252</v>
      </c>
      <c r="R180" t="str">
        <f t="shared" si="26"/>
        <v/>
      </c>
      <c r="S180">
        <f>IF(A180&lt;$C$5+2,"",IF(A180=$C$5+2,AVERAGE(INDEX($I$15:$I$713,A180-$C$5+1):I180),(($C$5-1)*J179+I180)/$C$5))</f>
        <v>11.096823084069445</v>
      </c>
      <c r="T180" s="2"/>
    </row>
    <row r="181" spans="1:20" x14ac:dyDescent="0.3">
      <c r="A181">
        <v>167</v>
      </c>
      <c r="B181" s="1">
        <v>44215.500694444447</v>
      </c>
      <c r="C181" s="2">
        <v>14548.800000000001</v>
      </c>
      <c r="D181" s="2">
        <v>14556.4</v>
      </c>
      <c r="E181" s="2">
        <v>14540.85</v>
      </c>
      <c r="F181" s="2">
        <v>14542.55</v>
      </c>
      <c r="G181" s="2">
        <f>IF(A181&lt;=$C$3,"",MAX(INDEX($D$15:$D$713,A181-$C$3):D180))</f>
        <v>14551.300000000001</v>
      </c>
      <c r="H181" s="2">
        <f>IF(A181&lt;=$C$4,"",MIN(INDEX($E$15:$E$713,A181-$C$4):E180))</f>
        <v>14538.9</v>
      </c>
      <c r="I181" s="2">
        <f t="shared" si="18"/>
        <v>12.400000000001455</v>
      </c>
      <c r="J181" s="2">
        <f>IF(A181&lt;$C$5+2,"",IF(A181=$C$5+2,AVERAGE(INDEX($I$15:$I$713,A181-$C$5+1):I181),(($C$5-1)*J180+I181)/$C$5))</f>
        <v>11.161981929866046</v>
      </c>
      <c r="K181" s="2" t="str">
        <f t="shared" si="19"/>
        <v>buy</v>
      </c>
      <c r="L181" s="2">
        <f t="shared" si="20"/>
        <v>14551.300000000001</v>
      </c>
      <c r="M181" t="str">
        <f t="shared" si="21"/>
        <v>SL</v>
      </c>
      <c r="N181" t="str">
        <f t="shared" si="22"/>
        <v/>
      </c>
      <c r="O181" t="str">
        <f t="shared" si="23"/>
        <v/>
      </c>
      <c r="P181" t="str">
        <f t="shared" si="24"/>
        <v/>
      </c>
      <c r="Q181" t="str">
        <f t="shared" si="25"/>
        <v/>
      </c>
      <c r="R181">
        <f t="shared" si="26"/>
        <v>-11.296618375699836</v>
      </c>
      <c r="S181">
        <f>IF(A181&lt;$C$5+2,"",IF(A181=$C$5+2,AVERAGE(INDEX($I$15:$I$713,A181-$C$5+1):I181),(($C$5-1)*J180+I181)/$C$5))</f>
        <v>11.161981929866046</v>
      </c>
      <c r="T181" s="2"/>
    </row>
    <row r="182" spans="1:20" x14ac:dyDescent="0.3">
      <c r="A182">
        <v>168</v>
      </c>
      <c r="B182" s="1">
        <v>44215.501388888886</v>
      </c>
      <c r="C182" s="2">
        <v>14542.8</v>
      </c>
      <c r="D182" s="2">
        <v>14546.9</v>
      </c>
      <c r="E182" s="2">
        <v>14535.6</v>
      </c>
      <c r="F182" s="2">
        <v>14541.15</v>
      </c>
      <c r="G182" s="2">
        <f>IF(A182&lt;=$C$3,"",MAX(INDEX($D$15:$D$713,A182-$C$3):D181))</f>
        <v>14556.4</v>
      </c>
      <c r="H182" s="2">
        <f>IF(A182&lt;=$C$4,"",MIN(INDEX($E$15:$E$713,A182-$C$4):E181))</f>
        <v>14538.9</v>
      </c>
      <c r="I182" s="2">
        <f t="shared" si="18"/>
        <v>15.549999999999272</v>
      </c>
      <c r="J182" s="2">
        <f>IF(A182&lt;$C$5+2,"",IF(A182=$C$5+2,AVERAGE(INDEX($I$15:$I$713,A182-$C$5+1):I182),(($C$5-1)*J181+I182)/$C$5))</f>
        <v>11.381382833372708</v>
      </c>
      <c r="K182" s="2" t="str">
        <f t="shared" si="19"/>
        <v>sell</v>
      </c>
      <c r="L182" s="2">
        <f t="shared" si="20"/>
        <v>14538.9</v>
      </c>
      <c r="M182" t="str">
        <f t="shared" si="21"/>
        <v>sell</v>
      </c>
      <c r="N182">
        <f t="shared" si="22"/>
        <v>14550.281382833373</v>
      </c>
      <c r="O182">
        <f t="shared" si="23"/>
        <v>14516.137234333255</v>
      </c>
      <c r="P182">
        <f t="shared" si="24"/>
        <v>14538.9</v>
      </c>
      <c r="Q182">
        <f t="shared" si="25"/>
        <v>11.381382833372708</v>
      </c>
      <c r="R182" t="str">
        <f t="shared" si="26"/>
        <v/>
      </c>
      <c r="S182">
        <f>IF(A182&lt;$C$5+2,"",IF(A182=$C$5+2,AVERAGE(INDEX($I$15:$I$713,A182-$C$5+1):I182),(($C$5-1)*J181+I182)/$C$5))</f>
        <v>11.381382833372708</v>
      </c>
      <c r="T182" s="2"/>
    </row>
    <row r="183" spans="1:20" x14ac:dyDescent="0.3">
      <c r="A183">
        <v>169</v>
      </c>
      <c r="B183" s="1">
        <v>44215.502083333333</v>
      </c>
      <c r="C183" s="2">
        <v>14541.2</v>
      </c>
      <c r="D183" s="2">
        <v>14547.95</v>
      </c>
      <c r="E183" s="2">
        <v>14538.35</v>
      </c>
      <c r="F183" s="2">
        <v>14543.25</v>
      </c>
      <c r="G183" s="2">
        <f>IF(A183&lt;=$C$3,"",MAX(INDEX($D$15:$D$713,A183-$C$3):D182))</f>
        <v>14556.4</v>
      </c>
      <c r="H183" s="2">
        <f>IF(A183&lt;=$C$4,"",MIN(INDEX($E$15:$E$713,A183-$C$4):E182))</f>
        <v>14535.6</v>
      </c>
      <c r="I183" s="2">
        <f t="shared" si="18"/>
        <v>11.299999999999272</v>
      </c>
      <c r="J183" s="2">
        <f>IF(A183&lt;$C$5+2,"",IF(A183=$C$5+2,AVERAGE(INDEX($I$15:$I$713,A183-$C$5+1):I183),(($C$5-1)*J182+I183)/$C$5))</f>
        <v>11.377313691704035</v>
      </c>
      <c r="K183" s="2" t="str">
        <f t="shared" si="19"/>
        <v/>
      </c>
      <c r="L183" s="2" t="str">
        <f t="shared" si="20"/>
        <v/>
      </c>
      <c r="M183" t="str">
        <f t="shared" si="21"/>
        <v>sell</v>
      </c>
      <c r="N183">
        <f t="shared" si="22"/>
        <v>14550.281382833373</v>
      </c>
      <c r="O183">
        <f t="shared" si="23"/>
        <v>14516.137234333255</v>
      </c>
      <c r="P183">
        <f t="shared" si="24"/>
        <v>14538.9</v>
      </c>
      <c r="Q183">
        <f t="shared" si="25"/>
        <v>11.381382833372708</v>
      </c>
      <c r="R183" t="str">
        <f t="shared" si="26"/>
        <v/>
      </c>
      <c r="S183">
        <f>IF(A183&lt;$C$5+2,"",IF(A183=$C$5+2,AVERAGE(INDEX($I$15:$I$713,A183-$C$5+1):I183),(($C$5-1)*J182+I183)/$C$5))</f>
        <v>11.377313691704035</v>
      </c>
      <c r="T183" s="2"/>
    </row>
    <row r="184" spans="1:20" x14ac:dyDescent="0.3">
      <c r="A184">
        <v>170</v>
      </c>
      <c r="B184" s="1">
        <v>44215.50277777778</v>
      </c>
      <c r="C184" s="2">
        <v>14543.300000000001</v>
      </c>
      <c r="D184" s="2">
        <v>14550.15</v>
      </c>
      <c r="E184" s="2">
        <v>14540.65</v>
      </c>
      <c r="F184" s="2">
        <v>14544.1</v>
      </c>
      <c r="G184" s="2">
        <f>IF(A184&lt;=$C$3,"",MAX(INDEX($D$15:$D$713,A184-$C$3):D183))</f>
        <v>14556.4</v>
      </c>
      <c r="H184" s="2">
        <f>IF(A184&lt;=$C$4,"",MIN(INDEX($E$15:$E$713,A184-$C$4):E183))</f>
        <v>14535.6</v>
      </c>
      <c r="I184" s="2">
        <f t="shared" si="18"/>
        <v>9.6000000000003638</v>
      </c>
      <c r="J184" s="2">
        <f>IF(A184&lt;$C$5+2,"",IF(A184=$C$5+2,AVERAGE(INDEX($I$15:$I$713,A184-$C$5+1):I184),(($C$5-1)*J183+I184)/$C$5))</f>
        <v>11.288448007118852</v>
      </c>
      <c r="K184" s="2" t="str">
        <f t="shared" si="19"/>
        <v/>
      </c>
      <c r="L184" s="2" t="str">
        <f t="shared" si="20"/>
        <v/>
      </c>
      <c r="M184" t="str">
        <f t="shared" si="21"/>
        <v>sell</v>
      </c>
      <c r="N184">
        <f t="shared" si="22"/>
        <v>14550.281382833373</v>
      </c>
      <c r="O184">
        <f t="shared" si="23"/>
        <v>14516.137234333255</v>
      </c>
      <c r="P184">
        <f t="shared" si="24"/>
        <v>14538.9</v>
      </c>
      <c r="Q184">
        <f t="shared" si="25"/>
        <v>11.381382833372708</v>
      </c>
      <c r="R184" t="str">
        <f t="shared" si="26"/>
        <v/>
      </c>
      <c r="S184">
        <f>IF(A184&lt;$C$5+2,"",IF(A184=$C$5+2,AVERAGE(INDEX($I$15:$I$713,A184-$C$5+1):I184),(($C$5-1)*J183+I184)/$C$5))</f>
        <v>11.288448007118852</v>
      </c>
      <c r="T184" s="2"/>
    </row>
    <row r="185" spans="1:20" x14ac:dyDescent="0.3">
      <c r="A185">
        <v>171</v>
      </c>
      <c r="B185" s="1">
        <v>44215.503472222219</v>
      </c>
      <c r="C185" s="2">
        <v>14544.099999999999</v>
      </c>
      <c r="D185" s="2">
        <v>14551.6</v>
      </c>
      <c r="E185" s="2">
        <v>14536.6</v>
      </c>
      <c r="F185" s="2">
        <v>14538</v>
      </c>
      <c r="G185" s="2">
        <f>IF(A185&lt;=$C$3,"",MAX(INDEX($D$15:$D$713,A185-$C$3):D184))</f>
        <v>14550.15</v>
      </c>
      <c r="H185" s="2">
        <f>IF(A185&lt;=$C$4,"",MIN(INDEX($E$15:$E$713,A185-$C$4):E184))</f>
        <v>14535.6</v>
      </c>
      <c r="I185" s="2">
        <f t="shared" si="18"/>
        <v>9.5</v>
      </c>
      <c r="J185" s="2">
        <f>IF(A185&lt;$C$5+2,"",IF(A185=$C$5+2,AVERAGE(INDEX($I$15:$I$713,A185-$C$5+1):I185),(($C$5-1)*J184+I185)/$C$5))</f>
        <v>11.199025606762909</v>
      </c>
      <c r="K185" s="2" t="str">
        <f t="shared" si="19"/>
        <v>buy</v>
      </c>
      <c r="L185" s="2">
        <f t="shared" si="20"/>
        <v>14550.15</v>
      </c>
      <c r="M185" t="str">
        <f t="shared" si="21"/>
        <v>SL</v>
      </c>
      <c r="N185" t="str">
        <f t="shared" si="22"/>
        <v/>
      </c>
      <c r="O185" t="str">
        <f t="shared" si="23"/>
        <v/>
      </c>
      <c r="P185" t="str">
        <f t="shared" si="24"/>
        <v/>
      </c>
      <c r="Q185" t="str">
        <f t="shared" si="25"/>
        <v/>
      </c>
      <c r="R185">
        <f t="shared" si="26"/>
        <v>-11.381382833373209</v>
      </c>
      <c r="S185">
        <f>IF(A185&lt;$C$5+2,"",IF(A185=$C$5+2,AVERAGE(INDEX($I$15:$I$713,A185-$C$5+1):I185),(($C$5-1)*J184+I185)/$C$5))</f>
        <v>11.199025606762909</v>
      </c>
      <c r="T185" s="2"/>
    </row>
    <row r="186" spans="1:20" x14ac:dyDescent="0.3">
      <c r="A186">
        <v>172</v>
      </c>
      <c r="B186" s="1">
        <v>44215.504166666666</v>
      </c>
      <c r="C186" s="2">
        <v>14538.25</v>
      </c>
      <c r="D186" s="2">
        <v>14540.5</v>
      </c>
      <c r="E186" s="2">
        <v>14534.1</v>
      </c>
      <c r="F186" s="2">
        <v>14537.45</v>
      </c>
      <c r="G186" s="2">
        <f>IF(A186&lt;=$C$3,"",MAX(INDEX($D$15:$D$713,A186-$C$3):D185))</f>
        <v>14551.6</v>
      </c>
      <c r="H186" s="2">
        <f>IF(A186&lt;=$C$4,"",MIN(INDEX($E$15:$E$713,A186-$C$4):E185))</f>
        <v>14536.6</v>
      </c>
      <c r="I186" s="2">
        <f t="shared" si="18"/>
        <v>15</v>
      </c>
      <c r="J186" s="2">
        <f>IF(A186&lt;$C$5+2,"",IF(A186=$C$5+2,AVERAGE(INDEX($I$15:$I$713,A186-$C$5+1):I186),(($C$5-1)*J185+I186)/$C$5))</f>
        <v>11.389074326424764</v>
      </c>
      <c r="K186" s="2" t="str">
        <f t="shared" si="19"/>
        <v>sell</v>
      </c>
      <c r="L186" s="2">
        <f t="shared" si="20"/>
        <v>14536.6</v>
      </c>
      <c r="M186" t="str">
        <f t="shared" si="21"/>
        <v>sell</v>
      </c>
      <c r="N186">
        <f t="shared" si="22"/>
        <v>14547.989074326426</v>
      </c>
      <c r="O186">
        <f t="shared" si="23"/>
        <v>14513.821851347151</v>
      </c>
      <c r="P186">
        <f t="shared" si="24"/>
        <v>14536.6</v>
      </c>
      <c r="Q186">
        <f t="shared" si="25"/>
        <v>11.389074326424764</v>
      </c>
      <c r="R186" t="str">
        <f t="shared" si="26"/>
        <v/>
      </c>
      <c r="S186">
        <f>IF(A186&lt;$C$5+2,"",IF(A186=$C$5+2,AVERAGE(INDEX($I$15:$I$713,A186-$C$5+1):I186),(($C$5-1)*J185+I186)/$C$5))</f>
        <v>11.389074326424764</v>
      </c>
      <c r="T186" s="2"/>
    </row>
    <row r="187" spans="1:20" x14ac:dyDescent="0.3">
      <c r="A187">
        <v>173</v>
      </c>
      <c r="B187" s="1">
        <v>44215.504861111112</v>
      </c>
      <c r="C187" s="2">
        <v>14537.75</v>
      </c>
      <c r="D187" s="2">
        <v>14540.8</v>
      </c>
      <c r="E187" s="2">
        <v>14532.699999999999</v>
      </c>
      <c r="F187" s="2">
        <v>14539.4</v>
      </c>
      <c r="G187" s="2">
        <f>IF(A187&lt;=$C$3,"",MAX(INDEX($D$15:$D$713,A187-$C$3):D186))</f>
        <v>14551.6</v>
      </c>
      <c r="H187" s="2">
        <f>IF(A187&lt;=$C$4,"",MIN(INDEX($E$15:$E$713,A187-$C$4):E186))</f>
        <v>14534.1</v>
      </c>
      <c r="I187" s="2">
        <f t="shared" si="18"/>
        <v>6.3999999999996362</v>
      </c>
      <c r="J187" s="2">
        <f>IF(A187&lt;$C$5+2,"",IF(A187=$C$5+2,AVERAGE(INDEX($I$15:$I$713,A187-$C$5+1):I187),(($C$5-1)*J186+I187)/$C$5))</f>
        <v>11.139620610103508</v>
      </c>
      <c r="K187" s="2" t="str">
        <f t="shared" si="19"/>
        <v>sell</v>
      </c>
      <c r="L187" s="2">
        <f t="shared" si="20"/>
        <v>14534.1</v>
      </c>
      <c r="M187" t="str">
        <f t="shared" si="21"/>
        <v>sell</v>
      </c>
      <c r="N187">
        <f t="shared" si="22"/>
        <v>14547.989074326426</v>
      </c>
      <c r="O187">
        <f t="shared" si="23"/>
        <v>14513.821851347151</v>
      </c>
      <c r="P187">
        <f t="shared" si="24"/>
        <v>14536.6</v>
      </c>
      <c r="Q187">
        <f t="shared" si="25"/>
        <v>11.389074326424764</v>
      </c>
      <c r="R187" t="str">
        <f t="shared" si="26"/>
        <v/>
      </c>
      <c r="S187">
        <f>IF(A187&lt;$C$5+2,"",IF(A187=$C$5+2,AVERAGE(INDEX($I$15:$I$713,A187-$C$5+1):I187),(($C$5-1)*J186+I187)/$C$5))</f>
        <v>11.139620610103508</v>
      </c>
      <c r="T187" s="2"/>
    </row>
    <row r="188" spans="1:20" x14ac:dyDescent="0.3">
      <c r="A188">
        <v>174</v>
      </c>
      <c r="B188" s="1">
        <v>44215.505555555559</v>
      </c>
      <c r="C188" s="2">
        <v>14538.8</v>
      </c>
      <c r="D188" s="2">
        <v>14547.25</v>
      </c>
      <c r="E188" s="2">
        <v>14533.5</v>
      </c>
      <c r="F188" s="2">
        <v>14536.5</v>
      </c>
      <c r="G188" s="2">
        <f>IF(A188&lt;=$C$3,"",MAX(INDEX($D$15:$D$713,A188-$C$3):D187))</f>
        <v>14551.6</v>
      </c>
      <c r="H188" s="2">
        <f>IF(A188&lt;=$C$4,"",MIN(INDEX($E$15:$E$713,A188-$C$4):E187))</f>
        <v>14532.699999999999</v>
      </c>
      <c r="I188" s="2">
        <f t="shared" si="18"/>
        <v>8.1000000000003638</v>
      </c>
      <c r="J188" s="2">
        <f>IF(A188&lt;$C$5+2,"",IF(A188=$C$5+2,AVERAGE(INDEX($I$15:$I$713,A188-$C$5+1):I188),(($C$5-1)*J187+I188)/$C$5))</f>
        <v>10.987639579598351</v>
      </c>
      <c r="K188" s="2" t="str">
        <f t="shared" si="19"/>
        <v/>
      </c>
      <c r="L188" s="2" t="str">
        <f t="shared" si="20"/>
        <v/>
      </c>
      <c r="M188" t="str">
        <f t="shared" si="21"/>
        <v>sell</v>
      </c>
      <c r="N188">
        <f t="shared" si="22"/>
        <v>14547.989074326426</v>
      </c>
      <c r="O188">
        <f t="shared" si="23"/>
        <v>14513.821851347151</v>
      </c>
      <c r="P188">
        <f t="shared" si="24"/>
        <v>14536.6</v>
      </c>
      <c r="Q188">
        <f t="shared" si="25"/>
        <v>11.389074326424764</v>
      </c>
      <c r="R188" t="str">
        <f t="shared" si="26"/>
        <v/>
      </c>
      <c r="S188">
        <f>IF(A188&lt;$C$5+2,"",IF(A188=$C$5+2,AVERAGE(INDEX($I$15:$I$713,A188-$C$5+1):I188),(($C$5-1)*J187+I188)/$C$5))</f>
        <v>10.987639579598351</v>
      </c>
      <c r="T188" s="2"/>
    </row>
    <row r="189" spans="1:20" x14ac:dyDescent="0.3">
      <c r="A189">
        <v>175</v>
      </c>
      <c r="B189" s="1">
        <v>44215.506249999999</v>
      </c>
      <c r="C189" s="2">
        <v>14536.550000000001</v>
      </c>
      <c r="D189" s="2">
        <v>14544.25</v>
      </c>
      <c r="E189" s="2">
        <v>14530.1</v>
      </c>
      <c r="F189" s="2">
        <v>14535.4</v>
      </c>
      <c r="G189" s="2">
        <f>IF(A189&lt;=$C$3,"",MAX(INDEX($D$15:$D$713,A189-$C$3):D188))</f>
        <v>14547.25</v>
      </c>
      <c r="H189" s="2">
        <f>IF(A189&lt;=$C$4,"",MIN(INDEX($E$15:$E$713,A189-$C$4):E188))</f>
        <v>14532.699999999999</v>
      </c>
      <c r="I189" s="2">
        <f t="shared" si="18"/>
        <v>13.75</v>
      </c>
      <c r="J189" s="2">
        <f>IF(A189&lt;$C$5+2,"",IF(A189=$C$5+2,AVERAGE(INDEX($I$15:$I$713,A189-$C$5+1):I189),(($C$5-1)*J188+I189)/$C$5))</f>
        <v>11.125757600618433</v>
      </c>
      <c r="K189" s="2" t="str">
        <f t="shared" si="19"/>
        <v>sell</v>
      </c>
      <c r="L189" s="2">
        <f t="shared" si="20"/>
        <v>14532.699999999999</v>
      </c>
      <c r="M189" t="str">
        <f t="shared" si="21"/>
        <v>sell</v>
      </c>
      <c r="N189">
        <f t="shared" si="22"/>
        <v>14547.989074326426</v>
      </c>
      <c r="O189">
        <f t="shared" si="23"/>
        <v>14513.821851347151</v>
      </c>
      <c r="P189">
        <f t="shared" si="24"/>
        <v>14536.6</v>
      </c>
      <c r="Q189">
        <f t="shared" si="25"/>
        <v>11.389074326424764</v>
      </c>
      <c r="R189" t="str">
        <f t="shared" si="26"/>
        <v/>
      </c>
      <c r="S189">
        <f>IF(A189&lt;$C$5+2,"",IF(A189=$C$5+2,AVERAGE(INDEX($I$15:$I$713,A189-$C$5+1):I189),(($C$5-1)*J188+I189)/$C$5))</f>
        <v>11.125757600618433</v>
      </c>
      <c r="T189" s="2"/>
    </row>
    <row r="190" spans="1:20" x14ac:dyDescent="0.3">
      <c r="A190">
        <v>176</v>
      </c>
      <c r="B190" s="1">
        <v>44215.506944444445</v>
      </c>
      <c r="C190" s="2">
        <v>14535.65</v>
      </c>
      <c r="D190" s="2">
        <v>14544.85</v>
      </c>
      <c r="E190" s="2">
        <v>14534.050000000001</v>
      </c>
      <c r="F190" s="2">
        <v>14540.55</v>
      </c>
      <c r="G190" s="2">
        <f>IF(A190&lt;=$C$3,"",MAX(INDEX($D$15:$D$713,A190-$C$3):D189))</f>
        <v>14547.25</v>
      </c>
      <c r="H190" s="2">
        <f>IF(A190&lt;=$C$4,"",MIN(INDEX($E$15:$E$713,A190-$C$4):E189))</f>
        <v>14530.1</v>
      </c>
      <c r="I190" s="2">
        <f t="shared" si="18"/>
        <v>14.149999999999636</v>
      </c>
      <c r="J190" s="2">
        <f>IF(A190&lt;$C$5+2,"",IF(A190=$C$5+2,AVERAGE(INDEX($I$15:$I$713,A190-$C$5+1):I190),(($C$5-1)*J189+I190)/$C$5))</f>
        <v>11.276969720587493</v>
      </c>
      <c r="K190" s="2" t="str">
        <f t="shared" si="19"/>
        <v/>
      </c>
      <c r="L190" s="2" t="str">
        <f t="shared" si="20"/>
        <v/>
      </c>
      <c r="M190" t="str">
        <f t="shared" si="21"/>
        <v>sell</v>
      </c>
      <c r="N190">
        <f t="shared" si="22"/>
        <v>14547.989074326426</v>
      </c>
      <c r="O190">
        <f t="shared" si="23"/>
        <v>14513.821851347151</v>
      </c>
      <c r="P190">
        <f t="shared" si="24"/>
        <v>14536.6</v>
      </c>
      <c r="Q190">
        <f t="shared" si="25"/>
        <v>11.389074326424764</v>
      </c>
      <c r="R190" t="str">
        <f t="shared" si="26"/>
        <v/>
      </c>
      <c r="S190">
        <f>IF(A190&lt;$C$5+2,"",IF(A190=$C$5+2,AVERAGE(INDEX($I$15:$I$713,A190-$C$5+1):I190),(($C$5-1)*J189+I190)/$C$5))</f>
        <v>11.276969720587493</v>
      </c>
      <c r="T190" s="2"/>
    </row>
    <row r="191" spans="1:20" x14ac:dyDescent="0.3">
      <c r="A191">
        <v>177</v>
      </c>
      <c r="B191" s="1">
        <v>44215.507638888892</v>
      </c>
      <c r="C191" s="2">
        <v>14540.6</v>
      </c>
      <c r="D191" s="2">
        <v>14550.9</v>
      </c>
      <c r="E191" s="2">
        <v>14534.15</v>
      </c>
      <c r="F191" s="2">
        <v>14548.1</v>
      </c>
      <c r="G191" s="2">
        <f>IF(A191&lt;=$C$3,"",MAX(INDEX($D$15:$D$713,A191-$C$3):D190))</f>
        <v>14547.25</v>
      </c>
      <c r="H191" s="2">
        <f>IF(A191&lt;=$C$4,"",MIN(INDEX($E$15:$E$713,A191-$C$4):E190))</f>
        <v>14530.1</v>
      </c>
      <c r="I191" s="2">
        <f t="shared" si="18"/>
        <v>10.799999999999272</v>
      </c>
      <c r="J191" s="2">
        <f>IF(A191&lt;$C$5+2,"",IF(A191=$C$5+2,AVERAGE(INDEX($I$15:$I$713,A191-$C$5+1):I191),(($C$5-1)*J190+I191)/$C$5))</f>
        <v>11.253121234558083</v>
      </c>
      <c r="K191" s="2" t="str">
        <f t="shared" si="19"/>
        <v>buy</v>
      </c>
      <c r="L191" s="2">
        <f t="shared" si="20"/>
        <v>14547.25</v>
      </c>
      <c r="M191" t="str">
        <f t="shared" si="21"/>
        <v>SL</v>
      </c>
      <c r="N191" t="str">
        <f t="shared" si="22"/>
        <v/>
      </c>
      <c r="O191" t="str">
        <f t="shared" si="23"/>
        <v/>
      </c>
      <c r="P191" t="str">
        <f t="shared" si="24"/>
        <v/>
      </c>
      <c r="Q191" t="str">
        <f t="shared" si="25"/>
        <v/>
      </c>
      <c r="R191">
        <f t="shared" si="26"/>
        <v>-11.389074326425543</v>
      </c>
      <c r="S191">
        <f>IF(A191&lt;$C$5+2,"",IF(A191=$C$5+2,AVERAGE(INDEX($I$15:$I$713,A191-$C$5+1):I191),(($C$5-1)*J190+I191)/$C$5))</f>
        <v>11.253121234558083</v>
      </c>
      <c r="T191" s="2"/>
    </row>
    <row r="192" spans="1:20" x14ac:dyDescent="0.3">
      <c r="A192">
        <v>178</v>
      </c>
      <c r="B192" s="1">
        <v>44215.508333333331</v>
      </c>
      <c r="C192" s="2">
        <v>14547.9</v>
      </c>
      <c r="D192" s="2">
        <v>14550.15</v>
      </c>
      <c r="E192" s="2">
        <v>14542.75</v>
      </c>
      <c r="F192" s="2">
        <v>14547.55</v>
      </c>
      <c r="G192" s="2">
        <f>IF(A192&lt;=$C$3,"",MAX(INDEX($D$15:$D$713,A192-$C$3):D191))</f>
        <v>14550.9</v>
      </c>
      <c r="H192" s="2">
        <f>IF(A192&lt;=$C$4,"",MIN(INDEX($E$15:$E$713,A192-$C$4):E191))</f>
        <v>14530.1</v>
      </c>
      <c r="I192" s="2">
        <f t="shared" si="18"/>
        <v>16.75</v>
      </c>
      <c r="J192" s="2">
        <f>IF(A192&lt;$C$5+2,"",IF(A192=$C$5+2,AVERAGE(INDEX($I$15:$I$713,A192-$C$5+1):I192),(($C$5-1)*J191+I192)/$C$5))</f>
        <v>11.527965172830179</v>
      </c>
      <c r="K192" s="2" t="str">
        <f t="shared" si="19"/>
        <v/>
      </c>
      <c r="L192" s="2" t="str">
        <f t="shared" si="20"/>
        <v/>
      </c>
      <c r="M192" t="str">
        <f t="shared" si="21"/>
        <v/>
      </c>
      <c r="N192" t="str">
        <f t="shared" si="22"/>
        <v/>
      </c>
      <c r="O192" t="str">
        <f t="shared" si="23"/>
        <v/>
      </c>
      <c r="P192" t="str">
        <f t="shared" si="24"/>
        <v/>
      </c>
      <c r="Q192" t="str">
        <f t="shared" si="25"/>
        <v/>
      </c>
      <c r="R192" t="str">
        <f t="shared" si="26"/>
        <v/>
      </c>
      <c r="S192">
        <f>IF(A192&lt;$C$5+2,"",IF(A192=$C$5+2,AVERAGE(INDEX($I$15:$I$713,A192-$C$5+1):I192),(($C$5-1)*J191+I192)/$C$5))</f>
        <v>11.527965172830179</v>
      </c>
      <c r="T192" s="2"/>
    </row>
    <row r="193" spans="1:20" x14ac:dyDescent="0.3">
      <c r="A193">
        <v>179</v>
      </c>
      <c r="B193" s="1">
        <v>44215.509027777778</v>
      </c>
      <c r="C193" s="2">
        <v>14547.5</v>
      </c>
      <c r="D193" s="2">
        <v>14549.650000000001</v>
      </c>
      <c r="E193" s="2">
        <v>14543.650000000001</v>
      </c>
      <c r="F193" s="2">
        <v>14546.6</v>
      </c>
      <c r="G193" s="2">
        <f>IF(A193&lt;=$C$3,"",MAX(INDEX($D$15:$D$713,A193-$C$3):D192))</f>
        <v>14550.9</v>
      </c>
      <c r="H193" s="2">
        <f>IF(A193&lt;=$C$4,"",MIN(INDEX($E$15:$E$713,A193-$C$4):E192))</f>
        <v>14534.050000000001</v>
      </c>
      <c r="I193" s="2">
        <f t="shared" si="18"/>
        <v>7.3999999999996362</v>
      </c>
      <c r="J193" s="2">
        <f>IF(A193&lt;$C$5+2,"",IF(A193=$C$5+2,AVERAGE(INDEX($I$15:$I$713,A193-$C$5+1):I193),(($C$5-1)*J192+I193)/$C$5))</f>
        <v>11.321566914188651</v>
      </c>
      <c r="K193" s="2" t="str">
        <f t="shared" si="19"/>
        <v/>
      </c>
      <c r="L193" s="2" t="str">
        <f t="shared" si="20"/>
        <v/>
      </c>
      <c r="M193" t="str">
        <f t="shared" si="21"/>
        <v/>
      </c>
      <c r="N193" t="str">
        <f t="shared" si="22"/>
        <v/>
      </c>
      <c r="O193" t="str">
        <f t="shared" si="23"/>
        <v/>
      </c>
      <c r="P193" t="str">
        <f t="shared" si="24"/>
        <v/>
      </c>
      <c r="Q193" t="str">
        <f t="shared" si="25"/>
        <v/>
      </c>
      <c r="R193" t="str">
        <f t="shared" si="26"/>
        <v/>
      </c>
      <c r="S193">
        <f>IF(A193&lt;$C$5+2,"",IF(A193=$C$5+2,AVERAGE(INDEX($I$15:$I$713,A193-$C$5+1):I193),(($C$5-1)*J192+I193)/$C$5))</f>
        <v>11.321566914188651</v>
      </c>
      <c r="T193" s="2"/>
    </row>
    <row r="194" spans="1:20" x14ac:dyDescent="0.3">
      <c r="A194">
        <v>180</v>
      </c>
      <c r="B194" s="1">
        <v>44215.509722222225</v>
      </c>
      <c r="C194" s="2">
        <v>14546.75</v>
      </c>
      <c r="D194" s="2">
        <v>14553.8</v>
      </c>
      <c r="E194" s="2">
        <v>14544.199999999999</v>
      </c>
      <c r="F194" s="2">
        <v>14549.5</v>
      </c>
      <c r="G194" s="2">
        <f>IF(A194&lt;=$C$3,"",MAX(INDEX($D$15:$D$713,A194-$C$3):D193))</f>
        <v>14550.9</v>
      </c>
      <c r="H194" s="2">
        <f>IF(A194&lt;=$C$4,"",MIN(INDEX($E$15:$E$713,A194-$C$4):E193))</f>
        <v>14534.15</v>
      </c>
      <c r="I194" s="2">
        <f t="shared" si="18"/>
        <v>6</v>
      </c>
      <c r="J194" s="2">
        <f>IF(A194&lt;$C$5+2,"",IF(A194=$C$5+2,AVERAGE(INDEX($I$15:$I$713,A194-$C$5+1):I194),(($C$5-1)*J193+I194)/$C$5))</f>
        <v>11.055488568479218</v>
      </c>
      <c r="K194" s="2" t="str">
        <f t="shared" si="19"/>
        <v>buy</v>
      </c>
      <c r="L194" s="2">
        <f t="shared" si="20"/>
        <v>14550.9</v>
      </c>
      <c r="M194" t="str">
        <f t="shared" si="21"/>
        <v>buy</v>
      </c>
      <c r="N194">
        <f t="shared" si="22"/>
        <v>14539.84451143152</v>
      </c>
      <c r="O194">
        <f t="shared" si="23"/>
        <v>14573.010977136959</v>
      </c>
      <c r="P194">
        <f t="shared" si="24"/>
        <v>14550.9</v>
      </c>
      <c r="Q194">
        <f t="shared" si="25"/>
        <v>11.055488568479218</v>
      </c>
      <c r="R194" t="str">
        <f t="shared" si="26"/>
        <v/>
      </c>
      <c r="S194">
        <f>IF(A194&lt;$C$5+2,"",IF(A194=$C$5+2,AVERAGE(INDEX($I$15:$I$713,A194-$C$5+1):I194),(($C$5-1)*J193+I194)/$C$5))</f>
        <v>11.055488568479218</v>
      </c>
      <c r="T194" s="2"/>
    </row>
    <row r="195" spans="1:20" x14ac:dyDescent="0.3">
      <c r="A195">
        <v>181</v>
      </c>
      <c r="B195" s="1">
        <v>44215.510416666664</v>
      </c>
      <c r="C195" s="2">
        <v>14549.050000000001</v>
      </c>
      <c r="D195" s="2">
        <v>14555.6</v>
      </c>
      <c r="E195" s="2">
        <v>14541.25</v>
      </c>
      <c r="F195" s="2">
        <v>14550.7</v>
      </c>
      <c r="G195" s="2">
        <f>IF(A195&lt;=$C$3,"",MAX(INDEX($D$15:$D$713,A195-$C$3):D194))</f>
        <v>14553.8</v>
      </c>
      <c r="H195" s="2">
        <f>IF(A195&lt;=$C$4,"",MIN(INDEX($E$15:$E$713,A195-$C$4):E194))</f>
        <v>14542.75</v>
      </c>
      <c r="I195" s="2">
        <f t="shared" si="18"/>
        <v>9.6000000000003638</v>
      </c>
      <c r="J195" s="2">
        <f>IF(A195&lt;$C$5+2,"",IF(A195=$C$5+2,AVERAGE(INDEX($I$15:$I$713,A195-$C$5+1):I195),(($C$5-1)*J194+I195)/$C$5))</f>
        <v>10.982714140055275</v>
      </c>
      <c r="K195" s="2" t="str">
        <f t="shared" si="19"/>
        <v>buy</v>
      </c>
      <c r="L195" s="2">
        <f t="shared" si="20"/>
        <v>14553.8</v>
      </c>
      <c r="M195" t="str">
        <f t="shared" si="21"/>
        <v>buy</v>
      </c>
      <c r="N195">
        <f t="shared" si="22"/>
        <v>14539.84451143152</v>
      </c>
      <c r="O195">
        <f t="shared" si="23"/>
        <v>14573.010977136959</v>
      </c>
      <c r="P195">
        <f t="shared" si="24"/>
        <v>14550.9</v>
      </c>
      <c r="Q195">
        <f t="shared" si="25"/>
        <v>11.055488568479218</v>
      </c>
      <c r="R195" t="str">
        <f t="shared" si="26"/>
        <v/>
      </c>
      <c r="S195">
        <f>IF(A195&lt;$C$5+2,"",IF(A195=$C$5+2,AVERAGE(INDEX($I$15:$I$713,A195-$C$5+1):I195),(($C$5-1)*J194+I195)/$C$5))</f>
        <v>10.982714140055275</v>
      </c>
      <c r="T195" s="2"/>
    </row>
    <row r="196" spans="1:20" x14ac:dyDescent="0.3">
      <c r="A196">
        <v>182</v>
      </c>
      <c r="B196" s="1">
        <v>44215.511111111111</v>
      </c>
      <c r="C196" s="2">
        <v>14550.800000000001</v>
      </c>
      <c r="D196" s="2">
        <v>14559.949999999999</v>
      </c>
      <c r="E196" s="2">
        <v>14548.050000000001</v>
      </c>
      <c r="F196" s="2">
        <v>14552.2</v>
      </c>
      <c r="G196" s="2">
        <f>IF(A196&lt;=$C$3,"",MAX(INDEX($D$15:$D$713,A196-$C$3):D195))</f>
        <v>14555.6</v>
      </c>
      <c r="H196" s="2">
        <f>IF(A196&lt;=$C$4,"",MIN(INDEX($E$15:$E$713,A196-$C$4):E195))</f>
        <v>14541.25</v>
      </c>
      <c r="I196" s="2">
        <f t="shared" si="18"/>
        <v>14.350000000000364</v>
      </c>
      <c r="J196" s="2">
        <f>IF(A196&lt;$C$5+2,"",IF(A196=$C$5+2,AVERAGE(INDEX($I$15:$I$713,A196-$C$5+1):I196),(($C$5-1)*J195+I196)/$C$5))</f>
        <v>11.151078433052529</v>
      </c>
      <c r="K196" s="2" t="str">
        <f t="shared" si="19"/>
        <v>buy</v>
      </c>
      <c r="L196" s="2">
        <f t="shared" si="20"/>
        <v>14555.6</v>
      </c>
      <c r="M196" t="str">
        <f t="shared" si="21"/>
        <v>buy</v>
      </c>
      <c r="N196">
        <f t="shared" si="22"/>
        <v>14539.84451143152</v>
      </c>
      <c r="O196">
        <f t="shared" si="23"/>
        <v>14573.010977136959</v>
      </c>
      <c r="P196">
        <f t="shared" si="24"/>
        <v>14550.9</v>
      </c>
      <c r="Q196">
        <f t="shared" si="25"/>
        <v>11.055488568479218</v>
      </c>
      <c r="R196" t="str">
        <f t="shared" si="26"/>
        <v/>
      </c>
      <c r="S196">
        <f>IF(A196&lt;$C$5+2,"",IF(A196=$C$5+2,AVERAGE(INDEX($I$15:$I$713,A196-$C$5+1):I196),(($C$5-1)*J195+I196)/$C$5))</f>
        <v>11.151078433052529</v>
      </c>
      <c r="T196" s="2"/>
    </row>
    <row r="197" spans="1:20" x14ac:dyDescent="0.3">
      <c r="A197">
        <v>183</v>
      </c>
      <c r="B197" s="1">
        <v>44215.511805555558</v>
      </c>
      <c r="C197" s="2">
        <v>14552.8</v>
      </c>
      <c r="D197" s="2">
        <v>14556.8</v>
      </c>
      <c r="E197" s="2">
        <v>14548.4</v>
      </c>
      <c r="F197" s="2">
        <v>14552.15</v>
      </c>
      <c r="G197" s="2">
        <f>IF(A197&lt;=$C$3,"",MAX(INDEX($D$15:$D$713,A197-$C$3):D196))</f>
        <v>14559.949999999999</v>
      </c>
      <c r="H197" s="2">
        <f>IF(A197&lt;=$C$4,"",MIN(INDEX($E$15:$E$713,A197-$C$4):E196))</f>
        <v>14541.25</v>
      </c>
      <c r="I197" s="2">
        <f t="shared" si="18"/>
        <v>11.899999999997817</v>
      </c>
      <c r="J197" s="2">
        <f>IF(A197&lt;$C$5+2,"",IF(A197=$C$5+2,AVERAGE(INDEX($I$15:$I$713,A197-$C$5+1):I197),(($C$5-1)*J196+I197)/$C$5))</f>
        <v>11.188524511399795</v>
      </c>
      <c r="K197" s="2" t="str">
        <f t="shared" si="19"/>
        <v/>
      </c>
      <c r="L197" s="2" t="str">
        <f t="shared" si="20"/>
        <v/>
      </c>
      <c r="M197" t="str">
        <f t="shared" si="21"/>
        <v>buy</v>
      </c>
      <c r="N197">
        <f t="shared" si="22"/>
        <v>14539.84451143152</v>
      </c>
      <c r="O197">
        <f t="shared" si="23"/>
        <v>14573.010977136959</v>
      </c>
      <c r="P197">
        <f t="shared" si="24"/>
        <v>14550.9</v>
      </c>
      <c r="Q197">
        <f t="shared" si="25"/>
        <v>11.055488568479218</v>
      </c>
      <c r="R197" t="str">
        <f t="shared" si="26"/>
        <v/>
      </c>
      <c r="S197">
        <f>IF(A197&lt;$C$5+2,"",IF(A197=$C$5+2,AVERAGE(INDEX($I$15:$I$713,A197-$C$5+1):I197),(($C$5-1)*J196+I197)/$C$5))</f>
        <v>11.188524511399795</v>
      </c>
      <c r="T197" s="2"/>
    </row>
    <row r="198" spans="1:20" x14ac:dyDescent="0.3">
      <c r="A198">
        <v>184</v>
      </c>
      <c r="B198" s="1">
        <v>44215.512499999997</v>
      </c>
      <c r="C198" s="2">
        <v>14552.800000000001</v>
      </c>
      <c r="D198" s="2">
        <v>14558.2</v>
      </c>
      <c r="E198" s="2">
        <v>14545.449999999999</v>
      </c>
      <c r="F198" s="2">
        <v>14547.1</v>
      </c>
      <c r="G198" s="2">
        <f>IF(A198&lt;=$C$3,"",MAX(INDEX($D$15:$D$713,A198-$C$3):D197))</f>
        <v>14559.949999999999</v>
      </c>
      <c r="H198" s="2">
        <f>IF(A198&lt;=$C$4,"",MIN(INDEX($E$15:$E$713,A198-$C$4):E197))</f>
        <v>14541.25</v>
      </c>
      <c r="I198" s="2">
        <f t="shared" si="18"/>
        <v>8.3999999999996362</v>
      </c>
      <c r="J198" s="2">
        <f>IF(A198&lt;$C$5+2,"",IF(A198=$C$5+2,AVERAGE(INDEX($I$15:$I$713,A198-$C$5+1):I198),(($C$5-1)*J197+I198)/$C$5))</f>
        <v>11.049098285829787</v>
      </c>
      <c r="K198" s="2" t="str">
        <f t="shared" si="19"/>
        <v/>
      </c>
      <c r="L198" s="2" t="str">
        <f t="shared" si="20"/>
        <v/>
      </c>
      <c r="M198" t="str">
        <f t="shared" si="21"/>
        <v>buy</v>
      </c>
      <c r="N198">
        <f t="shared" si="22"/>
        <v>14539.84451143152</v>
      </c>
      <c r="O198">
        <f t="shared" si="23"/>
        <v>14573.010977136959</v>
      </c>
      <c r="P198">
        <f t="shared" si="24"/>
        <v>14550.9</v>
      </c>
      <c r="Q198">
        <f t="shared" si="25"/>
        <v>11.055488568479218</v>
      </c>
      <c r="R198" t="str">
        <f t="shared" si="26"/>
        <v/>
      </c>
      <c r="S198">
        <f>IF(A198&lt;$C$5+2,"",IF(A198=$C$5+2,AVERAGE(INDEX($I$15:$I$713,A198-$C$5+1):I198),(($C$5-1)*J197+I198)/$C$5))</f>
        <v>11.049098285829787</v>
      </c>
      <c r="T198" s="2"/>
    </row>
    <row r="199" spans="1:20" x14ac:dyDescent="0.3">
      <c r="A199">
        <v>185</v>
      </c>
      <c r="B199" s="1">
        <v>44215.513194444444</v>
      </c>
      <c r="C199" s="2">
        <v>14547.050000000001</v>
      </c>
      <c r="D199" s="2">
        <v>14554.1</v>
      </c>
      <c r="E199" s="2">
        <v>14545.650000000001</v>
      </c>
      <c r="F199" s="2">
        <v>14548.95</v>
      </c>
      <c r="G199" s="2">
        <f>IF(A199&lt;=$C$3,"",MAX(INDEX($D$15:$D$713,A199-$C$3):D198))</f>
        <v>14559.949999999999</v>
      </c>
      <c r="H199" s="2">
        <f>IF(A199&lt;=$C$4,"",MIN(INDEX($E$15:$E$713,A199-$C$4):E198))</f>
        <v>14545.449999999999</v>
      </c>
      <c r="I199" s="2">
        <f t="shared" si="18"/>
        <v>12.750000000001819</v>
      </c>
      <c r="J199" s="2">
        <f>IF(A199&lt;$C$5+2,"",IF(A199=$C$5+2,AVERAGE(INDEX($I$15:$I$713,A199-$C$5+1):I199),(($C$5-1)*J198+I199)/$C$5))</f>
        <v>11.134143371538389</v>
      </c>
      <c r="K199" s="2" t="str">
        <f t="shared" si="19"/>
        <v/>
      </c>
      <c r="L199" s="2" t="str">
        <f t="shared" si="20"/>
        <v/>
      </c>
      <c r="M199" t="str">
        <f t="shared" si="21"/>
        <v>buy</v>
      </c>
      <c r="N199">
        <f t="shared" si="22"/>
        <v>14539.84451143152</v>
      </c>
      <c r="O199">
        <f t="shared" si="23"/>
        <v>14573.010977136959</v>
      </c>
      <c r="P199">
        <f t="shared" si="24"/>
        <v>14550.9</v>
      </c>
      <c r="Q199">
        <f t="shared" si="25"/>
        <v>11.055488568479218</v>
      </c>
      <c r="R199" t="str">
        <f t="shared" si="26"/>
        <v/>
      </c>
      <c r="S199">
        <f>IF(A199&lt;$C$5+2,"",IF(A199=$C$5+2,AVERAGE(INDEX($I$15:$I$713,A199-$C$5+1):I199),(($C$5-1)*J198+I199)/$C$5))</f>
        <v>11.134143371538389</v>
      </c>
      <c r="T199" s="2"/>
    </row>
    <row r="200" spans="1:20" x14ac:dyDescent="0.3">
      <c r="A200">
        <v>186</v>
      </c>
      <c r="B200" s="1">
        <v>44215.513888888891</v>
      </c>
      <c r="C200" s="2">
        <v>14548.85</v>
      </c>
      <c r="D200" s="2">
        <v>14557.5</v>
      </c>
      <c r="E200" s="2">
        <v>14542.05</v>
      </c>
      <c r="F200" s="2">
        <v>14545.85</v>
      </c>
      <c r="G200" s="2">
        <f>IF(A200&lt;=$C$3,"",MAX(INDEX($D$15:$D$713,A200-$C$3):D199))</f>
        <v>14558.2</v>
      </c>
      <c r="H200" s="2">
        <f>IF(A200&lt;=$C$4,"",MIN(INDEX($E$15:$E$713,A200-$C$4):E199))</f>
        <v>14545.449999999999</v>
      </c>
      <c r="I200" s="2">
        <f t="shared" si="18"/>
        <v>8.4499999999989086</v>
      </c>
      <c r="J200" s="2">
        <f>IF(A200&lt;$C$5+2,"",IF(A200=$C$5+2,AVERAGE(INDEX($I$15:$I$713,A200-$C$5+1):I200),(($C$5-1)*J199+I200)/$C$5))</f>
        <v>10.999936202961415</v>
      </c>
      <c r="K200" s="2" t="str">
        <f t="shared" si="19"/>
        <v>sell</v>
      </c>
      <c r="L200" s="2">
        <f t="shared" si="20"/>
        <v>14545.449999999999</v>
      </c>
      <c r="M200" t="str">
        <f t="shared" si="21"/>
        <v>buy</v>
      </c>
      <c r="N200">
        <f t="shared" si="22"/>
        <v>14539.84451143152</v>
      </c>
      <c r="O200">
        <f t="shared" si="23"/>
        <v>14573.010977136959</v>
      </c>
      <c r="P200">
        <f t="shared" si="24"/>
        <v>14550.9</v>
      </c>
      <c r="Q200">
        <f t="shared" si="25"/>
        <v>11.055488568479218</v>
      </c>
      <c r="R200" t="str">
        <f t="shared" si="26"/>
        <v/>
      </c>
      <c r="S200">
        <f>IF(A200&lt;$C$5+2,"",IF(A200=$C$5+2,AVERAGE(INDEX($I$15:$I$713,A200-$C$5+1):I200),(($C$5-1)*J199+I200)/$C$5))</f>
        <v>10.999936202961415</v>
      </c>
      <c r="T200" s="2"/>
    </row>
    <row r="201" spans="1:20" x14ac:dyDescent="0.3">
      <c r="A201">
        <v>187</v>
      </c>
      <c r="B201" s="1">
        <v>44215.51458333333</v>
      </c>
      <c r="C201" s="2">
        <v>14546.2</v>
      </c>
      <c r="D201" s="2">
        <v>14554.7</v>
      </c>
      <c r="E201" s="2">
        <v>14541.3</v>
      </c>
      <c r="F201" s="2">
        <v>14548.65</v>
      </c>
      <c r="G201" s="2">
        <f>IF(A201&lt;=$C$3,"",MAX(INDEX($D$15:$D$713,A201-$C$3):D200))</f>
        <v>14558.2</v>
      </c>
      <c r="H201" s="2">
        <f>IF(A201&lt;=$C$4,"",MIN(INDEX($E$15:$E$713,A201-$C$4):E200))</f>
        <v>14542.05</v>
      </c>
      <c r="I201" s="2">
        <f t="shared" si="18"/>
        <v>15.450000000000728</v>
      </c>
      <c r="J201" s="2">
        <f>IF(A201&lt;$C$5+2,"",IF(A201=$C$5+2,AVERAGE(INDEX($I$15:$I$713,A201-$C$5+1):I201),(($C$5-1)*J200+I201)/$C$5))</f>
        <v>11.222439392813381</v>
      </c>
      <c r="K201" s="2" t="str">
        <f t="shared" si="19"/>
        <v>sell</v>
      </c>
      <c r="L201" s="2">
        <f t="shared" si="20"/>
        <v>14542.05</v>
      </c>
      <c r="M201" t="str">
        <f t="shared" si="21"/>
        <v>buy</v>
      </c>
      <c r="N201">
        <f t="shared" si="22"/>
        <v>14539.84451143152</v>
      </c>
      <c r="O201">
        <f t="shared" si="23"/>
        <v>14573.010977136959</v>
      </c>
      <c r="P201">
        <f t="shared" si="24"/>
        <v>14550.9</v>
      </c>
      <c r="Q201">
        <f t="shared" si="25"/>
        <v>11.055488568479218</v>
      </c>
      <c r="R201" t="str">
        <f t="shared" si="26"/>
        <v/>
      </c>
      <c r="S201">
        <f>IF(A201&lt;$C$5+2,"",IF(A201=$C$5+2,AVERAGE(INDEX($I$15:$I$713,A201-$C$5+1):I201),(($C$5-1)*J200+I201)/$C$5))</f>
        <v>11.222439392813381</v>
      </c>
      <c r="T201" s="2"/>
    </row>
    <row r="202" spans="1:20" x14ac:dyDescent="0.3">
      <c r="A202">
        <v>188</v>
      </c>
      <c r="B202" s="1">
        <v>44215.515277777777</v>
      </c>
      <c r="C202" s="2">
        <v>14548.300000000001</v>
      </c>
      <c r="D202" s="2">
        <v>14554.6</v>
      </c>
      <c r="E202" s="2">
        <v>14541.85</v>
      </c>
      <c r="F202" s="2">
        <v>14545.95</v>
      </c>
      <c r="G202" s="2">
        <f>IF(A202&lt;=$C$3,"",MAX(INDEX($D$15:$D$713,A202-$C$3):D201))</f>
        <v>14557.5</v>
      </c>
      <c r="H202" s="2">
        <f>IF(A202&lt;=$C$4,"",MIN(INDEX($E$15:$E$713,A202-$C$4):E201))</f>
        <v>14541.3</v>
      </c>
      <c r="I202" s="2">
        <f t="shared" si="18"/>
        <v>13.400000000001455</v>
      </c>
      <c r="J202" s="2">
        <f>IF(A202&lt;$C$5+2,"",IF(A202=$C$5+2,AVERAGE(INDEX($I$15:$I$713,A202-$C$5+1):I202),(($C$5-1)*J201+I202)/$C$5))</f>
        <v>11.331317423172786</v>
      </c>
      <c r="K202" s="2" t="str">
        <f t="shared" si="19"/>
        <v/>
      </c>
      <c r="L202" s="2" t="str">
        <f t="shared" si="20"/>
        <v/>
      </c>
      <c r="M202" t="str">
        <f t="shared" si="21"/>
        <v>buy</v>
      </c>
      <c r="N202">
        <f t="shared" si="22"/>
        <v>14539.84451143152</v>
      </c>
      <c r="O202">
        <f t="shared" si="23"/>
        <v>14573.010977136959</v>
      </c>
      <c r="P202">
        <f t="shared" si="24"/>
        <v>14550.9</v>
      </c>
      <c r="Q202">
        <f t="shared" si="25"/>
        <v>11.055488568479218</v>
      </c>
      <c r="R202" t="str">
        <f t="shared" si="26"/>
        <v/>
      </c>
      <c r="S202">
        <f>IF(A202&lt;$C$5+2,"",IF(A202=$C$5+2,AVERAGE(INDEX($I$15:$I$713,A202-$C$5+1):I202),(($C$5-1)*J201+I202)/$C$5))</f>
        <v>11.331317423172786</v>
      </c>
      <c r="T202" s="2"/>
    </row>
    <row r="203" spans="1:20" x14ac:dyDescent="0.3">
      <c r="A203">
        <v>189</v>
      </c>
      <c r="B203" s="1">
        <v>44215.515972222223</v>
      </c>
      <c r="C203" s="2">
        <v>14546.25</v>
      </c>
      <c r="D203" s="2">
        <v>14548.199999999999</v>
      </c>
      <c r="E203" s="2">
        <v>14538.150000000001</v>
      </c>
      <c r="F203" s="2">
        <v>14543.4</v>
      </c>
      <c r="G203" s="2">
        <f>IF(A203&lt;=$C$3,"",MAX(INDEX($D$15:$D$713,A203-$C$3):D202))</f>
        <v>14557.5</v>
      </c>
      <c r="H203" s="2">
        <f>IF(A203&lt;=$C$4,"",MIN(INDEX($E$15:$E$713,A203-$C$4):E202))</f>
        <v>14541.3</v>
      </c>
      <c r="I203" s="2">
        <f t="shared" si="18"/>
        <v>12.75</v>
      </c>
      <c r="J203" s="2">
        <f>IF(A203&lt;$C$5+2,"",IF(A203=$C$5+2,AVERAGE(INDEX($I$15:$I$713,A203-$C$5+1):I203),(($C$5-1)*J202+I203)/$C$5))</f>
        <v>11.402251552014146</v>
      </c>
      <c r="K203" s="2" t="str">
        <f t="shared" si="19"/>
        <v>sell</v>
      </c>
      <c r="L203" s="2">
        <f t="shared" si="20"/>
        <v>14541.3</v>
      </c>
      <c r="M203" t="str">
        <f t="shared" si="21"/>
        <v>SL</v>
      </c>
      <c r="N203" t="str">
        <f t="shared" si="22"/>
        <v/>
      </c>
      <c r="O203" t="str">
        <f t="shared" si="23"/>
        <v/>
      </c>
      <c r="P203" t="str">
        <f t="shared" si="24"/>
        <v/>
      </c>
      <c r="Q203" t="str">
        <f t="shared" si="25"/>
        <v/>
      </c>
      <c r="R203">
        <f t="shared" si="26"/>
        <v>-11.055488568479632</v>
      </c>
      <c r="S203">
        <f>IF(A203&lt;$C$5+2,"",IF(A203=$C$5+2,AVERAGE(INDEX($I$15:$I$713,A203-$C$5+1):I203),(($C$5-1)*J202+I203)/$C$5))</f>
        <v>11.402251552014146</v>
      </c>
      <c r="T203" s="2"/>
    </row>
    <row r="204" spans="1:20" x14ac:dyDescent="0.3">
      <c r="A204">
        <v>190</v>
      </c>
      <c r="B204" s="1">
        <v>44215.51666666667</v>
      </c>
      <c r="C204" s="2">
        <v>14543.099999999999</v>
      </c>
      <c r="D204" s="2">
        <v>14544.4</v>
      </c>
      <c r="E204" s="2">
        <v>14541.75</v>
      </c>
      <c r="F204" s="2">
        <v>14542.75</v>
      </c>
      <c r="G204" s="2">
        <f>IF(A204&lt;=$C$3,"",MAX(INDEX($D$15:$D$713,A204-$C$3):D203))</f>
        <v>14554.7</v>
      </c>
      <c r="H204" s="2">
        <f>IF(A204&lt;=$C$4,"",MIN(INDEX($E$15:$E$713,A204-$C$4):E203))</f>
        <v>14538.150000000001</v>
      </c>
      <c r="I204" s="2">
        <f t="shared" si="18"/>
        <v>10.049999999997453</v>
      </c>
      <c r="J204" s="2">
        <f>IF(A204&lt;$C$5+2,"",IF(A204=$C$5+2,AVERAGE(INDEX($I$15:$I$713,A204-$C$5+1):I204),(($C$5-1)*J203+I204)/$C$5))</f>
        <v>11.334638974413313</v>
      </c>
      <c r="K204" s="2" t="str">
        <f t="shared" si="19"/>
        <v/>
      </c>
      <c r="L204" s="2" t="str">
        <f t="shared" si="20"/>
        <v/>
      </c>
      <c r="M204" t="str">
        <f t="shared" si="21"/>
        <v/>
      </c>
      <c r="N204" t="str">
        <f t="shared" si="22"/>
        <v/>
      </c>
      <c r="O204" t="str">
        <f t="shared" si="23"/>
        <v/>
      </c>
      <c r="P204" t="str">
        <f t="shared" si="24"/>
        <v/>
      </c>
      <c r="Q204" t="str">
        <f t="shared" si="25"/>
        <v/>
      </c>
      <c r="R204" t="str">
        <f t="shared" si="26"/>
        <v/>
      </c>
      <c r="S204">
        <f>IF(A204&lt;$C$5+2,"",IF(A204=$C$5+2,AVERAGE(INDEX($I$15:$I$713,A204-$C$5+1):I204),(($C$5-1)*J203+I204)/$C$5))</f>
        <v>11.334638974413313</v>
      </c>
      <c r="T204" s="2"/>
    </row>
    <row r="205" spans="1:20" x14ac:dyDescent="0.3">
      <c r="A205">
        <v>191</v>
      </c>
      <c r="B205" s="1">
        <v>44215.517361111109</v>
      </c>
      <c r="C205" s="2">
        <v>14542.449999999999</v>
      </c>
      <c r="D205" s="2">
        <v>14547.65</v>
      </c>
      <c r="E205" s="2">
        <v>14534.1</v>
      </c>
      <c r="F205" s="2">
        <v>14537.55</v>
      </c>
      <c r="G205" s="2">
        <f>IF(A205&lt;=$C$3,"",MAX(INDEX($D$15:$D$713,A205-$C$3):D204))</f>
        <v>14554.6</v>
      </c>
      <c r="H205" s="2">
        <f>IF(A205&lt;=$C$4,"",MIN(INDEX($E$15:$E$713,A205-$C$4):E204))</f>
        <v>14538.150000000001</v>
      </c>
      <c r="I205" s="2">
        <f t="shared" si="18"/>
        <v>2.6499999999996362</v>
      </c>
      <c r="J205" s="2">
        <f>IF(A205&lt;$C$5+2,"",IF(A205=$C$5+2,AVERAGE(INDEX($I$15:$I$713,A205-$C$5+1):I205),(($C$5-1)*J204+I205)/$C$5))</f>
        <v>10.900407025692628</v>
      </c>
      <c r="K205" s="2" t="str">
        <f t="shared" si="19"/>
        <v>sell</v>
      </c>
      <c r="L205" s="2">
        <f t="shared" si="20"/>
        <v>14538.150000000001</v>
      </c>
      <c r="M205" t="str">
        <f t="shared" si="21"/>
        <v>sell</v>
      </c>
      <c r="N205">
        <f t="shared" si="22"/>
        <v>14549.050407025694</v>
      </c>
      <c r="O205">
        <f t="shared" si="23"/>
        <v>14516.349185948617</v>
      </c>
      <c r="P205">
        <f t="shared" si="24"/>
        <v>14538.150000000001</v>
      </c>
      <c r="Q205">
        <f t="shared" si="25"/>
        <v>10.900407025692628</v>
      </c>
      <c r="R205" t="str">
        <f t="shared" si="26"/>
        <v/>
      </c>
      <c r="S205">
        <f>IF(A205&lt;$C$5+2,"",IF(A205=$C$5+2,AVERAGE(INDEX($I$15:$I$713,A205-$C$5+1):I205),(($C$5-1)*J204+I205)/$C$5))</f>
        <v>10.900407025692628</v>
      </c>
      <c r="T205" s="2"/>
    </row>
    <row r="206" spans="1:20" x14ac:dyDescent="0.3">
      <c r="A206">
        <v>192</v>
      </c>
      <c r="B206" s="1">
        <v>44215.518055555556</v>
      </c>
      <c r="C206" s="2">
        <v>14537.35</v>
      </c>
      <c r="D206" s="2">
        <v>14541.1</v>
      </c>
      <c r="E206" s="2">
        <v>14531.85</v>
      </c>
      <c r="F206" s="2">
        <v>14536.95</v>
      </c>
      <c r="G206" s="2">
        <f>IF(A206&lt;=$C$3,"",MAX(INDEX($D$15:$D$713,A206-$C$3):D205))</f>
        <v>14548.199999999999</v>
      </c>
      <c r="H206" s="2">
        <f>IF(A206&lt;=$C$4,"",MIN(INDEX($E$15:$E$713,A206-$C$4):E205))</f>
        <v>14534.1</v>
      </c>
      <c r="I206" s="2">
        <f t="shared" si="18"/>
        <v>13.549999999999272</v>
      </c>
      <c r="J206" s="2">
        <f>IF(A206&lt;$C$5+2,"",IF(A206=$C$5+2,AVERAGE(INDEX($I$15:$I$713,A206-$C$5+1):I206),(($C$5-1)*J205+I206)/$C$5))</f>
        <v>11.03288667440796</v>
      </c>
      <c r="K206" s="2" t="str">
        <f t="shared" si="19"/>
        <v>sell</v>
      </c>
      <c r="L206" s="2">
        <f t="shared" si="20"/>
        <v>14534.1</v>
      </c>
      <c r="M206" t="str">
        <f t="shared" si="21"/>
        <v>sell</v>
      </c>
      <c r="N206">
        <f t="shared" si="22"/>
        <v>14549.050407025694</v>
      </c>
      <c r="O206">
        <f t="shared" si="23"/>
        <v>14516.349185948617</v>
      </c>
      <c r="P206">
        <f t="shared" si="24"/>
        <v>14538.150000000001</v>
      </c>
      <c r="Q206">
        <f t="shared" si="25"/>
        <v>10.900407025692628</v>
      </c>
      <c r="R206" t="str">
        <f t="shared" si="26"/>
        <v/>
      </c>
      <c r="S206">
        <f>IF(A206&lt;$C$5+2,"",IF(A206=$C$5+2,AVERAGE(INDEX($I$15:$I$713,A206-$C$5+1):I206),(($C$5-1)*J205+I206)/$C$5))</f>
        <v>11.03288667440796</v>
      </c>
      <c r="T206" s="2"/>
    </row>
    <row r="207" spans="1:20" x14ac:dyDescent="0.3">
      <c r="A207">
        <v>193</v>
      </c>
      <c r="B207" s="1">
        <v>44215.518750000003</v>
      </c>
      <c r="C207" s="2">
        <v>14537.3</v>
      </c>
      <c r="D207" s="2">
        <v>14543.1</v>
      </c>
      <c r="E207" s="2">
        <v>14529.8</v>
      </c>
      <c r="F207" s="2">
        <v>14531.95</v>
      </c>
      <c r="G207" s="2">
        <f>IF(A207&lt;=$C$3,"",MAX(INDEX($D$15:$D$713,A207-$C$3):D206))</f>
        <v>14547.65</v>
      </c>
      <c r="H207" s="2">
        <f>IF(A207&lt;=$C$4,"",MIN(INDEX($E$15:$E$713,A207-$C$4):E206))</f>
        <v>14531.85</v>
      </c>
      <c r="I207" s="2">
        <f t="shared" si="18"/>
        <v>9.25</v>
      </c>
      <c r="J207" s="2">
        <f>IF(A207&lt;$C$5+2,"",IF(A207=$C$5+2,AVERAGE(INDEX($I$15:$I$713,A207-$C$5+1):I207),(($C$5-1)*J206+I207)/$C$5))</f>
        <v>10.943742340687562</v>
      </c>
      <c r="K207" s="2" t="str">
        <f t="shared" si="19"/>
        <v>sell</v>
      </c>
      <c r="L207" s="2">
        <f t="shared" si="20"/>
        <v>14531.85</v>
      </c>
      <c r="M207" t="str">
        <f t="shared" si="21"/>
        <v>sell</v>
      </c>
      <c r="N207">
        <f t="shared" si="22"/>
        <v>14549.050407025694</v>
      </c>
      <c r="O207">
        <f t="shared" si="23"/>
        <v>14516.349185948617</v>
      </c>
      <c r="P207">
        <f t="shared" si="24"/>
        <v>14538.150000000001</v>
      </c>
      <c r="Q207">
        <f t="shared" si="25"/>
        <v>10.900407025692628</v>
      </c>
      <c r="R207" t="str">
        <f t="shared" si="26"/>
        <v/>
      </c>
      <c r="S207">
        <f>IF(A207&lt;$C$5+2,"",IF(A207=$C$5+2,AVERAGE(INDEX($I$15:$I$713,A207-$C$5+1):I207),(($C$5-1)*J206+I207)/$C$5))</f>
        <v>10.943742340687562</v>
      </c>
      <c r="T207" s="2"/>
    </row>
    <row r="208" spans="1:20" x14ac:dyDescent="0.3">
      <c r="A208">
        <v>194</v>
      </c>
      <c r="B208" s="1">
        <v>44215.519444444442</v>
      </c>
      <c r="C208" s="2">
        <v>14532.25</v>
      </c>
      <c r="D208" s="2">
        <v>14540.55</v>
      </c>
      <c r="E208" s="2">
        <v>14529</v>
      </c>
      <c r="F208" s="2">
        <v>14536.35</v>
      </c>
      <c r="G208" s="2">
        <f>IF(A208&lt;=$C$3,"",MAX(INDEX($D$15:$D$713,A208-$C$3):D207))</f>
        <v>14547.65</v>
      </c>
      <c r="H208" s="2">
        <f>IF(A208&lt;=$C$4,"",MIN(INDEX($E$15:$E$713,A208-$C$4):E207))</f>
        <v>14529.8</v>
      </c>
      <c r="I208" s="2">
        <f t="shared" si="18"/>
        <v>13.300000000001091</v>
      </c>
      <c r="J208" s="2">
        <f>IF(A208&lt;$C$5+2,"",IF(A208=$C$5+2,AVERAGE(INDEX($I$15:$I$713,A208-$C$5+1):I208),(($C$5-1)*J207+I208)/$C$5))</f>
        <v>11.061555223653238</v>
      </c>
      <c r="K208" s="2" t="str">
        <f t="shared" si="19"/>
        <v>sell</v>
      </c>
      <c r="L208" s="2">
        <f t="shared" si="20"/>
        <v>14529.8</v>
      </c>
      <c r="M208" t="str">
        <f t="shared" si="21"/>
        <v>sell</v>
      </c>
      <c r="N208">
        <f t="shared" si="22"/>
        <v>14549.050407025694</v>
      </c>
      <c r="O208">
        <f t="shared" si="23"/>
        <v>14516.349185948617</v>
      </c>
      <c r="P208">
        <f t="shared" si="24"/>
        <v>14538.150000000001</v>
      </c>
      <c r="Q208">
        <f t="shared" si="25"/>
        <v>10.900407025692628</v>
      </c>
      <c r="R208" t="str">
        <f t="shared" si="26"/>
        <v/>
      </c>
      <c r="S208">
        <f>IF(A208&lt;$C$5+2,"",IF(A208=$C$5+2,AVERAGE(INDEX($I$15:$I$713,A208-$C$5+1):I208),(($C$5-1)*J207+I208)/$C$5))</f>
        <v>11.061555223653238</v>
      </c>
      <c r="T208" s="2"/>
    </row>
    <row r="209" spans="1:20" x14ac:dyDescent="0.3">
      <c r="A209">
        <v>195</v>
      </c>
      <c r="B209" s="1">
        <v>44215.520138888889</v>
      </c>
      <c r="C209" s="2">
        <v>14536.55</v>
      </c>
      <c r="D209" s="2">
        <v>14544.75</v>
      </c>
      <c r="E209" s="2">
        <v>14532.050000000001</v>
      </c>
      <c r="F209" s="2">
        <v>14542.3</v>
      </c>
      <c r="G209" s="2">
        <f>IF(A209&lt;=$C$3,"",MAX(INDEX($D$15:$D$713,A209-$C$3):D208))</f>
        <v>14543.1</v>
      </c>
      <c r="H209" s="2">
        <f>IF(A209&lt;=$C$4,"",MIN(INDEX($E$15:$E$713,A209-$C$4):E208))</f>
        <v>14529</v>
      </c>
      <c r="I209" s="2">
        <f t="shared" si="18"/>
        <v>11.549999999999272</v>
      </c>
      <c r="J209" s="2">
        <f>IF(A209&lt;$C$5+2,"",IF(A209=$C$5+2,AVERAGE(INDEX($I$15:$I$713,A209-$C$5+1):I209),(($C$5-1)*J208+I209)/$C$5))</f>
        <v>11.08597746247054</v>
      </c>
      <c r="K209" s="2" t="str">
        <f t="shared" si="19"/>
        <v>buy</v>
      </c>
      <c r="L209" s="2">
        <f t="shared" si="20"/>
        <v>14543.1</v>
      </c>
      <c r="M209" t="str">
        <f t="shared" si="21"/>
        <v>sell</v>
      </c>
      <c r="N209">
        <f t="shared" si="22"/>
        <v>14549.050407025694</v>
      </c>
      <c r="O209">
        <f t="shared" si="23"/>
        <v>14516.349185948617</v>
      </c>
      <c r="P209">
        <f t="shared" si="24"/>
        <v>14538.150000000001</v>
      </c>
      <c r="Q209">
        <f t="shared" si="25"/>
        <v>10.900407025692628</v>
      </c>
      <c r="R209" t="str">
        <f t="shared" si="26"/>
        <v/>
      </c>
      <c r="S209">
        <f>IF(A209&lt;$C$5+2,"",IF(A209=$C$5+2,AVERAGE(INDEX($I$15:$I$713,A209-$C$5+1):I209),(($C$5-1)*J208+I209)/$C$5))</f>
        <v>11.08597746247054</v>
      </c>
      <c r="T209" s="2"/>
    </row>
    <row r="210" spans="1:20" x14ac:dyDescent="0.3">
      <c r="A210">
        <v>196</v>
      </c>
      <c r="B210" s="1">
        <v>44215.520833333336</v>
      </c>
      <c r="C210" s="2">
        <v>14543</v>
      </c>
      <c r="D210" s="2">
        <v>14550</v>
      </c>
      <c r="E210" s="2">
        <v>14540.85</v>
      </c>
      <c r="F210" s="2">
        <v>14544.75</v>
      </c>
      <c r="G210" s="2">
        <f>IF(A210&lt;=$C$3,"",MAX(INDEX($D$15:$D$713,A210-$C$3):D209))</f>
        <v>14544.75</v>
      </c>
      <c r="H210" s="2">
        <f>IF(A210&lt;=$C$4,"",MIN(INDEX($E$15:$E$713,A210-$C$4):E209))</f>
        <v>14529</v>
      </c>
      <c r="I210" s="2">
        <f t="shared" ref="I210:I273" si="27">MAX(D209-E209,D209-F208,F208-E209)</f>
        <v>12.699999999998909</v>
      </c>
      <c r="J210" s="2">
        <f>IF(A210&lt;$C$5+2,"",IF(A210=$C$5+2,AVERAGE(INDEX($I$15:$I$713,A210-$C$5+1):I210),(($C$5-1)*J209+I210)/$C$5))</f>
        <v>11.166678589346958</v>
      </c>
      <c r="K210" s="2" t="str">
        <f t="shared" si="19"/>
        <v>buy</v>
      </c>
      <c r="L210" s="2">
        <f t="shared" si="20"/>
        <v>14544.75</v>
      </c>
      <c r="M210" t="str">
        <f t="shared" si="21"/>
        <v>SL</v>
      </c>
      <c r="N210" t="str">
        <f t="shared" si="22"/>
        <v/>
      </c>
      <c r="O210" t="str">
        <f t="shared" si="23"/>
        <v/>
      </c>
      <c r="P210" t="str">
        <f t="shared" si="24"/>
        <v/>
      </c>
      <c r="Q210" t="str">
        <f t="shared" si="25"/>
        <v/>
      </c>
      <c r="R210">
        <f t="shared" si="26"/>
        <v>-10.900407025692402</v>
      </c>
      <c r="S210">
        <f>IF(A210&lt;$C$5+2,"",IF(A210=$C$5+2,AVERAGE(INDEX($I$15:$I$713,A210-$C$5+1):I210),(($C$5-1)*J209+I210)/$C$5))</f>
        <v>11.166678589346958</v>
      </c>
      <c r="T210" s="2"/>
    </row>
    <row r="211" spans="1:20" x14ac:dyDescent="0.3">
      <c r="A211">
        <v>197</v>
      </c>
      <c r="B211" s="1">
        <v>44215.521527777775</v>
      </c>
      <c r="C211" s="2">
        <v>14544.45</v>
      </c>
      <c r="D211" s="2">
        <v>14547.300000000001</v>
      </c>
      <c r="E211" s="2">
        <v>14534.75</v>
      </c>
      <c r="F211" s="2">
        <v>14538.5</v>
      </c>
      <c r="G211" s="2">
        <f>IF(A211&lt;=$C$3,"",MAX(INDEX($D$15:$D$713,A211-$C$3):D210))</f>
        <v>14550</v>
      </c>
      <c r="H211" s="2">
        <f>IF(A211&lt;=$C$4,"",MIN(INDEX($E$15:$E$713,A211-$C$4):E210))</f>
        <v>14529</v>
      </c>
      <c r="I211" s="2">
        <f t="shared" si="27"/>
        <v>9.1499999999996362</v>
      </c>
      <c r="J211" s="2">
        <f>IF(A211&lt;$C$5+2,"",IF(A211=$C$5+2,AVERAGE(INDEX($I$15:$I$713,A211-$C$5+1):I211),(($C$5-1)*J210+I211)/$C$5))</f>
        <v>11.065844659879591</v>
      </c>
      <c r="K211" s="2" t="str">
        <f t="shared" si="19"/>
        <v/>
      </c>
      <c r="L211" s="2" t="str">
        <f t="shared" si="20"/>
        <v/>
      </c>
      <c r="M211" t="str">
        <f t="shared" si="21"/>
        <v/>
      </c>
      <c r="N211" t="str">
        <f t="shared" si="22"/>
        <v/>
      </c>
      <c r="O211" t="str">
        <f t="shared" si="23"/>
        <v/>
      </c>
      <c r="P211" t="str">
        <f t="shared" si="24"/>
        <v/>
      </c>
      <c r="Q211" t="str">
        <f t="shared" si="25"/>
        <v/>
      </c>
      <c r="R211" t="str">
        <f t="shared" si="26"/>
        <v/>
      </c>
      <c r="S211">
        <f>IF(A211&lt;$C$5+2,"",IF(A211=$C$5+2,AVERAGE(INDEX($I$15:$I$713,A211-$C$5+1):I211),(($C$5-1)*J210+I211)/$C$5))</f>
        <v>11.065844659879591</v>
      </c>
      <c r="T211" s="2"/>
    </row>
    <row r="212" spans="1:20" x14ac:dyDescent="0.3">
      <c r="A212">
        <v>198</v>
      </c>
      <c r="B212" s="1">
        <v>44215.522222222222</v>
      </c>
      <c r="C212" s="2">
        <v>14538.45</v>
      </c>
      <c r="D212" s="2">
        <v>14545.5</v>
      </c>
      <c r="E212" s="2">
        <v>14534.5</v>
      </c>
      <c r="F212" s="2">
        <v>14539.2</v>
      </c>
      <c r="G212" s="2">
        <f>IF(A212&lt;=$C$3,"",MAX(INDEX($D$15:$D$713,A212-$C$3):D211))</f>
        <v>14550</v>
      </c>
      <c r="H212" s="2">
        <f>IF(A212&lt;=$C$4,"",MIN(INDEX($E$15:$E$713,A212-$C$4):E211))</f>
        <v>14532.050000000001</v>
      </c>
      <c r="I212" s="2">
        <f t="shared" si="27"/>
        <v>12.550000000001091</v>
      </c>
      <c r="J212" s="2">
        <f>IF(A212&lt;$C$5+2,"",IF(A212=$C$5+2,AVERAGE(INDEX($I$15:$I$713,A212-$C$5+1):I212),(($C$5-1)*J211+I212)/$C$5))</f>
        <v>11.140052426885665</v>
      </c>
      <c r="K212" s="2" t="str">
        <f t="shared" si="19"/>
        <v/>
      </c>
      <c r="L212" s="2" t="str">
        <f t="shared" si="20"/>
        <v/>
      </c>
      <c r="M212" t="str">
        <f t="shared" si="21"/>
        <v/>
      </c>
      <c r="N212" t="str">
        <f t="shared" si="22"/>
        <v/>
      </c>
      <c r="O212" t="str">
        <f t="shared" si="23"/>
        <v/>
      </c>
      <c r="P212" t="str">
        <f t="shared" si="24"/>
        <v/>
      </c>
      <c r="Q212" t="str">
        <f t="shared" si="25"/>
        <v/>
      </c>
      <c r="R212" t="str">
        <f t="shared" si="26"/>
        <v/>
      </c>
      <c r="S212">
        <f>IF(A212&lt;$C$5+2,"",IF(A212=$C$5+2,AVERAGE(INDEX($I$15:$I$713,A212-$C$5+1):I212),(($C$5-1)*J211+I212)/$C$5))</f>
        <v>11.140052426885665</v>
      </c>
      <c r="T212" s="2"/>
    </row>
    <row r="213" spans="1:20" x14ac:dyDescent="0.3">
      <c r="A213">
        <v>199</v>
      </c>
      <c r="B213" s="1">
        <v>44215.522916666669</v>
      </c>
      <c r="C213" s="2">
        <v>14539.45</v>
      </c>
      <c r="D213" s="2">
        <v>14549.45</v>
      </c>
      <c r="E213" s="2">
        <v>14535.45</v>
      </c>
      <c r="F213" s="2">
        <v>14546.15</v>
      </c>
      <c r="G213" s="2">
        <f>IF(A213&lt;=$C$3,"",MAX(INDEX($D$15:$D$713,A213-$C$3):D212))</f>
        <v>14550</v>
      </c>
      <c r="H213" s="2">
        <f>IF(A213&lt;=$C$4,"",MIN(INDEX($E$15:$E$713,A213-$C$4):E212))</f>
        <v>14534.5</v>
      </c>
      <c r="I213" s="2">
        <f t="shared" si="27"/>
        <v>11</v>
      </c>
      <c r="J213" s="2">
        <f>IF(A213&lt;$C$5+2,"",IF(A213=$C$5+2,AVERAGE(INDEX($I$15:$I$713,A213-$C$5+1):I213),(($C$5-1)*J212+I213)/$C$5))</f>
        <v>11.133049805541383</v>
      </c>
      <c r="K213" s="2" t="str">
        <f t="shared" si="19"/>
        <v/>
      </c>
      <c r="L213" s="2" t="str">
        <f t="shared" si="20"/>
        <v/>
      </c>
      <c r="M213" t="str">
        <f t="shared" si="21"/>
        <v/>
      </c>
      <c r="N213" t="str">
        <f t="shared" si="22"/>
        <v/>
      </c>
      <c r="O213" t="str">
        <f t="shared" si="23"/>
        <v/>
      </c>
      <c r="P213" t="str">
        <f t="shared" si="24"/>
        <v/>
      </c>
      <c r="Q213" t="str">
        <f t="shared" si="25"/>
        <v/>
      </c>
      <c r="R213" t="str">
        <f t="shared" si="26"/>
        <v/>
      </c>
      <c r="S213">
        <f>IF(A213&lt;$C$5+2,"",IF(A213=$C$5+2,AVERAGE(INDEX($I$15:$I$713,A213-$C$5+1):I213),(($C$5-1)*J212+I213)/$C$5))</f>
        <v>11.133049805541383</v>
      </c>
      <c r="T213" s="2"/>
    </row>
    <row r="214" spans="1:20" x14ac:dyDescent="0.3">
      <c r="A214">
        <v>200</v>
      </c>
      <c r="B214" s="1">
        <v>44215.523611111108</v>
      </c>
      <c r="C214" s="2">
        <v>14545.45</v>
      </c>
      <c r="D214" s="2">
        <v>14551.25</v>
      </c>
      <c r="E214" s="2">
        <v>14541.1</v>
      </c>
      <c r="F214" s="2">
        <v>14544.2</v>
      </c>
      <c r="G214" s="2">
        <f>IF(A214&lt;=$C$3,"",MAX(INDEX($D$15:$D$713,A214-$C$3):D213))</f>
        <v>14549.45</v>
      </c>
      <c r="H214" s="2">
        <f>IF(A214&lt;=$C$4,"",MIN(INDEX($E$15:$E$713,A214-$C$4):E213))</f>
        <v>14534.5</v>
      </c>
      <c r="I214" s="2">
        <f t="shared" si="27"/>
        <v>14</v>
      </c>
      <c r="J214" s="2">
        <f>IF(A214&lt;$C$5+2,"",IF(A214=$C$5+2,AVERAGE(INDEX($I$15:$I$713,A214-$C$5+1):I214),(($C$5-1)*J213+I214)/$C$5))</f>
        <v>11.276397315264314</v>
      </c>
      <c r="K214" s="2" t="str">
        <f t="shared" si="19"/>
        <v>buy</v>
      </c>
      <c r="L214" s="2">
        <f t="shared" si="20"/>
        <v>14549.45</v>
      </c>
      <c r="M214" t="str">
        <f t="shared" si="21"/>
        <v>buy</v>
      </c>
      <c r="N214">
        <f t="shared" si="22"/>
        <v>14538.173602684736</v>
      </c>
      <c r="O214">
        <f t="shared" si="23"/>
        <v>14572.002794630529</v>
      </c>
      <c r="P214">
        <f t="shared" si="24"/>
        <v>14549.45</v>
      </c>
      <c r="Q214">
        <f t="shared" si="25"/>
        <v>11.276397315264314</v>
      </c>
      <c r="R214" t="str">
        <f t="shared" si="26"/>
        <v/>
      </c>
      <c r="S214">
        <f>IF(A214&lt;$C$5+2,"",IF(A214=$C$5+2,AVERAGE(INDEX($I$15:$I$713,A214-$C$5+1):I214),(($C$5-1)*J213+I214)/$C$5))</f>
        <v>11.276397315264314</v>
      </c>
      <c r="T214" s="2"/>
    </row>
    <row r="215" spans="1:20" x14ac:dyDescent="0.3">
      <c r="A215">
        <v>201</v>
      </c>
      <c r="B215" s="1">
        <v>44215.524305555555</v>
      </c>
      <c r="C215" s="2">
        <v>14544.550000000001</v>
      </c>
      <c r="D215" s="2">
        <v>14552.3</v>
      </c>
      <c r="E215" s="2">
        <v>14540</v>
      </c>
      <c r="F215" s="2">
        <v>14544.45</v>
      </c>
      <c r="G215" s="2">
        <f>IF(A215&lt;=$C$3,"",MAX(INDEX($D$15:$D$713,A215-$C$3):D214))</f>
        <v>14551.25</v>
      </c>
      <c r="H215" s="2">
        <f>IF(A215&lt;=$C$4,"",MIN(INDEX($E$15:$E$713,A215-$C$4):E214))</f>
        <v>14534.5</v>
      </c>
      <c r="I215" s="2">
        <f t="shared" si="27"/>
        <v>10.149999999999636</v>
      </c>
      <c r="J215" s="2">
        <f>IF(A215&lt;$C$5+2,"",IF(A215=$C$5+2,AVERAGE(INDEX($I$15:$I$713,A215-$C$5+1):I215),(($C$5-1)*J214+I215)/$C$5))</f>
        <v>11.22007744950108</v>
      </c>
      <c r="K215" s="2" t="str">
        <f t="shared" si="19"/>
        <v>buy</v>
      </c>
      <c r="L215" s="2">
        <f t="shared" si="20"/>
        <v>14551.25</v>
      </c>
      <c r="M215" t="str">
        <f t="shared" si="21"/>
        <v>buy</v>
      </c>
      <c r="N215">
        <f t="shared" si="22"/>
        <v>14538.173602684736</v>
      </c>
      <c r="O215">
        <f t="shared" si="23"/>
        <v>14572.002794630529</v>
      </c>
      <c r="P215">
        <f t="shared" si="24"/>
        <v>14549.45</v>
      </c>
      <c r="Q215">
        <f t="shared" si="25"/>
        <v>11.276397315264314</v>
      </c>
      <c r="R215" t="str">
        <f t="shared" si="26"/>
        <v/>
      </c>
      <c r="S215">
        <f>IF(A215&lt;$C$5+2,"",IF(A215=$C$5+2,AVERAGE(INDEX($I$15:$I$713,A215-$C$5+1):I215),(($C$5-1)*J214+I215)/$C$5))</f>
        <v>11.22007744950108</v>
      </c>
      <c r="T215" s="2"/>
    </row>
    <row r="216" spans="1:20" x14ac:dyDescent="0.3">
      <c r="A216">
        <v>202</v>
      </c>
      <c r="B216" s="1">
        <v>44215.525000000001</v>
      </c>
      <c r="C216" s="2">
        <v>14544.6</v>
      </c>
      <c r="D216" s="2">
        <v>14548.6</v>
      </c>
      <c r="E216" s="2">
        <v>14538.9</v>
      </c>
      <c r="F216" s="2">
        <v>14540.8</v>
      </c>
      <c r="G216" s="2">
        <f>IF(A216&lt;=$C$3,"",MAX(INDEX($D$15:$D$713,A216-$C$3):D215))</f>
        <v>14552.3</v>
      </c>
      <c r="H216" s="2">
        <f>IF(A216&lt;=$C$4,"",MIN(INDEX($E$15:$E$713,A216-$C$4):E215))</f>
        <v>14535.45</v>
      </c>
      <c r="I216" s="2">
        <f t="shared" si="27"/>
        <v>12.299999999999272</v>
      </c>
      <c r="J216" s="2">
        <f>IF(A216&lt;$C$5+2,"",IF(A216=$C$5+2,AVERAGE(INDEX($I$15:$I$713,A216-$C$5+1):I216),(($C$5-1)*J215+I216)/$C$5))</f>
        <v>11.274073577025989</v>
      </c>
      <c r="K216" s="2" t="str">
        <f t="shared" si="19"/>
        <v/>
      </c>
      <c r="L216" s="2" t="str">
        <f t="shared" si="20"/>
        <v/>
      </c>
      <c r="M216" t="str">
        <f t="shared" si="21"/>
        <v>buy</v>
      </c>
      <c r="N216">
        <f t="shared" si="22"/>
        <v>14538.173602684736</v>
      </c>
      <c r="O216">
        <f t="shared" si="23"/>
        <v>14572.002794630529</v>
      </c>
      <c r="P216">
        <f t="shared" si="24"/>
        <v>14549.45</v>
      </c>
      <c r="Q216">
        <f t="shared" si="25"/>
        <v>11.276397315264314</v>
      </c>
      <c r="R216" t="str">
        <f t="shared" si="26"/>
        <v/>
      </c>
      <c r="S216">
        <f>IF(A216&lt;$C$5+2,"",IF(A216=$C$5+2,AVERAGE(INDEX($I$15:$I$713,A216-$C$5+1):I216),(($C$5-1)*J215+I216)/$C$5))</f>
        <v>11.274073577025989</v>
      </c>
      <c r="T216" s="2"/>
    </row>
    <row r="217" spans="1:20" x14ac:dyDescent="0.3">
      <c r="A217">
        <v>203</v>
      </c>
      <c r="B217" s="1">
        <v>44215.525694444441</v>
      </c>
      <c r="C217" s="2">
        <v>14541</v>
      </c>
      <c r="D217" s="2">
        <v>14550.45</v>
      </c>
      <c r="E217" s="2">
        <v>14535.95</v>
      </c>
      <c r="F217" s="2">
        <v>14541.6</v>
      </c>
      <c r="G217" s="2">
        <f>IF(A217&lt;=$C$3,"",MAX(INDEX($D$15:$D$713,A217-$C$3):D216))</f>
        <v>14552.3</v>
      </c>
      <c r="H217" s="2">
        <f>IF(A217&lt;=$C$4,"",MIN(INDEX($E$15:$E$713,A217-$C$4):E216))</f>
        <v>14538.9</v>
      </c>
      <c r="I217" s="2">
        <f t="shared" si="27"/>
        <v>9.7000000000007276</v>
      </c>
      <c r="J217" s="2">
        <f>IF(A217&lt;$C$5+2,"",IF(A217=$C$5+2,AVERAGE(INDEX($I$15:$I$713,A217-$C$5+1):I217),(($C$5-1)*J216+I217)/$C$5))</f>
        <v>11.195369898174727</v>
      </c>
      <c r="K217" s="2" t="str">
        <f t="shared" si="19"/>
        <v>sell</v>
      </c>
      <c r="L217" s="2">
        <f t="shared" si="20"/>
        <v>14538.9</v>
      </c>
      <c r="M217" t="str">
        <f t="shared" si="21"/>
        <v>SL</v>
      </c>
      <c r="N217" t="str">
        <f t="shared" si="22"/>
        <v/>
      </c>
      <c r="O217" t="str">
        <f t="shared" si="23"/>
        <v/>
      </c>
      <c r="P217" t="str">
        <f t="shared" si="24"/>
        <v/>
      </c>
      <c r="Q217" t="str">
        <f t="shared" si="25"/>
        <v/>
      </c>
      <c r="R217">
        <f t="shared" si="26"/>
        <v>-11.276397315265058</v>
      </c>
      <c r="S217">
        <f>IF(A217&lt;$C$5+2,"",IF(A217=$C$5+2,AVERAGE(INDEX($I$15:$I$713,A217-$C$5+1):I217),(($C$5-1)*J216+I217)/$C$5))</f>
        <v>11.195369898174727</v>
      </c>
      <c r="T217" s="2"/>
    </row>
    <row r="218" spans="1:20" x14ac:dyDescent="0.3">
      <c r="A218">
        <v>204</v>
      </c>
      <c r="B218" s="1">
        <v>44215.526388888888</v>
      </c>
      <c r="C218" s="2">
        <v>14541.45</v>
      </c>
      <c r="D218" s="2">
        <v>14545.1</v>
      </c>
      <c r="E218" s="2">
        <v>14537.1</v>
      </c>
      <c r="F218" s="2">
        <v>14540.35</v>
      </c>
      <c r="G218" s="2">
        <f>IF(A218&lt;=$C$3,"",MAX(INDEX($D$15:$D$713,A218-$C$3):D217))</f>
        <v>14552.3</v>
      </c>
      <c r="H218" s="2">
        <f>IF(A218&lt;=$C$4,"",MIN(INDEX($E$15:$E$713,A218-$C$4):E217))</f>
        <v>14535.95</v>
      </c>
      <c r="I218" s="2">
        <f t="shared" si="27"/>
        <v>14.5</v>
      </c>
      <c r="J218" s="2">
        <f>IF(A218&lt;$C$5+2,"",IF(A218=$C$5+2,AVERAGE(INDEX($I$15:$I$713,A218-$C$5+1):I218),(($C$5-1)*J217+I218)/$C$5))</f>
        <v>11.36060140326599</v>
      </c>
      <c r="K218" s="2" t="str">
        <f t="shared" si="19"/>
        <v/>
      </c>
      <c r="L218" s="2" t="str">
        <f t="shared" si="20"/>
        <v/>
      </c>
      <c r="M218" t="str">
        <f t="shared" si="21"/>
        <v/>
      </c>
      <c r="N218" t="str">
        <f t="shared" si="22"/>
        <v/>
      </c>
      <c r="O218" t="str">
        <f t="shared" si="23"/>
        <v/>
      </c>
      <c r="P218" t="str">
        <f t="shared" si="24"/>
        <v/>
      </c>
      <c r="Q218" t="str">
        <f t="shared" si="25"/>
        <v/>
      </c>
      <c r="R218" t="str">
        <f t="shared" si="26"/>
        <v/>
      </c>
      <c r="S218">
        <f>IF(A218&lt;$C$5+2,"",IF(A218=$C$5+2,AVERAGE(INDEX($I$15:$I$713,A218-$C$5+1):I218),(($C$5-1)*J217+I218)/$C$5))</f>
        <v>11.36060140326599</v>
      </c>
      <c r="T218" s="2"/>
    </row>
    <row r="219" spans="1:20" x14ac:dyDescent="0.3">
      <c r="A219">
        <v>205</v>
      </c>
      <c r="B219" s="1">
        <v>44215.527083333334</v>
      </c>
      <c r="C219" s="2">
        <v>14540.45</v>
      </c>
      <c r="D219" s="2">
        <v>14546.699999999999</v>
      </c>
      <c r="E219" s="2">
        <v>14533.15</v>
      </c>
      <c r="F219" s="2">
        <v>14539.95</v>
      </c>
      <c r="G219" s="2">
        <f>IF(A219&lt;=$C$3,"",MAX(INDEX($D$15:$D$713,A219-$C$3):D218))</f>
        <v>14550.45</v>
      </c>
      <c r="H219" s="2">
        <f>IF(A219&lt;=$C$4,"",MIN(INDEX($E$15:$E$713,A219-$C$4):E218))</f>
        <v>14535.95</v>
      </c>
      <c r="I219" s="2">
        <f t="shared" si="27"/>
        <v>8</v>
      </c>
      <c r="J219" s="2">
        <f>IF(A219&lt;$C$5+2,"",IF(A219=$C$5+2,AVERAGE(INDEX($I$15:$I$713,A219-$C$5+1):I219),(($C$5-1)*J218+I219)/$C$5))</f>
        <v>11.192571333102691</v>
      </c>
      <c r="K219" s="2" t="str">
        <f t="shared" si="19"/>
        <v>sell</v>
      </c>
      <c r="L219" s="2">
        <f t="shared" si="20"/>
        <v>14535.95</v>
      </c>
      <c r="M219" t="str">
        <f t="shared" si="21"/>
        <v>sell</v>
      </c>
      <c r="N219">
        <f t="shared" si="22"/>
        <v>14547.142571333103</v>
      </c>
      <c r="O219">
        <f t="shared" si="23"/>
        <v>14513.564857333795</v>
      </c>
      <c r="P219">
        <f t="shared" si="24"/>
        <v>14535.95</v>
      </c>
      <c r="Q219">
        <f t="shared" si="25"/>
        <v>11.192571333102691</v>
      </c>
      <c r="R219" t="str">
        <f t="shared" si="26"/>
        <v/>
      </c>
      <c r="S219">
        <f>IF(A219&lt;$C$5+2,"",IF(A219=$C$5+2,AVERAGE(INDEX($I$15:$I$713,A219-$C$5+1):I219),(($C$5-1)*J218+I219)/$C$5))</f>
        <v>11.192571333102691</v>
      </c>
      <c r="T219" s="2"/>
    </row>
    <row r="220" spans="1:20" x14ac:dyDescent="0.3">
      <c r="A220">
        <v>206</v>
      </c>
      <c r="B220" s="1">
        <v>44215.527777777781</v>
      </c>
      <c r="C220" s="2">
        <v>14539.75</v>
      </c>
      <c r="D220" s="2">
        <v>14548.9</v>
      </c>
      <c r="E220" s="2">
        <v>14530.35</v>
      </c>
      <c r="F220" s="2">
        <v>14544.85</v>
      </c>
      <c r="G220" s="2">
        <f>IF(A220&lt;=$C$3,"",MAX(INDEX($D$15:$D$713,A220-$C$3):D219))</f>
        <v>14550.45</v>
      </c>
      <c r="H220" s="2">
        <f>IF(A220&lt;=$C$4,"",MIN(INDEX($E$15:$E$713,A220-$C$4):E219))</f>
        <v>14533.15</v>
      </c>
      <c r="I220" s="2">
        <f t="shared" si="27"/>
        <v>13.549999999999272</v>
      </c>
      <c r="J220" s="2">
        <f>IF(A220&lt;$C$5+2,"",IF(A220=$C$5+2,AVERAGE(INDEX($I$15:$I$713,A220-$C$5+1):I220),(($C$5-1)*J219+I220)/$C$5))</f>
        <v>11.310442766447519</v>
      </c>
      <c r="K220" s="2" t="str">
        <f t="shared" si="19"/>
        <v>sell</v>
      </c>
      <c r="L220" s="2">
        <f t="shared" si="20"/>
        <v>14533.15</v>
      </c>
      <c r="M220" t="str">
        <f t="shared" si="21"/>
        <v>SL</v>
      </c>
      <c r="N220" t="str">
        <f t="shared" si="22"/>
        <v/>
      </c>
      <c r="O220" t="str">
        <f t="shared" si="23"/>
        <v/>
      </c>
      <c r="P220" t="str">
        <f t="shared" si="24"/>
        <v/>
      </c>
      <c r="Q220" t="str">
        <f t="shared" si="25"/>
        <v/>
      </c>
      <c r="R220">
        <f t="shared" si="26"/>
        <v>-11.192571333102023</v>
      </c>
      <c r="S220">
        <f>IF(A220&lt;$C$5+2,"",IF(A220=$C$5+2,AVERAGE(INDEX($I$15:$I$713,A220-$C$5+1):I220),(($C$5-1)*J219+I220)/$C$5))</f>
        <v>11.310442766447519</v>
      </c>
      <c r="T220" s="2"/>
    </row>
    <row r="221" spans="1:20" x14ac:dyDescent="0.3">
      <c r="A221">
        <v>207</v>
      </c>
      <c r="B221" s="1">
        <v>44215.52847222222</v>
      </c>
      <c r="C221" s="2">
        <v>14544.7</v>
      </c>
      <c r="D221" s="2">
        <v>14551.5</v>
      </c>
      <c r="E221" s="2">
        <v>14539.65</v>
      </c>
      <c r="F221" s="2">
        <v>14544.55</v>
      </c>
      <c r="G221" s="2">
        <f>IF(A221&lt;=$C$3,"",MAX(INDEX($D$15:$D$713,A221-$C$3):D220))</f>
        <v>14548.9</v>
      </c>
      <c r="H221" s="2">
        <f>IF(A221&lt;=$C$4,"",MIN(INDEX($E$15:$E$713,A221-$C$4):E220))</f>
        <v>14530.35</v>
      </c>
      <c r="I221" s="2">
        <f t="shared" si="27"/>
        <v>18.549999999999272</v>
      </c>
      <c r="J221" s="2">
        <f>IF(A221&lt;$C$5+2,"",IF(A221=$C$5+2,AVERAGE(INDEX($I$15:$I$713,A221-$C$5+1):I221),(($C$5-1)*J220+I221)/$C$5))</f>
        <v>11.672420628125106</v>
      </c>
      <c r="K221" s="2" t="str">
        <f t="shared" si="19"/>
        <v>buy</v>
      </c>
      <c r="L221" s="2">
        <f t="shared" si="20"/>
        <v>14548.9</v>
      </c>
      <c r="M221" t="str">
        <f t="shared" si="21"/>
        <v>buy</v>
      </c>
      <c r="N221">
        <f t="shared" si="22"/>
        <v>14537.227579371875</v>
      </c>
      <c r="O221">
        <f t="shared" si="23"/>
        <v>14572.24484125625</v>
      </c>
      <c r="P221">
        <f t="shared" si="24"/>
        <v>14548.9</v>
      </c>
      <c r="Q221">
        <f t="shared" si="25"/>
        <v>11.672420628125106</v>
      </c>
      <c r="R221" t="str">
        <f t="shared" si="26"/>
        <v/>
      </c>
      <c r="S221">
        <f>IF(A221&lt;$C$5+2,"",IF(A221=$C$5+2,AVERAGE(INDEX($I$15:$I$713,A221-$C$5+1):I221),(($C$5-1)*J220+I221)/$C$5))</f>
        <v>11.672420628125106</v>
      </c>
      <c r="T221" s="2"/>
    </row>
    <row r="222" spans="1:20" x14ac:dyDescent="0.3">
      <c r="A222">
        <v>208</v>
      </c>
      <c r="B222" s="1">
        <v>44215.529166666667</v>
      </c>
      <c r="C222" s="2">
        <v>14544.949999999999</v>
      </c>
      <c r="D222" s="2">
        <v>14552</v>
      </c>
      <c r="E222" s="2">
        <v>14537.95</v>
      </c>
      <c r="F222" s="2">
        <v>14547.35</v>
      </c>
      <c r="G222" s="2">
        <f>IF(A222&lt;=$C$3,"",MAX(INDEX($D$15:$D$713,A222-$C$3):D221))</f>
        <v>14551.5</v>
      </c>
      <c r="H222" s="2">
        <f>IF(A222&lt;=$C$4,"",MIN(INDEX($E$15:$E$713,A222-$C$4):E221))</f>
        <v>14530.35</v>
      </c>
      <c r="I222" s="2">
        <f t="shared" si="27"/>
        <v>11.850000000000364</v>
      </c>
      <c r="J222" s="2">
        <f>IF(A222&lt;$C$5+2,"",IF(A222=$C$5+2,AVERAGE(INDEX($I$15:$I$713,A222-$C$5+1):I222),(($C$5-1)*J221+I222)/$C$5))</f>
        <v>11.681299596718869</v>
      </c>
      <c r="K222" s="2" t="str">
        <f t="shared" si="19"/>
        <v>buy</v>
      </c>
      <c r="L222" s="2">
        <f t="shared" si="20"/>
        <v>14551.5</v>
      </c>
      <c r="M222" t="str">
        <f t="shared" si="21"/>
        <v>buy</v>
      </c>
      <c r="N222">
        <f t="shared" si="22"/>
        <v>14537.227579371875</v>
      </c>
      <c r="O222">
        <f t="shared" si="23"/>
        <v>14572.24484125625</v>
      </c>
      <c r="P222">
        <f t="shared" si="24"/>
        <v>14548.9</v>
      </c>
      <c r="Q222">
        <f t="shared" si="25"/>
        <v>11.672420628125106</v>
      </c>
      <c r="R222" t="str">
        <f t="shared" si="26"/>
        <v/>
      </c>
      <c r="S222">
        <f>IF(A222&lt;$C$5+2,"",IF(A222=$C$5+2,AVERAGE(INDEX($I$15:$I$713,A222-$C$5+1):I222),(($C$5-1)*J221+I222)/$C$5))</f>
        <v>11.681299596718869</v>
      </c>
      <c r="T222" s="2"/>
    </row>
    <row r="223" spans="1:20" x14ac:dyDescent="0.3">
      <c r="A223">
        <v>209</v>
      </c>
      <c r="B223" s="1">
        <v>44215.529861111114</v>
      </c>
      <c r="C223" s="2">
        <v>14547.1</v>
      </c>
      <c r="D223" s="2">
        <v>14552.199999999999</v>
      </c>
      <c r="E223" s="2">
        <v>14539.3</v>
      </c>
      <c r="F223" s="2">
        <v>14548.85</v>
      </c>
      <c r="G223" s="2">
        <f>IF(A223&lt;=$C$3,"",MAX(INDEX($D$15:$D$713,A223-$C$3):D222))</f>
        <v>14552</v>
      </c>
      <c r="H223" s="2">
        <f>IF(A223&lt;=$C$4,"",MIN(INDEX($E$15:$E$713,A223-$C$4):E222))</f>
        <v>14530.35</v>
      </c>
      <c r="I223" s="2">
        <f t="shared" si="27"/>
        <v>14.049999999999272</v>
      </c>
      <c r="J223" s="2">
        <f>IF(A223&lt;$C$5+2,"",IF(A223=$C$5+2,AVERAGE(INDEX($I$15:$I$713,A223-$C$5+1):I223),(($C$5-1)*J222+I223)/$C$5))</f>
        <v>11.79973461688289</v>
      </c>
      <c r="K223" s="2" t="str">
        <f t="shared" si="19"/>
        <v>buy</v>
      </c>
      <c r="L223" s="2">
        <f t="shared" si="20"/>
        <v>14552</v>
      </c>
      <c r="M223" t="str">
        <f t="shared" si="21"/>
        <v>buy</v>
      </c>
      <c r="N223">
        <f t="shared" si="22"/>
        <v>14537.227579371875</v>
      </c>
      <c r="O223">
        <f t="shared" si="23"/>
        <v>14572.24484125625</v>
      </c>
      <c r="P223">
        <f t="shared" si="24"/>
        <v>14548.9</v>
      </c>
      <c r="Q223">
        <f t="shared" si="25"/>
        <v>11.672420628125106</v>
      </c>
      <c r="R223" t="str">
        <f t="shared" si="26"/>
        <v/>
      </c>
      <c r="S223">
        <f>IF(A223&lt;$C$5+2,"",IF(A223=$C$5+2,AVERAGE(INDEX($I$15:$I$713,A223-$C$5+1):I223),(($C$5-1)*J222+I223)/$C$5))</f>
        <v>11.79973461688289</v>
      </c>
      <c r="T223" s="2"/>
    </row>
    <row r="224" spans="1:20" x14ac:dyDescent="0.3">
      <c r="A224">
        <v>210</v>
      </c>
      <c r="B224" s="1">
        <v>44215.530555555553</v>
      </c>
      <c r="C224" s="2">
        <v>14548.5</v>
      </c>
      <c r="D224" s="2">
        <v>14551.15</v>
      </c>
      <c r="E224" s="2">
        <v>14541.050000000001</v>
      </c>
      <c r="F224" s="2">
        <v>14543.7</v>
      </c>
      <c r="G224" s="2">
        <f>IF(A224&lt;=$C$3,"",MAX(INDEX($D$15:$D$713,A224-$C$3):D223))</f>
        <v>14552.199999999999</v>
      </c>
      <c r="H224" s="2">
        <f>IF(A224&lt;=$C$4,"",MIN(INDEX($E$15:$E$713,A224-$C$4):E223))</f>
        <v>14537.95</v>
      </c>
      <c r="I224" s="2">
        <f t="shared" si="27"/>
        <v>12.899999999999636</v>
      </c>
      <c r="J224" s="2">
        <f>IF(A224&lt;$C$5+2,"",IF(A224=$C$5+2,AVERAGE(INDEX($I$15:$I$713,A224-$C$5+1):I224),(($C$5-1)*J223+I224)/$C$5))</f>
        <v>11.854747886038727</v>
      </c>
      <c r="K224" s="2" t="str">
        <f t="shared" si="19"/>
        <v/>
      </c>
      <c r="L224" s="2" t="str">
        <f t="shared" si="20"/>
        <v/>
      </c>
      <c r="M224" t="str">
        <f t="shared" si="21"/>
        <v>buy</v>
      </c>
      <c r="N224">
        <f t="shared" si="22"/>
        <v>14537.227579371875</v>
      </c>
      <c r="O224">
        <f t="shared" si="23"/>
        <v>14572.24484125625</v>
      </c>
      <c r="P224">
        <f t="shared" si="24"/>
        <v>14548.9</v>
      </c>
      <c r="Q224">
        <f t="shared" si="25"/>
        <v>11.672420628125106</v>
      </c>
      <c r="R224" t="str">
        <f t="shared" si="26"/>
        <v/>
      </c>
      <c r="S224">
        <f>IF(A224&lt;$C$5+2,"",IF(A224=$C$5+2,AVERAGE(INDEX($I$15:$I$713,A224-$C$5+1):I224),(($C$5-1)*J223+I224)/$C$5))</f>
        <v>11.854747886038727</v>
      </c>
      <c r="T224" s="2"/>
    </row>
    <row r="225" spans="1:20" x14ac:dyDescent="0.3">
      <c r="A225">
        <v>211</v>
      </c>
      <c r="B225" s="1">
        <v>44215.53125</v>
      </c>
      <c r="C225" s="2">
        <v>14544</v>
      </c>
      <c r="D225" s="2">
        <v>14551.849999999999</v>
      </c>
      <c r="E225" s="2">
        <v>14539.599999999999</v>
      </c>
      <c r="F225" s="2">
        <v>14545.6</v>
      </c>
      <c r="G225" s="2">
        <f>IF(A225&lt;=$C$3,"",MAX(INDEX($D$15:$D$713,A225-$C$3):D224))</f>
        <v>14552.199999999999</v>
      </c>
      <c r="H225" s="2">
        <f>IF(A225&lt;=$C$4,"",MIN(INDEX($E$15:$E$713,A225-$C$4):E224))</f>
        <v>14537.95</v>
      </c>
      <c r="I225" s="2">
        <f t="shared" si="27"/>
        <v>10.099999999998545</v>
      </c>
      <c r="J225" s="2">
        <f>IF(A225&lt;$C$5+2,"",IF(A225=$C$5+2,AVERAGE(INDEX($I$15:$I$713,A225-$C$5+1):I225),(($C$5-1)*J224+I225)/$C$5))</f>
        <v>11.767010491736716</v>
      </c>
      <c r="K225" s="2" t="str">
        <f t="shared" si="19"/>
        <v/>
      </c>
      <c r="L225" s="2" t="str">
        <f t="shared" si="20"/>
        <v/>
      </c>
      <c r="M225" t="str">
        <f t="shared" si="21"/>
        <v>buy</v>
      </c>
      <c r="N225">
        <f t="shared" si="22"/>
        <v>14537.227579371875</v>
      </c>
      <c r="O225">
        <f t="shared" si="23"/>
        <v>14572.24484125625</v>
      </c>
      <c r="P225">
        <f t="shared" si="24"/>
        <v>14548.9</v>
      </c>
      <c r="Q225">
        <f t="shared" si="25"/>
        <v>11.672420628125106</v>
      </c>
      <c r="R225" t="str">
        <f t="shared" si="26"/>
        <v/>
      </c>
      <c r="S225">
        <f>IF(A225&lt;$C$5+2,"",IF(A225=$C$5+2,AVERAGE(INDEX($I$15:$I$713,A225-$C$5+1):I225),(($C$5-1)*J224+I225)/$C$5))</f>
        <v>11.767010491736716</v>
      </c>
      <c r="T225" s="2"/>
    </row>
    <row r="226" spans="1:20" x14ac:dyDescent="0.3">
      <c r="A226">
        <v>212</v>
      </c>
      <c r="B226" s="1">
        <v>44215.531944444447</v>
      </c>
      <c r="C226" s="2">
        <v>14545.7</v>
      </c>
      <c r="D226" s="2">
        <v>14550.4</v>
      </c>
      <c r="E226" s="2">
        <v>14542.699999999999</v>
      </c>
      <c r="F226" s="2">
        <v>14546.4</v>
      </c>
      <c r="G226" s="2">
        <f>IF(A226&lt;=$C$3,"",MAX(INDEX($D$15:$D$713,A226-$C$3):D225))</f>
        <v>14552.199999999999</v>
      </c>
      <c r="H226" s="2">
        <f>IF(A226&lt;=$C$4,"",MIN(INDEX($E$15:$E$713,A226-$C$4):E225))</f>
        <v>14539.3</v>
      </c>
      <c r="I226" s="2">
        <f t="shared" si="27"/>
        <v>12.25</v>
      </c>
      <c r="J226" s="2">
        <f>IF(A226&lt;$C$5+2,"",IF(A226=$C$5+2,AVERAGE(INDEX($I$15:$I$713,A226-$C$5+1):I226),(($C$5-1)*J225+I226)/$C$5))</f>
        <v>11.791159967149881</v>
      </c>
      <c r="K226" s="2" t="str">
        <f t="shared" si="19"/>
        <v/>
      </c>
      <c r="L226" s="2" t="str">
        <f t="shared" si="20"/>
        <v/>
      </c>
      <c r="M226" t="str">
        <f t="shared" si="21"/>
        <v>buy</v>
      </c>
      <c r="N226">
        <f t="shared" si="22"/>
        <v>14537.227579371875</v>
      </c>
      <c r="O226">
        <f t="shared" si="23"/>
        <v>14572.24484125625</v>
      </c>
      <c r="P226">
        <f t="shared" si="24"/>
        <v>14548.9</v>
      </c>
      <c r="Q226">
        <f t="shared" si="25"/>
        <v>11.672420628125106</v>
      </c>
      <c r="R226" t="str">
        <f t="shared" si="26"/>
        <v/>
      </c>
      <c r="S226">
        <f>IF(A226&lt;$C$5+2,"",IF(A226=$C$5+2,AVERAGE(INDEX($I$15:$I$713,A226-$C$5+1):I226),(($C$5-1)*J225+I226)/$C$5))</f>
        <v>11.791159967149881</v>
      </c>
      <c r="T226" s="2"/>
    </row>
    <row r="227" spans="1:20" x14ac:dyDescent="0.3">
      <c r="A227">
        <v>213</v>
      </c>
      <c r="B227" s="1">
        <v>44215.532638888886</v>
      </c>
      <c r="C227" s="2">
        <v>14547</v>
      </c>
      <c r="D227" s="2">
        <v>14555.45</v>
      </c>
      <c r="E227" s="2">
        <v>14544.349999999999</v>
      </c>
      <c r="F227" s="2">
        <v>14552.45</v>
      </c>
      <c r="G227" s="2">
        <f>IF(A227&lt;=$C$3,"",MAX(INDEX($D$15:$D$713,A227-$C$3):D226))</f>
        <v>14551.849999999999</v>
      </c>
      <c r="H227" s="2">
        <f>IF(A227&lt;=$C$4,"",MIN(INDEX($E$15:$E$713,A227-$C$4):E226))</f>
        <v>14539.599999999999</v>
      </c>
      <c r="I227" s="2">
        <f t="shared" si="27"/>
        <v>7.7000000000007276</v>
      </c>
      <c r="J227" s="2">
        <f>IF(A227&lt;$C$5+2,"",IF(A227=$C$5+2,AVERAGE(INDEX($I$15:$I$713,A227-$C$5+1):I227),(($C$5-1)*J226+I227)/$C$5))</f>
        <v>11.586601968792422</v>
      </c>
      <c r="K227" s="2" t="str">
        <f t="shared" si="19"/>
        <v>buy</v>
      </c>
      <c r="L227" s="2">
        <f t="shared" si="20"/>
        <v>14551.849999999999</v>
      </c>
      <c r="M227" t="str">
        <f t="shared" si="21"/>
        <v>buy</v>
      </c>
      <c r="N227">
        <f t="shared" si="22"/>
        <v>14537.227579371875</v>
      </c>
      <c r="O227">
        <f t="shared" si="23"/>
        <v>14572.24484125625</v>
      </c>
      <c r="P227">
        <f t="shared" si="24"/>
        <v>14548.9</v>
      </c>
      <c r="Q227">
        <f t="shared" si="25"/>
        <v>11.672420628125106</v>
      </c>
      <c r="R227" t="str">
        <f t="shared" si="26"/>
        <v/>
      </c>
      <c r="S227">
        <f>IF(A227&lt;$C$5+2,"",IF(A227=$C$5+2,AVERAGE(INDEX($I$15:$I$713,A227-$C$5+1):I227),(($C$5-1)*J226+I227)/$C$5))</f>
        <v>11.586601968792422</v>
      </c>
      <c r="T227" s="2"/>
    </row>
    <row r="228" spans="1:20" x14ac:dyDescent="0.3">
      <c r="A228">
        <v>214</v>
      </c>
      <c r="B228" s="1">
        <v>44215.533333333333</v>
      </c>
      <c r="C228" s="2">
        <v>14552.3</v>
      </c>
      <c r="D228" s="2">
        <v>14559.35</v>
      </c>
      <c r="E228" s="2">
        <v>14550.9</v>
      </c>
      <c r="F228" s="2">
        <v>14558.15</v>
      </c>
      <c r="G228" s="2">
        <f>IF(A228&lt;=$C$3,"",MAX(INDEX($D$15:$D$713,A228-$C$3):D227))</f>
        <v>14555.45</v>
      </c>
      <c r="H228" s="2">
        <f>IF(A228&lt;=$C$4,"",MIN(INDEX($E$15:$E$713,A228-$C$4):E227))</f>
        <v>14539.599999999999</v>
      </c>
      <c r="I228" s="2">
        <f t="shared" si="27"/>
        <v>11.100000000002183</v>
      </c>
      <c r="J228" s="2">
        <f>IF(A228&lt;$C$5+2,"",IF(A228=$C$5+2,AVERAGE(INDEX($I$15:$I$713,A228-$C$5+1):I228),(($C$5-1)*J227+I228)/$C$5))</f>
        <v>11.562271870352911</v>
      </c>
      <c r="K228" s="2" t="str">
        <f t="shared" si="19"/>
        <v>buy</v>
      </c>
      <c r="L228" s="2">
        <f t="shared" si="20"/>
        <v>14555.45</v>
      </c>
      <c r="M228" t="str">
        <f t="shared" si="21"/>
        <v>buy</v>
      </c>
      <c r="N228">
        <f t="shared" si="22"/>
        <v>14537.227579371875</v>
      </c>
      <c r="O228">
        <f t="shared" si="23"/>
        <v>14572.24484125625</v>
      </c>
      <c r="P228">
        <f t="shared" si="24"/>
        <v>14548.9</v>
      </c>
      <c r="Q228">
        <f t="shared" si="25"/>
        <v>11.672420628125106</v>
      </c>
      <c r="R228" t="str">
        <f t="shared" si="26"/>
        <v/>
      </c>
      <c r="S228">
        <f>IF(A228&lt;$C$5+2,"",IF(A228=$C$5+2,AVERAGE(INDEX($I$15:$I$713,A228-$C$5+1):I228),(($C$5-1)*J227+I228)/$C$5))</f>
        <v>11.562271870352911</v>
      </c>
      <c r="T228" s="2"/>
    </row>
    <row r="229" spans="1:20" x14ac:dyDescent="0.3">
      <c r="A229">
        <v>215</v>
      </c>
      <c r="B229" s="1">
        <v>44215.53402777778</v>
      </c>
      <c r="C229" s="2">
        <v>14558.1</v>
      </c>
      <c r="D229" s="2">
        <v>14566.449999999999</v>
      </c>
      <c r="E229" s="2">
        <v>14549.1</v>
      </c>
      <c r="F229" s="2">
        <v>14554</v>
      </c>
      <c r="G229" s="2">
        <f>IF(A229&lt;=$C$3,"",MAX(INDEX($D$15:$D$713,A229-$C$3):D228))</f>
        <v>14559.35</v>
      </c>
      <c r="H229" s="2">
        <f>IF(A229&lt;=$C$4,"",MIN(INDEX($E$15:$E$713,A229-$C$4):E228))</f>
        <v>14542.699999999999</v>
      </c>
      <c r="I229" s="2">
        <f t="shared" si="27"/>
        <v>8.4500000000007276</v>
      </c>
      <c r="J229" s="2">
        <f>IF(A229&lt;$C$5+2,"",IF(A229=$C$5+2,AVERAGE(INDEX($I$15:$I$713,A229-$C$5+1):I229),(($C$5-1)*J228+I229)/$C$5))</f>
        <v>11.406658276835302</v>
      </c>
      <c r="K229" s="2" t="str">
        <f t="shared" ref="K229:K292" si="28">IF(D229&gt;=G229,"buy",IF(E229&lt;=H229,"sell",""))</f>
        <v>buy</v>
      </c>
      <c r="L229" s="2">
        <f t="shared" ref="L229:L292" si="29">IF(K229="buy",G229,IF(K229="sell",H229,""))</f>
        <v>14559.35</v>
      </c>
      <c r="M229" t="str">
        <f t="shared" ref="M229:M292" si="30">IF(OR(M228="",M228="SL",M228="TP"), K229,IF(M228="buy",IF(E229&lt;N228,"SL",IF(D229&gt;O228,"TP",M228)),IF(M228="sell",IF(D229&gt;N228,"SL",IF(E229&lt;O228,"TP",M228)),"")))</f>
        <v>buy</v>
      </c>
      <c r="N229">
        <f t="shared" ref="N229:N292" si="31">IF(M229="buy",P229-$C$6*Q229,IF(M229="sell",P229+$C$6*Q229,""))</f>
        <v>14537.227579371875</v>
      </c>
      <c r="O229">
        <f t="shared" ref="O229:O292" si="32">IF(M229="buy",P229+$C$7*Q229,IF(M229="sell",P229-$C$7*Q229,""))</f>
        <v>14572.24484125625</v>
      </c>
      <c r="P229">
        <f t="shared" ref="P229:P292" si="33">IF(M229=M228,P228,IF(OR(M229="buy",M229="sell"),L229,""))</f>
        <v>14548.9</v>
      </c>
      <c r="Q229">
        <f t="shared" ref="Q229:Q292" si="34">IF(M229=M228,Q228,IF(OR(M229="buy",M229="sell"),J229,""))</f>
        <v>11.672420628125106</v>
      </c>
      <c r="R229" t="str">
        <f t="shared" ref="R229:R292" si="35">IF(AND(M228="buy",M229="SL"),N228-P228,IF(AND(M228="buy",M229="TP"),O228-P228,IF(AND(M228="sell",M229="SL"),P228-N228,IF(AND(M228="sell",M229="TP"),P228-O228,""))))</f>
        <v/>
      </c>
      <c r="S229">
        <f>IF(A229&lt;$C$5+2,"",IF(A229=$C$5+2,AVERAGE(INDEX($I$15:$I$713,A229-$C$5+1):I229),(($C$5-1)*J228+I229)/$C$5))</f>
        <v>11.406658276835302</v>
      </c>
      <c r="T229" s="2"/>
    </row>
    <row r="230" spans="1:20" x14ac:dyDescent="0.3">
      <c r="A230">
        <v>216</v>
      </c>
      <c r="B230" s="1">
        <v>44215.534722222219</v>
      </c>
      <c r="C230" s="2">
        <v>14554.1</v>
      </c>
      <c r="D230" s="2">
        <v>14563.75</v>
      </c>
      <c r="E230" s="2">
        <v>14546.7</v>
      </c>
      <c r="F230" s="2">
        <v>14549.8</v>
      </c>
      <c r="G230" s="2">
        <f>IF(A230&lt;=$C$3,"",MAX(INDEX($D$15:$D$713,A230-$C$3):D229))</f>
        <v>14566.449999999999</v>
      </c>
      <c r="H230" s="2">
        <f>IF(A230&lt;=$C$4,"",MIN(INDEX($E$15:$E$713,A230-$C$4):E229))</f>
        <v>14544.349999999999</v>
      </c>
      <c r="I230" s="2">
        <f t="shared" si="27"/>
        <v>17.349999999998545</v>
      </c>
      <c r="J230" s="2">
        <f>IF(A230&lt;$C$5+2,"",IF(A230=$C$5+2,AVERAGE(INDEX($I$15:$I$713,A230-$C$5+1):I230),(($C$5-1)*J229+I230)/$C$5))</f>
        <v>11.703825362993465</v>
      </c>
      <c r="K230" s="2" t="str">
        <f t="shared" si="28"/>
        <v/>
      </c>
      <c r="L230" s="2" t="str">
        <f t="shared" si="29"/>
        <v/>
      </c>
      <c r="M230" t="str">
        <f t="shared" si="30"/>
        <v>buy</v>
      </c>
      <c r="N230">
        <f t="shared" si="31"/>
        <v>14537.227579371875</v>
      </c>
      <c r="O230">
        <f t="shared" si="32"/>
        <v>14572.24484125625</v>
      </c>
      <c r="P230">
        <f t="shared" si="33"/>
        <v>14548.9</v>
      </c>
      <c r="Q230">
        <f t="shared" si="34"/>
        <v>11.672420628125106</v>
      </c>
      <c r="R230" t="str">
        <f t="shared" si="35"/>
        <v/>
      </c>
      <c r="S230">
        <f>IF(A230&lt;$C$5+2,"",IF(A230=$C$5+2,AVERAGE(INDEX($I$15:$I$713,A230-$C$5+1):I230),(($C$5-1)*J229+I230)/$C$5))</f>
        <v>11.703825362993465</v>
      </c>
      <c r="T230" s="2"/>
    </row>
    <row r="231" spans="1:20" x14ac:dyDescent="0.3">
      <c r="A231">
        <v>217</v>
      </c>
      <c r="B231" s="1">
        <v>44215.535416666666</v>
      </c>
      <c r="C231" s="2">
        <v>14550.4</v>
      </c>
      <c r="D231" s="2">
        <v>14557.050000000001</v>
      </c>
      <c r="E231" s="2">
        <v>14548.3</v>
      </c>
      <c r="F231" s="2">
        <v>14555.05</v>
      </c>
      <c r="G231" s="2">
        <f>IF(A231&lt;=$C$3,"",MAX(INDEX($D$15:$D$713,A231-$C$3):D230))</f>
        <v>14566.449999999999</v>
      </c>
      <c r="H231" s="2">
        <f>IF(A231&lt;=$C$4,"",MIN(INDEX($E$15:$E$713,A231-$C$4):E230))</f>
        <v>14546.7</v>
      </c>
      <c r="I231" s="2">
        <f t="shared" si="27"/>
        <v>17.049999999999272</v>
      </c>
      <c r="J231" s="2">
        <f>IF(A231&lt;$C$5+2,"",IF(A231=$C$5+2,AVERAGE(INDEX($I$15:$I$713,A231-$C$5+1):I231),(($C$5-1)*J230+I231)/$C$5))</f>
        <v>11.971134094843755</v>
      </c>
      <c r="K231" s="2" t="str">
        <f t="shared" si="28"/>
        <v/>
      </c>
      <c r="L231" s="2" t="str">
        <f t="shared" si="29"/>
        <v/>
      </c>
      <c r="M231" t="str">
        <f t="shared" si="30"/>
        <v>buy</v>
      </c>
      <c r="N231">
        <f t="shared" si="31"/>
        <v>14537.227579371875</v>
      </c>
      <c r="O231">
        <f t="shared" si="32"/>
        <v>14572.24484125625</v>
      </c>
      <c r="P231">
        <f t="shared" si="33"/>
        <v>14548.9</v>
      </c>
      <c r="Q231">
        <f t="shared" si="34"/>
        <v>11.672420628125106</v>
      </c>
      <c r="R231" t="str">
        <f t="shared" si="35"/>
        <v/>
      </c>
      <c r="S231">
        <f>IF(A231&lt;$C$5+2,"",IF(A231=$C$5+2,AVERAGE(INDEX($I$15:$I$713,A231-$C$5+1):I231),(($C$5-1)*J230+I231)/$C$5))</f>
        <v>11.971134094843755</v>
      </c>
      <c r="T231" s="2"/>
    </row>
    <row r="232" spans="1:20" x14ac:dyDescent="0.3">
      <c r="A232">
        <v>218</v>
      </c>
      <c r="B232" s="1">
        <v>44215.536111111112</v>
      </c>
      <c r="C232" s="2">
        <v>14554.900000000001</v>
      </c>
      <c r="D232" s="2">
        <v>14563.800000000001</v>
      </c>
      <c r="E232" s="2">
        <v>14548.95</v>
      </c>
      <c r="F232" s="2">
        <v>14558.55</v>
      </c>
      <c r="G232" s="2">
        <f>IF(A232&lt;=$C$3,"",MAX(INDEX($D$15:$D$713,A232-$C$3):D231))</f>
        <v>14566.449999999999</v>
      </c>
      <c r="H232" s="2">
        <f>IF(A232&lt;=$C$4,"",MIN(INDEX($E$15:$E$713,A232-$C$4):E231))</f>
        <v>14546.7</v>
      </c>
      <c r="I232" s="2">
        <f t="shared" si="27"/>
        <v>8.750000000001819</v>
      </c>
      <c r="J232" s="2">
        <f>IF(A232&lt;$C$5+2,"",IF(A232=$C$5+2,AVERAGE(INDEX($I$15:$I$713,A232-$C$5+1):I232),(($C$5-1)*J231+I232)/$C$5))</f>
        <v>11.810077390101657</v>
      </c>
      <c r="K232" s="2" t="str">
        <f t="shared" si="28"/>
        <v/>
      </c>
      <c r="L232" s="2" t="str">
        <f t="shared" si="29"/>
        <v/>
      </c>
      <c r="M232" t="str">
        <f t="shared" si="30"/>
        <v>buy</v>
      </c>
      <c r="N232">
        <f t="shared" si="31"/>
        <v>14537.227579371875</v>
      </c>
      <c r="O232">
        <f t="shared" si="32"/>
        <v>14572.24484125625</v>
      </c>
      <c r="P232">
        <f t="shared" si="33"/>
        <v>14548.9</v>
      </c>
      <c r="Q232">
        <f t="shared" si="34"/>
        <v>11.672420628125106</v>
      </c>
      <c r="R232" t="str">
        <f t="shared" si="35"/>
        <v/>
      </c>
      <c r="S232">
        <f>IF(A232&lt;$C$5+2,"",IF(A232=$C$5+2,AVERAGE(INDEX($I$15:$I$713,A232-$C$5+1):I232),(($C$5-1)*J231+I232)/$C$5))</f>
        <v>11.810077390101657</v>
      </c>
      <c r="T232" s="2"/>
    </row>
    <row r="233" spans="1:20" x14ac:dyDescent="0.3">
      <c r="A233">
        <v>219</v>
      </c>
      <c r="B233" s="1">
        <v>44215.536805555559</v>
      </c>
      <c r="C233" s="2">
        <v>14558.9</v>
      </c>
      <c r="D233" s="2">
        <v>14564.699999999999</v>
      </c>
      <c r="E233" s="2">
        <v>14548.75</v>
      </c>
      <c r="F233" s="2">
        <v>14558.45</v>
      </c>
      <c r="G233" s="2">
        <f>IF(A233&lt;=$C$3,"",MAX(INDEX($D$15:$D$713,A233-$C$3):D232))</f>
        <v>14563.800000000001</v>
      </c>
      <c r="H233" s="2">
        <f>IF(A233&lt;=$C$4,"",MIN(INDEX($E$15:$E$713,A233-$C$4):E232))</f>
        <v>14546.7</v>
      </c>
      <c r="I233" s="2">
        <f t="shared" si="27"/>
        <v>14.850000000000364</v>
      </c>
      <c r="J233" s="2">
        <f>IF(A233&lt;$C$5+2,"",IF(A233=$C$5+2,AVERAGE(INDEX($I$15:$I$713,A233-$C$5+1):I233),(($C$5-1)*J232+I233)/$C$5))</f>
        <v>11.962073520596594</v>
      </c>
      <c r="K233" s="2" t="str">
        <f t="shared" si="28"/>
        <v>buy</v>
      </c>
      <c r="L233" s="2">
        <f t="shared" si="29"/>
        <v>14563.800000000001</v>
      </c>
      <c r="M233" t="str">
        <f t="shared" si="30"/>
        <v>buy</v>
      </c>
      <c r="N233">
        <f t="shared" si="31"/>
        <v>14537.227579371875</v>
      </c>
      <c r="O233">
        <f t="shared" si="32"/>
        <v>14572.24484125625</v>
      </c>
      <c r="P233">
        <f t="shared" si="33"/>
        <v>14548.9</v>
      </c>
      <c r="Q233">
        <f t="shared" si="34"/>
        <v>11.672420628125106</v>
      </c>
      <c r="R233" t="str">
        <f t="shared" si="35"/>
        <v/>
      </c>
      <c r="S233">
        <f>IF(A233&lt;$C$5+2,"",IF(A233=$C$5+2,AVERAGE(INDEX($I$15:$I$713,A233-$C$5+1):I233),(($C$5-1)*J232+I233)/$C$5))</f>
        <v>11.962073520596594</v>
      </c>
      <c r="T233" s="2"/>
    </row>
    <row r="234" spans="1:20" x14ac:dyDescent="0.3">
      <c r="A234">
        <v>220</v>
      </c>
      <c r="B234" s="1">
        <v>44215.537499999999</v>
      </c>
      <c r="C234" s="2">
        <v>14557.85</v>
      </c>
      <c r="D234" s="2">
        <v>14559.55</v>
      </c>
      <c r="E234" s="2">
        <v>14555.55</v>
      </c>
      <c r="F234" s="2">
        <v>14556.95</v>
      </c>
      <c r="G234" s="2">
        <f>IF(A234&lt;=$C$3,"",MAX(INDEX($D$15:$D$713,A234-$C$3):D233))</f>
        <v>14564.699999999999</v>
      </c>
      <c r="H234" s="2">
        <f>IF(A234&lt;=$C$4,"",MIN(INDEX($E$15:$E$713,A234-$C$4):E233))</f>
        <v>14548.3</v>
      </c>
      <c r="I234" s="2">
        <f t="shared" si="27"/>
        <v>15.949999999998909</v>
      </c>
      <c r="J234" s="2">
        <f>IF(A234&lt;$C$5+2,"",IF(A234=$C$5+2,AVERAGE(INDEX($I$15:$I$713,A234-$C$5+1):I234),(($C$5-1)*J233+I234)/$C$5))</f>
        <v>12.161469844566708</v>
      </c>
      <c r="K234" s="2" t="str">
        <f t="shared" si="28"/>
        <v/>
      </c>
      <c r="L234" s="2" t="str">
        <f t="shared" si="29"/>
        <v/>
      </c>
      <c r="M234" t="str">
        <f t="shared" si="30"/>
        <v>buy</v>
      </c>
      <c r="N234">
        <f t="shared" si="31"/>
        <v>14537.227579371875</v>
      </c>
      <c r="O234">
        <f t="shared" si="32"/>
        <v>14572.24484125625</v>
      </c>
      <c r="P234">
        <f t="shared" si="33"/>
        <v>14548.9</v>
      </c>
      <c r="Q234">
        <f t="shared" si="34"/>
        <v>11.672420628125106</v>
      </c>
      <c r="R234" t="str">
        <f t="shared" si="35"/>
        <v/>
      </c>
      <c r="S234">
        <f>IF(A234&lt;$C$5+2,"",IF(A234=$C$5+2,AVERAGE(INDEX($I$15:$I$713,A234-$C$5+1):I234),(($C$5-1)*J233+I234)/$C$5))</f>
        <v>12.161469844566708</v>
      </c>
      <c r="T234" s="2"/>
    </row>
    <row r="235" spans="1:20" x14ac:dyDescent="0.3">
      <c r="A235">
        <v>221</v>
      </c>
      <c r="B235" s="1">
        <v>44215.538194444445</v>
      </c>
      <c r="C235" s="2">
        <v>14556.45</v>
      </c>
      <c r="D235" s="2">
        <v>14562.55</v>
      </c>
      <c r="E235" s="2">
        <v>14548.25</v>
      </c>
      <c r="F235" s="2">
        <v>14553.1</v>
      </c>
      <c r="G235" s="2">
        <f>IF(A235&lt;=$C$3,"",MAX(INDEX($D$15:$D$713,A235-$C$3):D234))</f>
        <v>14564.699999999999</v>
      </c>
      <c r="H235" s="2">
        <f>IF(A235&lt;=$C$4,"",MIN(INDEX($E$15:$E$713,A235-$C$4):E234))</f>
        <v>14548.75</v>
      </c>
      <c r="I235" s="2">
        <f t="shared" si="27"/>
        <v>4</v>
      </c>
      <c r="J235" s="2">
        <f>IF(A235&lt;$C$5+2,"",IF(A235=$C$5+2,AVERAGE(INDEX($I$15:$I$713,A235-$C$5+1):I235),(($C$5-1)*J234+I235)/$C$5))</f>
        <v>11.753396352338374</v>
      </c>
      <c r="K235" s="2" t="str">
        <f t="shared" si="28"/>
        <v>sell</v>
      </c>
      <c r="L235" s="2">
        <f t="shared" si="29"/>
        <v>14548.75</v>
      </c>
      <c r="M235" t="str">
        <f t="shared" si="30"/>
        <v>buy</v>
      </c>
      <c r="N235">
        <f t="shared" si="31"/>
        <v>14537.227579371875</v>
      </c>
      <c r="O235">
        <f t="shared" si="32"/>
        <v>14572.24484125625</v>
      </c>
      <c r="P235">
        <f t="shared" si="33"/>
        <v>14548.9</v>
      </c>
      <c r="Q235">
        <f t="shared" si="34"/>
        <v>11.672420628125106</v>
      </c>
      <c r="R235" t="str">
        <f t="shared" si="35"/>
        <v/>
      </c>
      <c r="S235">
        <f>IF(A235&lt;$C$5+2,"",IF(A235=$C$5+2,AVERAGE(INDEX($I$15:$I$713,A235-$C$5+1):I235),(($C$5-1)*J234+I235)/$C$5))</f>
        <v>11.753396352338374</v>
      </c>
      <c r="T235" s="2"/>
    </row>
    <row r="236" spans="1:20" x14ac:dyDescent="0.3">
      <c r="A236">
        <v>222</v>
      </c>
      <c r="B236" s="1">
        <v>44215.538888888892</v>
      </c>
      <c r="C236" s="2">
        <v>14553.2</v>
      </c>
      <c r="D236" s="2">
        <v>14559.85</v>
      </c>
      <c r="E236" s="2">
        <v>14544.4</v>
      </c>
      <c r="F236" s="2">
        <v>14556.3</v>
      </c>
      <c r="G236" s="2">
        <f>IF(A236&lt;=$C$3,"",MAX(INDEX($D$15:$D$713,A236-$C$3):D235))</f>
        <v>14564.699999999999</v>
      </c>
      <c r="H236" s="2">
        <f>IF(A236&lt;=$C$4,"",MIN(INDEX($E$15:$E$713,A236-$C$4):E235))</f>
        <v>14548.25</v>
      </c>
      <c r="I236" s="2">
        <f t="shared" si="27"/>
        <v>14.299999999999272</v>
      </c>
      <c r="J236" s="2">
        <f>IF(A236&lt;$C$5+2,"",IF(A236=$C$5+2,AVERAGE(INDEX($I$15:$I$713,A236-$C$5+1):I236),(($C$5-1)*J235+I236)/$C$5))</f>
        <v>11.880726534721418</v>
      </c>
      <c r="K236" s="2" t="str">
        <f t="shared" si="28"/>
        <v>sell</v>
      </c>
      <c r="L236" s="2">
        <f t="shared" si="29"/>
        <v>14548.25</v>
      </c>
      <c r="M236" t="str">
        <f t="shared" si="30"/>
        <v>buy</v>
      </c>
      <c r="N236">
        <f t="shared" si="31"/>
        <v>14537.227579371875</v>
      </c>
      <c r="O236">
        <f t="shared" si="32"/>
        <v>14572.24484125625</v>
      </c>
      <c r="P236">
        <f t="shared" si="33"/>
        <v>14548.9</v>
      </c>
      <c r="Q236">
        <f t="shared" si="34"/>
        <v>11.672420628125106</v>
      </c>
      <c r="R236" t="str">
        <f t="shared" si="35"/>
        <v/>
      </c>
      <c r="S236">
        <f>IF(A236&lt;$C$5+2,"",IF(A236=$C$5+2,AVERAGE(INDEX($I$15:$I$713,A236-$C$5+1):I236),(($C$5-1)*J235+I236)/$C$5))</f>
        <v>11.880726534721418</v>
      </c>
      <c r="T236" s="2"/>
    </row>
    <row r="237" spans="1:20" x14ac:dyDescent="0.3">
      <c r="A237">
        <v>223</v>
      </c>
      <c r="B237" s="1">
        <v>44215.539583333331</v>
      </c>
      <c r="C237" s="2">
        <v>14556.1</v>
      </c>
      <c r="D237" s="2">
        <v>14564.25</v>
      </c>
      <c r="E237" s="2">
        <v>14553.5</v>
      </c>
      <c r="F237" s="2">
        <v>14562.25</v>
      </c>
      <c r="G237" s="2">
        <f>IF(A237&lt;=$C$3,"",MAX(INDEX($D$15:$D$713,A237-$C$3):D236))</f>
        <v>14562.55</v>
      </c>
      <c r="H237" s="2">
        <f>IF(A237&lt;=$C$4,"",MIN(INDEX($E$15:$E$713,A237-$C$4):E236))</f>
        <v>14544.4</v>
      </c>
      <c r="I237" s="2">
        <f t="shared" si="27"/>
        <v>15.450000000000728</v>
      </c>
      <c r="J237" s="2">
        <f>IF(A237&lt;$C$5+2,"",IF(A237=$C$5+2,AVERAGE(INDEX($I$15:$I$713,A237-$C$5+1):I237),(($C$5-1)*J236+I237)/$C$5))</f>
        <v>12.059190207985385</v>
      </c>
      <c r="K237" s="2" t="str">
        <f t="shared" si="28"/>
        <v>buy</v>
      </c>
      <c r="L237" s="2">
        <f t="shared" si="29"/>
        <v>14562.55</v>
      </c>
      <c r="M237" t="str">
        <f t="shared" si="30"/>
        <v>buy</v>
      </c>
      <c r="N237">
        <f t="shared" si="31"/>
        <v>14537.227579371875</v>
      </c>
      <c r="O237">
        <f t="shared" si="32"/>
        <v>14572.24484125625</v>
      </c>
      <c r="P237">
        <f t="shared" si="33"/>
        <v>14548.9</v>
      </c>
      <c r="Q237">
        <f t="shared" si="34"/>
        <v>11.672420628125106</v>
      </c>
      <c r="R237" t="str">
        <f t="shared" si="35"/>
        <v/>
      </c>
      <c r="S237">
        <f>IF(A237&lt;$C$5+2,"",IF(A237=$C$5+2,AVERAGE(INDEX($I$15:$I$713,A237-$C$5+1):I237),(($C$5-1)*J236+I237)/$C$5))</f>
        <v>12.059190207985385</v>
      </c>
      <c r="T237" s="2"/>
    </row>
    <row r="238" spans="1:20" x14ac:dyDescent="0.3">
      <c r="A238">
        <v>224</v>
      </c>
      <c r="B238" s="1">
        <v>44215.540277777778</v>
      </c>
      <c r="C238" s="2">
        <v>14562.85</v>
      </c>
      <c r="D238" s="2">
        <v>14565.949999999999</v>
      </c>
      <c r="E238" s="2">
        <v>14554.699999999999</v>
      </c>
      <c r="F238" s="2">
        <v>14560.45</v>
      </c>
      <c r="G238" s="2">
        <f>IF(A238&lt;=$C$3,"",MAX(INDEX($D$15:$D$713,A238-$C$3):D237))</f>
        <v>14564.25</v>
      </c>
      <c r="H238" s="2">
        <f>IF(A238&lt;=$C$4,"",MIN(INDEX($E$15:$E$713,A238-$C$4):E237))</f>
        <v>14544.4</v>
      </c>
      <c r="I238" s="2">
        <f t="shared" si="27"/>
        <v>10.75</v>
      </c>
      <c r="J238" s="2">
        <f>IF(A238&lt;$C$5+2,"",IF(A238=$C$5+2,AVERAGE(INDEX($I$15:$I$713,A238-$C$5+1):I238),(($C$5-1)*J237+I238)/$C$5))</f>
        <v>11.993730697586114</v>
      </c>
      <c r="K238" s="2" t="str">
        <f t="shared" si="28"/>
        <v>buy</v>
      </c>
      <c r="L238" s="2">
        <f t="shared" si="29"/>
        <v>14564.25</v>
      </c>
      <c r="M238" t="str">
        <f t="shared" si="30"/>
        <v>buy</v>
      </c>
      <c r="N238">
        <f t="shared" si="31"/>
        <v>14537.227579371875</v>
      </c>
      <c r="O238">
        <f t="shared" si="32"/>
        <v>14572.24484125625</v>
      </c>
      <c r="P238">
        <f t="shared" si="33"/>
        <v>14548.9</v>
      </c>
      <c r="Q238">
        <f t="shared" si="34"/>
        <v>11.672420628125106</v>
      </c>
      <c r="R238" t="str">
        <f t="shared" si="35"/>
        <v/>
      </c>
      <c r="S238">
        <f>IF(A238&lt;$C$5+2,"",IF(A238=$C$5+2,AVERAGE(INDEX($I$15:$I$713,A238-$C$5+1):I238),(($C$5-1)*J237+I238)/$C$5))</f>
        <v>11.993730697586114</v>
      </c>
      <c r="T238" s="2"/>
    </row>
    <row r="239" spans="1:20" x14ac:dyDescent="0.3">
      <c r="A239">
        <v>225</v>
      </c>
      <c r="B239" s="1">
        <v>44215.540972222225</v>
      </c>
      <c r="C239" s="2">
        <v>14560.5</v>
      </c>
      <c r="D239" s="2">
        <v>14562.349999999999</v>
      </c>
      <c r="E239" s="2">
        <v>14558.75</v>
      </c>
      <c r="F239" s="2">
        <v>14560.2</v>
      </c>
      <c r="G239" s="2">
        <f>IF(A239&lt;=$C$3,"",MAX(INDEX($D$15:$D$713,A239-$C$3):D238))</f>
        <v>14565.949999999999</v>
      </c>
      <c r="H239" s="2">
        <f>IF(A239&lt;=$C$4,"",MIN(INDEX($E$15:$E$713,A239-$C$4):E238))</f>
        <v>14544.4</v>
      </c>
      <c r="I239" s="2">
        <f t="shared" si="27"/>
        <v>11.25</v>
      </c>
      <c r="J239" s="2">
        <f>IF(A239&lt;$C$5+2,"",IF(A239=$C$5+2,AVERAGE(INDEX($I$15:$I$713,A239-$C$5+1):I239),(($C$5-1)*J238+I239)/$C$5))</f>
        <v>11.956544162706809</v>
      </c>
      <c r="K239" s="2" t="str">
        <f t="shared" si="28"/>
        <v/>
      </c>
      <c r="L239" s="2" t="str">
        <f t="shared" si="29"/>
        <v/>
      </c>
      <c r="M239" t="str">
        <f t="shared" si="30"/>
        <v>buy</v>
      </c>
      <c r="N239">
        <f t="shared" si="31"/>
        <v>14537.227579371875</v>
      </c>
      <c r="O239">
        <f t="shared" si="32"/>
        <v>14572.24484125625</v>
      </c>
      <c r="P239">
        <f t="shared" si="33"/>
        <v>14548.9</v>
      </c>
      <c r="Q239">
        <f t="shared" si="34"/>
        <v>11.672420628125106</v>
      </c>
      <c r="R239" t="str">
        <f t="shared" si="35"/>
        <v/>
      </c>
      <c r="S239">
        <f>IF(A239&lt;$C$5+2,"",IF(A239=$C$5+2,AVERAGE(INDEX($I$15:$I$713,A239-$C$5+1):I239),(($C$5-1)*J238+I239)/$C$5))</f>
        <v>11.956544162706809</v>
      </c>
      <c r="T239" s="2"/>
    </row>
    <row r="240" spans="1:20" x14ac:dyDescent="0.3">
      <c r="A240">
        <v>226</v>
      </c>
      <c r="B240" s="1">
        <v>44215.541666666664</v>
      </c>
      <c r="C240" s="2">
        <v>14560.45</v>
      </c>
      <c r="D240" s="2">
        <v>14562.699999999999</v>
      </c>
      <c r="E240" s="2">
        <v>14557.949999999999</v>
      </c>
      <c r="F240" s="2">
        <v>14559.35</v>
      </c>
      <c r="G240" s="2">
        <f>IF(A240&lt;=$C$3,"",MAX(INDEX($D$15:$D$713,A240-$C$3):D239))</f>
        <v>14565.949999999999</v>
      </c>
      <c r="H240" s="2">
        <f>IF(A240&lt;=$C$4,"",MIN(INDEX($E$15:$E$713,A240-$C$4):E239))</f>
        <v>14553.5</v>
      </c>
      <c r="I240" s="2">
        <f t="shared" si="27"/>
        <v>3.5999999999985448</v>
      </c>
      <c r="J240" s="2">
        <f>IF(A240&lt;$C$5+2,"",IF(A240=$C$5+2,AVERAGE(INDEX($I$15:$I$713,A240-$C$5+1):I240),(($C$5-1)*J239+I240)/$C$5))</f>
        <v>11.538716954571395</v>
      </c>
      <c r="K240" s="2" t="str">
        <f t="shared" si="28"/>
        <v/>
      </c>
      <c r="L240" s="2" t="str">
        <f t="shared" si="29"/>
        <v/>
      </c>
      <c r="M240" t="str">
        <f t="shared" si="30"/>
        <v>buy</v>
      </c>
      <c r="N240">
        <f t="shared" si="31"/>
        <v>14537.227579371875</v>
      </c>
      <c r="O240">
        <f t="shared" si="32"/>
        <v>14572.24484125625</v>
      </c>
      <c r="P240">
        <f t="shared" si="33"/>
        <v>14548.9</v>
      </c>
      <c r="Q240">
        <f t="shared" si="34"/>
        <v>11.672420628125106</v>
      </c>
      <c r="R240" t="str">
        <f t="shared" si="35"/>
        <v/>
      </c>
      <c r="S240">
        <f>IF(A240&lt;$C$5+2,"",IF(A240=$C$5+2,AVERAGE(INDEX($I$15:$I$713,A240-$C$5+1):I240),(($C$5-1)*J239+I240)/$C$5))</f>
        <v>11.538716954571395</v>
      </c>
      <c r="T240" s="2"/>
    </row>
    <row r="241" spans="1:20" x14ac:dyDescent="0.3">
      <c r="A241">
        <v>227</v>
      </c>
      <c r="B241" s="1">
        <v>44215.542361111111</v>
      </c>
      <c r="C241" s="2">
        <v>14558.65</v>
      </c>
      <c r="D241" s="2">
        <v>14566.7</v>
      </c>
      <c r="E241" s="2">
        <v>14551.9</v>
      </c>
      <c r="F241" s="2">
        <v>14561.75</v>
      </c>
      <c r="G241" s="2">
        <f>IF(A241&lt;=$C$3,"",MAX(INDEX($D$15:$D$713,A241-$C$3):D240))</f>
        <v>14565.949999999999</v>
      </c>
      <c r="H241" s="2">
        <f>IF(A241&lt;=$C$4,"",MIN(INDEX($E$15:$E$713,A241-$C$4):E240))</f>
        <v>14554.699999999999</v>
      </c>
      <c r="I241" s="2">
        <f t="shared" si="27"/>
        <v>4.75</v>
      </c>
      <c r="J241" s="2">
        <f>IF(A241&lt;$C$5+2,"",IF(A241=$C$5+2,AVERAGE(INDEX($I$15:$I$713,A241-$C$5+1):I241),(($C$5-1)*J240+I241)/$C$5))</f>
        <v>11.199281106842825</v>
      </c>
      <c r="K241" s="2" t="str">
        <f t="shared" si="28"/>
        <v>buy</v>
      </c>
      <c r="L241" s="2">
        <f t="shared" si="29"/>
        <v>14565.949999999999</v>
      </c>
      <c r="M241" t="str">
        <f t="shared" si="30"/>
        <v>buy</v>
      </c>
      <c r="N241">
        <f t="shared" si="31"/>
        <v>14537.227579371875</v>
      </c>
      <c r="O241">
        <f t="shared" si="32"/>
        <v>14572.24484125625</v>
      </c>
      <c r="P241">
        <f t="shared" si="33"/>
        <v>14548.9</v>
      </c>
      <c r="Q241">
        <f t="shared" si="34"/>
        <v>11.672420628125106</v>
      </c>
      <c r="R241" t="str">
        <f t="shared" si="35"/>
        <v/>
      </c>
      <c r="S241">
        <f>IF(A241&lt;$C$5+2,"",IF(A241=$C$5+2,AVERAGE(INDEX($I$15:$I$713,A241-$C$5+1):I241),(($C$5-1)*J240+I241)/$C$5))</f>
        <v>11.199281106842825</v>
      </c>
      <c r="T241" s="2"/>
    </row>
    <row r="242" spans="1:20" x14ac:dyDescent="0.3">
      <c r="A242">
        <v>228</v>
      </c>
      <c r="B242" s="1">
        <v>44215.543055555558</v>
      </c>
      <c r="C242" s="2">
        <v>14561.400000000001</v>
      </c>
      <c r="D242" s="2">
        <v>14567.2</v>
      </c>
      <c r="E242" s="2">
        <v>14553.6</v>
      </c>
      <c r="F242" s="2">
        <v>14562.35</v>
      </c>
      <c r="G242" s="2">
        <f>IF(A242&lt;=$C$3,"",MAX(INDEX($D$15:$D$713,A242-$C$3):D241))</f>
        <v>14566.7</v>
      </c>
      <c r="H242" s="2">
        <f>IF(A242&lt;=$C$4,"",MIN(INDEX($E$15:$E$713,A242-$C$4):E241))</f>
        <v>14551.9</v>
      </c>
      <c r="I242" s="2">
        <f t="shared" si="27"/>
        <v>14.800000000001091</v>
      </c>
      <c r="J242" s="2">
        <f>IF(A242&lt;$C$5+2,"",IF(A242=$C$5+2,AVERAGE(INDEX($I$15:$I$713,A242-$C$5+1):I242),(($C$5-1)*J241+I242)/$C$5))</f>
        <v>11.379317051500738</v>
      </c>
      <c r="K242" s="2" t="str">
        <f t="shared" si="28"/>
        <v>buy</v>
      </c>
      <c r="L242" s="2">
        <f t="shared" si="29"/>
        <v>14566.7</v>
      </c>
      <c r="M242" t="str">
        <f t="shared" si="30"/>
        <v>buy</v>
      </c>
      <c r="N242">
        <f t="shared" si="31"/>
        <v>14537.227579371875</v>
      </c>
      <c r="O242">
        <f t="shared" si="32"/>
        <v>14572.24484125625</v>
      </c>
      <c r="P242">
        <f t="shared" si="33"/>
        <v>14548.9</v>
      </c>
      <c r="Q242">
        <f t="shared" si="34"/>
        <v>11.672420628125106</v>
      </c>
      <c r="R242" t="str">
        <f t="shared" si="35"/>
        <v/>
      </c>
      <c r="S242">
        <f>IF(A242&lt;$C$5+2,"",IF(A242=$C$5+2,AVERAGE(INDEX($I$15:$I$713,A242-$C$5+1):I242),(($C$5-1)*J241+I242)/$C$5))</f>
        <v>11.379317051500738</v>
      </c>
      <c r="T242" s="2"/>
    </row>
    <row r="243" spans="1:20" x14ac:dyDescent="0.3">
      <c r="A243">
        <v>229</v>
      </c>
      <c r="B243" s="1">
        <v>44215.543749999997</v>
      </c>
      <c r="C243" s="2">
        <v>14562.95</v>
      </c>
      <c r="D243" s="2">
        <v>14564.7</v>
      </c>
      <c r="E243" s="2">
        <v>14559.15</v>
      </c>
      <c r="F243" s="2">
        <v>14561.9</v>
      </c>
      <c r="G243" s="2">
        <f>IF(A243&lt;=$C$3,"",MAX(INDEX($D$15:$D$713,A243-$C$3):D242))</f>
        <v>14567.2</v>
      </c>
      <c r="H243" s="2">
        <f>IF(A243&lt;=$C$4,"",MIN(INDEX($E$15:$E$713,A243-$C$4):E242))</f>
        <v>14551.9</v>
      </c>
      <c r="I243" s="2">
        <f t="shared" si="27"/>
        <v>13.600000000000364</v>
      </c>
      <c r="J243" s="2">
        <f>IF(A243&lt;$C$5+2,"",IF(A243=$C$5+2,AVERAGE(INDEX($I$15:$I$713,A243-$C$5+1):I243),(($C$5-1)*J242+I243)/$C$5))</f>
        <v>11.490351198925719</v>
      </c>
      <c r="K243" s="2" t="str">
        <f t="shared" si="28"/>
        <v/>
      </c>
      <c r="L243" s="2" t="str">
        <f t="shared" si="29"/>
        <v/>
      </c>
      <c r="M243" t="str">
        <f t="shared" si="30"/>
        <v>buy</v>
      </c>
      <c r="N243">
        <f t="shared" si="31"/>
        <v>14537.227579371875</v>
      </c>
      <c r="O243">
        <f t="shared" si="32"/>
        <v>14572.24484125625</v>
      </c>
      <c r="P243">
        <f t="shared" si="33"/>
        <v>14548.9</v>
      </c>
      <c r="Q243">
        <f t="shared" si="34"/>
        <v>11.672420628125106</v>
      </c>
      <c r="R243" t="str">
        <f t="shared" si="35"/>
        <v/>
      </c>
      <c r="S243">
        <f>IF(A243&lt;$C$5+2,"",IF(A243=$C$5+2,AVERAGE(INDEX($I$15:$I$713,A243-$C$5+1):I243),(($C$5-1)*J242+I243)/$C$5))</f>
        <v>11.490351198925719</v>
      </c>
      <c r="T243" s="2"/>
    </row>
    <row r="244" spans="1:20" x14ac:dyDescent="0.3">
      <c r="A244">
        <v>230</v>
      </c>
      <c r="B244" s="1">
        <v>44215.544444444444</v>
      </c>
      <c r="C244" s="2">
        <v>14561.800000000001</v>
      </c>
      <c r="D244" s="2">
        <v>14566.65</v>
      </c>
      <c r="E244" s="2">
        <v>14560</v>
      </c>
      <c r="F244" s="2">
        <v>14561.95</v>
      </c>
      <c r="G244" s="2">
        <f>IF(A244&lt;=$C$3,"",MAX(INDEX($D$15:$D$713,A244-$C$3):D243))</f>
        <v>14567.2</v>
      </c>
      <c r="H244" s="2">
        <f>IF(A244&lt;=$C$4,"",MIN(INDEX($E$15:$E$713,A244-$C$4):E243))</f>
        <v>14551.9</v>
      </c>
      <c r="I244" s="2">
        <f t="shared" si="27"/>
        <v>5.5500000000010914</v>
      </c>
      <c r="J244" s="2">
        <f>IF(A244&lt;$C$5+2,"",IF(A244=$C$5+2,AVERAGE(INDEX($I$15:$I$713,A244-$C$5+1):I244),(($C$5-1)*J243+I244)/$C$5))</f>
        <v>11.193333638979487</v>
      </c>
      <c r="K244" s="2" t="str">
        <f t="shared" si="28"/>
        <v/>
      </c>
      <c r="L244" s="2" t="str">
        <f t="shared" si="29"/>
        <v/>
      </c>
      <c r="M244" t="str">
        <f t="shared" si="30"/>
        <v>buy</v>
      </c>
      <c r="N244">
        <f t="shared" si="31"/>
        <v>14537.227579371875</v>
      </c>
      <c r="O244">
        <f t="shared" si="32"/>
        <v>14572.24484125625</v>
      </c>
      <c r="P244">
        <f t="shared" si="33"/>
        <v>14548.9</v>
      </c>
      <c r="Q244">
        <f t="shared" si="34"/>
        <v>11.672420628125106</v>
      </c>
      <c r="R244" t="str">
        <f t="shared" si="35"/>
        <v/>
      </c>
      <c r="S244">
        <f>IF(A244&lt;$C$5+2,"",IF(A244=$C$5+2,AVERAGE(INDEX($I$15:$I$713,A244-$C$5+1):I244),(($C$5-1)*J243+I244)/$C$5))</f>
        <v>11.193333638979487</v>
      </c>
      <c r="T244" s="2"/>
    </row>
    <row r="245" spans="1:20" x14ac:dyDescent="0.3">
      <c r="A245">
        <v>231</v>
      </c>
      <c r="B245" s="1">
        <v>44215.545138888891</v>
      </c>
      <c r="C245" s="2">
        <v>14562.05</v>
      </c>
      <c r="D245" s="2">
        <v>14566.9</v>
      </c>
      <c r="E245" s="2">
        <v>14552.25</v>
      </c>
      <c r="F245" s="2">
        <v>14557.1</v>
      </c>
      <c r="G245" s="2">
        <f>IF(A245&lt;=$C$3,"",MAX(INDEX($D$15:$D$713,A245-$C$3):D244))</f>
        <v>14567.2</v>
      </c>
      <c r="H245" s="2">
        <f>IF(A245&lt;=$C$4,"",MIN(INDEX($E$15:$E$713,A245-$C$4):E244))</f>
        <v>14553.6</v>
      </c>
      <c r="I245" s="2">
        <f t="shared" si="27"/>
        <v>6.6499999999996362</v>
      </c>
      <c r="J245" s="2">
        <f>IF(A245&lt;$C$5+2,"",IF(A245=$C$5+2,AVERAGE(INDEX($I$15:$I$713,A245-$C$5+1):I245),(($C$5-1)*J244+I245)/$C$5))</f>
        <v>10.966166957030495</v>
      </c>
      <c r="K245" s="2" t="str">
        <f t="shared" si="28"/>
        <v>sell</v>
      </c>
      <c r="L245" s="2">
        <f t="shared" si="29"/>
        <v>14553.6</v>
      </c>
      <c r="M245" t="str">
        <f t="shared" si="30"/>
        <v>buy</v>
      </c>
      <c r="N245">
        <f t="shared" si="31"/>
        <v>14537.227579371875</v>
      </c>
      <c r="O245">
        <f t="shared" si="32"/>
        <v>14572.24484125625</v>
      </c>
      <c r="P245">
        <f t="shared" si="33"/>
        <v>14548.9</v>
      </c>
      <c r="Q245">
        <f t="shared" si="34"/>
        <v>11.672420628125106</v>
      </c>
      <c r="R245" t="str">
        <f t="shared" si="35"/>
        <v/>
      </c>
      <c r="S245">
        <f>IF(A245&lt;$C$5+2,"",IF(A245=$C$5+2,AVERAGE(INDEX($I$15:$I$713,A245-$C$5+1):I245),(($C$5-1)*J244+I245)/$C$5))</f>
        <v>10.966166957030495</v>
      </c>
      <c r="T245" s="2"/>
    </row>
    <row r="246" spans="1:20" x14ac:dyDescent="0.3">
      <c r="A246">
        <v>232</v>
      </c>
      <c r="B246" s="1">
        <v>44215.54583333333</v>
      </c>
      <c r="C246" s="2">
        <v>14556.85</v>
      </c>
      <c r="D246" s="2">
        <v>14565.65</v>
      </c>
      <c r="E246" s="2">
        <v>14554.800000000001</v>
      </c>
      <c r="F246" s="2">
        <v>14556.9</v>
      </c>
      <c r="G246" s="2">
        <f>IF(A246&lt;=$C$3,"",MAX(INDEX($D$15:$D$713,A246-$C$3):D245))</f>
        <v>14566.9</v>
      </c>
      <c r="H246" s="2">
        <f>IF(A246&lt;=$C$4,"",MIN(INDEX($E$15:$E$713,A246-$C$4):E245))</f>
        <v>14552.25</v>
      </c>
      <c r="I246" s="2">
        <f t="shared" si="27"/>
        <v>14.649999999999636</v>
      </c>
      <c r="J246" s="2">
        <f>IF(A246&lt;$C$5+2,"",IF(A246=$C$5+2,AVERAGE(INDEX($I$15:$I$713,A246-$C$5+1):I246),(($C$5-1)*J245+I246)/$C$5))</f>
        <v>11.150358609178951</v>
      </c>
      <c r="K246" s="2" t="str">
        <f t="shared" si="28"/>
        <v/>
      </c>
      <c r="L246" s="2" t="str">
        <f t="shared" si="29"/>
        <v/>
      </c>
      <c r="M246" t="str">
        <f t="shared" si="30"/>
        <v>buy</v>
      </c>
      <c r="N246">
        <f t="shared" si="31"/>
        <v>14537.227579371875</v>
      </c>
      <c r="O246">
        <f t="shared" si="32"/>
        <v>14572.24484125625</v>
      </c>
      <c r="P246">
        <f t="shared" si="33"/>
        <v>14548.9</v>
      </c>
      <c r="Q246">
        <f t="shared" si="34"/>
        <v>11.672420628125106</v>
      </c>
      <c r="R246" t="str">
        <f t="shared" si="35"/>
        <v/>
      </c>
      <c r="S246">
        <f>IF(A246&lt;$C$5+2,"",IF(A246=$C$5+2,AVERAGE(INDEX($I$15:$I$713,A246-$C$5+1):I246),(($C$5-1)*J245+I246)/$C$5))</f>
        <v>11.150358609178951</v>
      </c>
      <c r="T246" s="2"/>
    </row>
    <row r="247" spans="1:20" x14ac:dyDescent="0.3">
      <c r="A247">
        <v>233</v>
      </c>
      <c r="B247" s="1">
        <v>44215.546527777777</v>
      </c>
      <c r="C247" s="2">
        <v>14556.1</v>
      </c>
      <c r="D247" s="2">
        <v>14565.45</v>
      </c>
      <c r="E247" s="2">
        <v>14555.65</v>
      </c>
      <c r="F247" s="2">
        <v>14558.55</v>
      </c>
      <c r="G247" s="2">
        <f>IF(A247&lt;=$C$3,"",MAX(INDEX($D$15:$D$713,A247-$C$3):D246))</f>
        <v>14566.9</v>
      </c>
      <c r="H247" s="2">
        <f>IF(A247&lt;=$C$4,"",MIN(INDEX($E$15:$E$713,A247-$C$4):E246))</f>
        <v>14552.25</v>
      </c>
      <c r="I247" s="2">
        <f t="shared" si="27"/>
        <v>10.849999999998545</v>
      </c>
      <c r="J247" s="2">
        <f>IF(A247&lt;$C$5+2,"",IF(A247=$C$5+2,AVERAGE(INDEX($I$15:$I$713,A247-$C$5+1):I247),(($C$5-1)*J246+I247)/$C$5))</f>
        <v>11.135340678719931</v>
      </c>
      <c r="K247" s="2" t="str">
        <f t="shared" si="28"/>
        <v/>
      </c>
      <c r="L247" s="2" t="str">
        <f t="shared" si="29"/>
        <v/>
      </c>
      <c r="M247" t="str">
        <f t="shared" si="30"/>
        <v>buy</v>
      </c>
      <c r="N247">
        <f t="shared" si="31"/>
        <v>14537.227579371875</v>
      </c>
      <c r="O247">
        <f t="shared" si="32"/>
        <v>14572.24484125625</v>
      </c>
      <c r="P247">
        <f t="shared" si="33"/>
        <v>14548.9</v>
      </c>
      <c r="Q247">
        <f t="shared" si="34"/>
        <v>11.672420628125106</v>
      </c>
      <c r="R247" t="str">
        <f t="shared" si="35"/>
        <v/>
      </c>
      <c r="S247">
        <f>IF(A247&lt;$C$5+2,"",IF(A247=$C$5+2,AVERAGE(INDEX($I$15:$I$713,A247-$C$5+1):I247),(($C$5-1)*J246+I247)/$C$5))</f>
        <v>11.135340678719931</v>
      </c>
      <c r="T247" s="2"/>
    </row>
    <row r="248" spans="1:20" x14ac:dyDescent="0.3">
      <c r="A248">
        <v>234</v>
      </c>
      <c r="B248" s="1">
        <v>44215.547222222223</v>
      </c>
      <c r="C248" s="2">
        <v>14558</v>
      </c>
      <c r="D248" s="2">
        <v>14564.35</v>
      </c>
      <c r="E248" s="2">
        <v>14555.35</v>
      </c>
      <c r="F248" s="2">
        <v>14558</v>
      </c>
      <c r="G248" s="2">
        <f>IF(A248&lt;=$C$3,"",MAX(INDEX($D$15:$D$713,A248-$C$3):D247))</f>
        <v>14566.9</v>
      </c>
      <c r="H248" s="2">
        <f>IF(A248&lt;=$C$4,"",MIN(INDEX($E$15:$E$713,A248-$C$4):E247))</f>
        <v>14552.25</v>
      </c>
      <c r="I248" s="2">
        <f t="shared" si="27"/>
        <v>9.8000000000010914</v>
      </c>
      <c r="J248" s="2">
        <f>IF(A248&lt;$C$5+2,"",IF(A248=$C$5+2,AVERAGE(INDEX($I$15:$I$713,A248-$C$5+1):I248),(($C$5-1)*J247+I248)/$C$5))</f>
        <v>11.068573644783989</v>
      </c>
      <c r="K248" s="2" t="str">
        <f t="shared" si="28"/>
        <v/>
      </c>
      <c r="L248" s="2" t="str">
        <f t="shared" si="29"/>
        <v/>
      </c>
      <c r="M248" t="str">
        <f t="shared" si="30"/>
        <v>buy</v>
      </c>
      <c r="N248">
        <f t="shared" si="31"/>
        <v>14537.227579371875</v>
      </c>
      <c r="O248">
        <f t="shared" si="32"/>
        <v>14572.24484125625</v>
      </c>
      <c r="P248">
        <f t="shared" si="33"/>
        <v>14548.9</v>
      </c>
      <c r="Q248">
        <f t="shared" si="34"/>
        <v>11.672420628125106</v>
      </c>
      <c r="R248" t="str">
        <f t="shared" si="35"/>
        <v/>
      </c>
      <c r="S248">
        <f>IF(A248&lt;$C$5+2,"",IF(A248=$C$5+2,AVERAGE(INDEX($I$15:$I$713,A248-$C$5+1):I248),(($C$5-1)*J247+I248)/$C$5))</f>
        <v>11.068573644783989</v>
      </c>
      <c r="T248" s="2"/>
    </row>
    <row r="249" spans="1:20" x14ac:dyDescent="0.3">
      <c r="A249">
        <v>235</v>
      </c>
      <c r="B249" s="1">
        <v>44215.54791666667</v>
      </c>
      <c r="C249" s="2">
        <v>14558.45</v>
      </c>
      <c r="D249" s="2">
        <v>14562.2</v>
      </c>
      <c r="E249" s="2">
        <v>14556.550000000001</v>
      </c>
      <c r="F249" s="2">
        <v>14558.8</v>
      </c>
      <c r="G249" s="2">
        <f>IF(A249&lt;=$C$3,"",MAX(INDEX($D$15:$D$713,A249-$C$3):D248))</f>
        <v>14565.65</v>
      </c>
      <c r="H249" s="2">
        <f>IF(A249&lt;=$C$4,"",MIN(INDEX($E$15:$E$713,A249-$C$4):E248))</f>
        <v>14554.800000000001</v>
      </c>
      <c r="I249" s="2">
        <f t="shared" si="27"/>
        <v>9</v>
      </c>
      <c r="J249" s="2">
        <f>IF(A249&lt;$C$5+2,"",IF(A249=$C$5+2,AVERAGE(INDEX($I$15:$I$713,A249-$C$5+1):I249),(($C$5-1)*J248+I249)/$C$5))</f>
        <v>10.965144962544789</v>
      </c>
      <c r="K249" s="2" t="str">
        <f t="shared" si="28"/>
        <v/>
      </c>
      <c r="L249" s="2" t="str">
        <f t="shared" si="29"/>
        <v/>
      </c>
      <c r="M249" t="str">
        <f t="shared" si="30"/>
        <v>buy</v>
      </c>
      <c r="N249">
        <f t="shared" si="31"/>
        <v>14537.227579371875</v>
      </c>
      <c r="O249">
        <f t="shared" si="32"/>
        <v>14572.24484125625</v>
      </c>
      <c r="P249">
        <f t="shared" si="33"/>
        <v>14548.9</v>
      </c>
      <c r="Q249">
        <f t="shared" si="34"/>
        <v>11.672420628125106</v>
      </c>
      <c r="R249" t="str">
        <f t="shared" si="35"/>
        <v/>
      </c>
      <c r="S249">
        <f>IF(A249&lt;$C$5+2,"",IF(A249=$C$5+2,AVERAGE(INDEX($I$15:$I$713,A249-$C$5+1):I249),(($C$5-1)*J248+I249)/$C$5))</f>
        <v>10.965144962544789</v>
      </c>
      <c r="T249" s="2"/>
    </row>
    <row r="250" spans="1:20" x14ac:dyDescent="0.3">
      <c r="A250">
        <v>236</v>
      </c>
      <c r="B250" s="1">
        <v>44215.548611111109</v>
      </c>
      <c r="C250" s="2">
        <v>14558.9</v>
      </c>
      <c r="D250" s="2">
        <v>14567.6</v>
      </c>
      <c r="E250" s="2">
        <v>14555.4</v>
      </c>
      <c r="F250" s="2">
        <v>14560.55</v>
      </c>
      <c r="G250" s="2">
        <f>IF(A250&lt;=$C$3,"",MAX(INDEX($D$15:$D$713,A250-$C$3):D249))</f>
        <v>14565.45</v>
      </c>
      <c r="H250" s="2">
        <f>IF(A250&lt;=$C$4,"",MIN(INDEX($E$15:$E$713,A250-$C$4):E249))</f>
        <v>14555.35</v>
      </c>
      <c r="I250" s="2">
        <f t="shared" si="27"/>
        <v>5.6499999999996362</v>
      </c>
      <c r="J250" s="2">
        <f>IF(A250&lt;$C$5+2,"",IF(A250=$C$5+2,AVERAGE(INDEX($I$15:$I$713,A250-$C$5+1):I250),(($C$5-1)*J249+I250)/$C$5))</f>
        <v>10.699387714417531</v>
      </c>
      <c r="K250" s="2" t="str">
        <f t="shared" si="28"/>
        <v>buy</v>
      </c>
      <c r="L250" s="2">
        <f t="shared" si="29"/>
        <v>14565.45</v>
      </c>
      <c r="M250" t="str">
        <f t="shared" si="30"/>
        <v>buy</v>
      </c>
      <c r="N250">
        <f t="shared" si="31"/>
        <v>14537.227579371875</v>
      </c>
      <c r="O250">
        <f t="shared" si="32"/>
        <v>14572.24484125625</v>
      </c>
      <c r="P250">
        <f t="shared" si="33"/>
        <v>14548.9</v>
      </c>
      <c r="Q250">
        <f t="shared" si="34"/>
        <v>11.672420628125106</v>
      </c>
      <c r="R250" t="str">
        <f t="shared" si="35"/>
        <v/>
      </c>
      <c r="S250">
        <f>IF(A250&lt;$C$5+2,"",IF(A250=$C$5+2,AVERAGE(INDEX($I$15:$I$713,A250-$C$5+1):I250),(($C$5-1)*J249+I250)/$C$5))</f>
        <v>10.699387714417531</v>
      </c>
      <c r="T250" s="2"/>
    </row>
    <row r="251" spans="1:20" x14ac:dyDescent="0.3">
      <c r="A251">
        <v>237</v>
      </c>
      <c r="B251" s="1">
        <v>44215.549305555556</v>
      </c>
      <c r="C251" s="2">
        <v>14560.4</v>
      </c>
      <c r="D251" s="2">
        <v>14566.949999999999</v>
      </c>
      <c r="E251" s="2">
        <v>14551.85</v>
      </c>
      <c r="F251" s="2">
        <v>14561.6</v>
      </c>
      <c r="G251" s="2">
        <f>IF(A251&lt;=$C$3,"",MAX(INDEX($D$15:$D$713,A251-$C$3):D250))</f>
        <v>14567.6</v>
      </c>
      <c r="H251" s="2">
        <f>IF(A251&lt;=$C$4,"",MIN(INDEX($E$15:$E$713,A251-$C$4):E250))</f>
        <v>14555.35</v>
      </c>
      <c r="I251" s="2">
        <f t="shared" si="27"/>
        <v>12.200000000000728</v>
      </c>
      <c r="J251" s="2">
        <f>IF(A251&lt;$C$5+2,"",IF(A251=$C$5+2,AVERAGE(INDEX($I$15:$I$713,A251-$C$5+1):I251),(($C$5-1)*J250+I251)/$C$5))</f>
        <v>10.774418328696692</v>
      </c>
      <c r="K251" s="2" t="str">
        <f t="shared" si="28"/>
        <v>sell</v>
      </c>
      <c r="L251" s="2">
        <f t="shared" si="29"/>
        <v>14555.35</v>
      </c>
      <c r="M251" t="str">
        <f t="shared" si="30"/>
        <v>buy</v>
      </c>
      <c r="N251">
        <f t="shared" si="31"/>
        <v>14537.227579371875</v>
      </c>
      <c r="O251">
        <f t="shared" si="32"/>
        <v>14572.24484125625</v>
      </c>
      <c r="P251">
        <f t="shared" si="33"/>
        <v>14548.9</v>
      </c>
      <c r="Q251">
        <f t="shared" si="34"/>
        <v>11.672420628125106</v>
      </c>
      <c r="R251" t="str">
        <f t="shared" si="35"/>
        <v/>
      </c>
      <c r="S251">
        <f>IF(A251&lt;$C$5+2,"",IF(A251=$C$5+2,AVERAGE(INDEX($I$15:$I$713,A251-$C$5+1):I251),(($C$5-1)*J250+I251)/$C$5))</f>
        <v>10.774418328696692</v>
      </c>
      <c r="T251" s="2"/>
    </row>
    <row r="252" spans="1:20" x14ac:dyDescent="0.3">
      <c r="A252">
        <v>238</v>
      </c>
      <c r="B252" s="1">
        <v>44215.55</v>
      </c>
      <c r="C252" s="2">
        <v>14561.55</v>
      </c>
      <c r="D252" s="2">
        <v>14567.5</v>
      </c>
      <c r="E252" s="2">
        <v>14559.75</v>
      </c>
      <c r="F252" s="2">
        <v>14563.55</v>
      </c>
      <c r="G252" s="2">
        <f>IF(A252&lt;=$C$3,"",MAX(INDEX($D$15:$D$713,A252-$C$3):D251))</f>
        <v>14567.6</v>
      </c>
      <c r="H252" s="2">
        <f>IF(A252&lt;=$C$4,"",MIN(INDEX($E$15:$E$713,A252-$C$4):E251))</f>
        <v>14551.85</v>
      </c>
      <c r="I252" s="2">
        <f t="shared" si="27"/>
        <v>15.099999999998545</v>
      </c>
      <c r="J252" s="2">
        <f>IF(A252&lt;$C$5+2,"",IF(A252=$C$5+2,AVERAGE(INDEX($I$15:$I$713,A252-$C$5+1):I252),(($C$5-1)*J251+I252)/$C$5))</f>
        <v>10.990697412261785</v>
      </c>
      <c r="K252" s="2" t="str">
        <f t="shared" si="28"/>
        <v/>
      </c>
      <c r="L252" s="2" t="str">
        <f t="shared" si="29"/>
        <v/>
      </c>
      <c r="M252" t="str">
        <f t="shared" si="30"/>
        <v>buy</v>
      </c>
      <c r="N252">
        <f t="shared" si="31"/>
        <v>14537.227579371875</v>
      </c>
      <c r="O252">
        <f t="shared" si="32"/>
        <v>14572.24484125625</v>
      </c>
      <c r="P252">
        <f t="shared" si="33"/>
        <v>14548.9</v>
      </c>
      <c r="Q252">
        <f t="shared" si="34"/>
        <v>11.672420628125106</v>
      </c>
      <c r="R252" t="str">
        <f t="shared" si="35"/>
        <v/>
      </c>
      <c r="S252">
        <f>IF(A252&lt;$C$5+2,"",IF(A252=$C$5+2,AVERAGE(INDEX($I$15:$I$713,A252-$C$5+1):I252),(($C$5-1)*J251+I252)/$C$5))</f>
        <v>10.990697412261785</v>
      </c>
      <c r="T252" s="2"/>
    </row>
    <row r="253" spans="1:20" x14ac:dyDescent="0.3">
      <c r="A253">
        <v>239</v>
      </c>
      <c r="B253" s="1">
        <v>44215.550694444442</v>
      </c>
      <c r="C253" s="2">
        <v>14564.15</v>
      </c>
      <c r="D253" s="2">
        <v>14570.65</v>
      </c>
      <c r="E253" s="2">
        <v>14559.9</v>
      </c>
      <c r="F253" s="2">
        <v>14561.85</v>
      </c>
      <c r="G253" s="2">
        <f>IF(A253&lt;=$C$3,"",MAX(INDEX($D$15:$D$713,A253-$C$3):D252))</f>
        <v>14567.6</v>
      </c>
      <c r="H253" s="2">
        <f>IF(A253&lt;=$C$4,"",MIN(INDEX($E$15:$E$713,A253-$C$4):E252))</f>
        <v>14551.85</v>
      </c>
      <c r="I253" s="2">
        <f t="shared" si="27"/>
        <v>7.75</v>
      </c>
      <c r="J253" s="2">
        <f>IF(A253&lt;$C$5+2,"",IF(A253=$C$5+2,AVERAGE(INDEX($I$15:$I$713,A253-$C$5+1):I253),(($C$5-1)*J252+I253)/$C$5))</f>
        <v>10.828662541648695</v>
      </c>
      <c r="K253" s="2" t="str">
        <f t="shared" si="28"/>
        <v>buy</v>
      </c>
      <c r="L253" s="2">
        <f t="shared" si="29"/>
        <v>14567.6</v>
      </c>
      <c r="M253" t="str">
        <f t="shared" si="30"/>
        <v>buy</v>
      </c>
      <c r="N253">
        <f t="shared" si="31"/>
        <v>14537.227579371875</v>
      </c>
      <c r="O253">
        <f t="shared" si="32"/>
        <v>14572.24484125625</v>
      </c>
      <c r="P253">
        <f t="shared" si="33"/>
        <v>14548.9</v>
      </c>
      <c r="Q253">
        <f t="shared" si="34"/>
        <v>11.672420628125106</v>
      </c>
      <c r="R253" t="str">
        <f t="shared" si="35"/>
        <v/>
      </c>
      <c r="S253">
        <f>IF(A253&lt;$C$5+2,"",IF(A253=$C$5+2,AVERAGE(INDEX($I$15:$I$713,A253-$C$5+1):I253),(($C$5-1)*J252+I253)/$C$5))</f>
        <v>10.828662541648695</v>
      </c>
      <c r="T253" s="2"/>
    </row>
    <row r="254" spans="1:20" x14ac:dyDescent="0.3">
      <c r="A254">
        <v>240</v>
      </c>
      <c r="B254" s="1">
        <v>44215.551388888889</v>
      </c>
      <c r="C254" s="2">
        <v>14562.4</v>
      </c>
      <c r="D254" s="2">
        <v>14564.150000000001</v>
      </c>
      <c r="E254" s="2">
        <v>14559.25</v>
      </c>
      <c r="F254" s="2">
        <v>14561.5</v>
      </c>
      <c r="G254" s="2">
        <f>IF(A254&lt;=$C$3,"",MAX(INDEX($D$15:$D$713,A254-$C$3):D253))</f>
        <v>14570.65</v>
      </c>
      <c r="H254" s="2">
        <f>IF(A254&lt;=$C$4,"",MIN(INDEX($E$15:$E$713,A254-$C$4):E253))</f>
        <v>14551.85</v>
      </c>
      <c r="I254" s="2">
        <f t="shared" si="27"/>
        <v>10.75</v>
      </c>
      <c r="J254" s="2">
        <f>IF(A254&lt;$C$5+2,"",IF(A254=$C$5+2,AVERAGE(INDEX($I$15:$I$713,A254-$C$5+1):I254),(($C$5-1)*J253+I254)/$C$5))</f>
        <v>10.82472941456626</v>
      </c>
      <c r="K254" s="2" t="str">
        <f t="shared" si="28"/>
        <v/>
      </c>
      <c r="L254" s="2" t="str">
        <f t="shared" si="29"/>
        <v/>
      </c>
      <c r="M254" t="str">
        <f t="shared" si="30"/>
        <v>buy</v>
      </c>
      <c r="N254">
        <f t="shared" si="31"/>
        <v>14537.227579371875</v>
      </c>
      <c r="O254">
        <f t="shared" si="32"/>
        <v>14572.24484125625</v>
      </c>
      <c r="P254">
        <f t="shared" si="33"/>
        <v>14548.9</v>
      </c>
      <c r="Q254">
        <f t="shared" si="34"/>
        <v>11.672420628125106</v>
      </c>
      <c r="R254" t="str">
        <f t="shared" si="35"/>
        <v/>
      </c>
      <c r="S254">
        <f>IF(A254&lt;$C$5+2,"",IF(A254=$C$5+2,AVERAGE(INDEX($I$15:$I$713,A254-$C$5+1):I254),(($C$5-1)*J253+I254)/$C$5))</f>
        <v>10.82472941456626</v>
      </c>
      <c r="T254" s="2"/>
    </row>
    <row r="255" spans="1:20" x14ac:dyDescent="0.3">
      <c r="A255">
        <v>241</v>
      </c>
      <c r="B255" s="1">
        <v>44215.552083333336</v>
      </c>
      <c r="C255" s="2">
        <v>14561.45</v>
      </c>
      <c r="D255" s="2">
        <v>14568.45</v>
      </c>
      <c r="E255" s="2">
        <v>14558.550000000001</v>
      </c>
      <c r="F255" s="2">
        <v>14565.95</v>
      </c>
      <c r="G255" s="2">
        <f>IF(A255&lt;=$C$3,"",MAX(INDEX($D$15:$D$713,A255-$C$3):D254))</f>
        <v>14570.65</v>
      </c>
      <c r="H255" s="2">
        <f>IF(A255&lt;=$C$4,"",MIN(INDEX($E$15:$E$713,A255-$C$4):E254))</f>
        <v>14559.25</v>
      </c>
      <c r="I255" s="2">
        <f t="shared" si="27"/>
        <v>4.9000000000014552</v>
      </c>
      <c r="J255" s="2">
        <f>IF(A255&lt;$C$5+2,"",IF(A255=$C$5+2,AVERAGE(INDEX($I$15:$I$713,A255-$C$5+1):I255),(($C$5-1)*J254+I255)/$C$5))</f>
        <v>10.528492943838021</v>
      </c>
      <c r="K255" s="2" t="str">
        <f t="shared" si="28"/>
        <v>sell</v>
      </c>
      <c r="L255" s="2">
        <f t="shared" si="29"/>
        <v>14559.25</v>
      </c>
      <c r="M255" t="str">
        <f t="shared" si="30"/>
        <v>buy</v>
      </c>
      <c r="N255">
        <f t="shared" si="31"/>
        <v>14537.227579371875</v>
      </c>
      <c r="O255">
        <f t="shared" si="32"/>
        <v>14572.24484125625</v>
      </c>
      <c r="P255">
        <f t="shared" si="33"/>
        <v>14548.9</v>
      </c>
      <c r="Q255">
        <f t="shared" si="34"/>
        <v>11.672420628125106</v>
      </c>
      <c r="R255" t="str">
        <f t="shared" si="35"/>
        <v/>
      </c>
      <c r="S255">
        <f>IF(A255&lt;$C$5+2,"",IF(A255=$C$5+2,AVERAGE(INDEX($I$15:$I$713,A255-$C$5+1):I255),(($C$5-1)*J254+I255)/$C$5))</f>
        <v>10.528492943838021</v>
      </c>
      <c r="T255" s="2"/>
    </row>
    <row r="256" spans="1:20" x14ac:dyDescent="0.3">
      <c r="A256">
        <v>242</v>
      </c>
      <c r="B256" s="1">
        <v>44215.552777777775</v>
      </c>
      <c r="C256" s="2">
        <v>14565.699999999999</v>
      </c>
      <c r="D256" s="2">
        <v>14571.550000000001</v>
      </c>
      <c r="E256" s="2">
        <v>14561.800000000001</v>
      </c>
      <c r="F256" s="2">
        <v>14564.3</v>
      </c>
      <c r="G256" s="2">
        <f>IF(A256&lt;=$C$3,"",MAX(INDEX($D$15:$D$713,A256-$C$3):D255))</f>
        <v>14570.65</v>
      </c>
      <c r="H256" s="2">
        <f>IF(A256&lt;=$C$4,"",MIN(INDEX($E$15:$E$713,A256-$C$4):E255))</f>
        <v>14558.550000000001</v>
      </c>
      <c r="I256" s="2">
        <f t="shared" si="27"/>
        <v>9.8999999999996362</v>
      </c>
      <c r="J256" s="2">
        <f>IF(A256&lt;$C$5+2,"",IF(A256=$C$5+2,AVERAGE(INDEX($I$15:$I$713,A256-$C$5+1):I256),(($C$5-1)*J255+I256)/$C$5))</f>
        <v>10.497068296646102</v>
      </c>
      <c r="K256" s="2" t="str">
        <f t="shared" si="28"/>
        <v>buy</v>
      </c>
      <c r="L256" s="2">
        <f t="shared" si="29"/>
        <v>14570.65</v>
      </c>
      <c r="M256" t="str">
        <f t="shared" si="30"/>
        <v>buy</v>
      </c>
      <c r="N256">
        <f t="shared" si="31"/>
        <v>14537.227579371875</v>
      </c>
      <c r="O256">
        <f t="shared" si="32"/>
        <v>14572.24484125625</v>
      </c>
      <c r="P256">
        <f t="shared" si="33"/>
        <v>14548.9</v>
      </c>
      <c r="Q256">
        <f t="shared" si="34"/>
        <v>11.672420628125106</v>
      </c>
      <c r="R256" t="str">
        <f t="shared" si="35"/>
        <v/>
      </c>
      <c r="S256">
        <f>IF(A256&lt;$C$5+2,"",IF(A256=$C$5+2,AVERAGE(INDEX($I$15:$I$713,A256-$C$5+1):I256),(($C$5-1)*J255+I256)/$C$5))</f>
        <v>10.497068296646102</v>
      </c>
      <c r="T256" s="2"/>
    </row>
    <row r="257" spans="1:20" x14ac:dyDescent="0.3">
      <c r="A257">
        <v>243</v>
      </c>
      <c r="B257" s="1">
        <v>44215.553472222222</v>
      </c>
      <c r="C257" s="2">
        <v>14564.4</v>
      </c>
      <c r="D257" s="2">
        <v>14570.949999999999</v>
      </c>
      <c r="E257" s="2">
        <v>14558.8</v>
      </c>
      <c r="F257" s="2">
        <v>14564.25</v>
      </c>
      <c r="G257" s="2">
        <f>IF(A257&lt;=$C$3,"",MAX(INDEX($D$15:$D$713,A257-$C$3):D256))</f>
        <v>14571.550000000001</v>
      </c>
      <c r="H257" s="2">
        <f>IF(A257&lt;=$C$4,"",MIN(INDEX($E$15:$E$713,A257-$C$4):E256))</f>
        <v>14558.550000000001</v>
      </c>
      <c r="I257" s="2">
        <f t="shared" si="27"/>
        <v>9.75</v>
      </c>
      <c r="J257" s="2">
        <f>IF(A257&lt;$C$5+2,"",IF(A257=$C$5+2,AVERAGE(INDEX($I$15:$I$713,A257-$C$5+1):I257),(($C$5-1)*J256+I257)/$C$5))</f>
        <v>10.459714881813797</v>
      </c>
      <c r="K257" s="2" t="str">
        <f t="shared" si="28"/>
        <v/>
      </c>
      <c r="L257" s="2" t="str">
        <f t="shared" si="29"/>
        <v/>
      </c>
      <c r="M257" t="str">
        <f t="shared" si="30"/>
        <v>buy</v>
      </c>
      <c r="N257">
        <f t="shared" si="31"/>
        <v>14537.227579371875</v>
      </c>
      <c r="O257">
        <f t="shared" si="32"/>
        <v>14572.24484125625</v>
      </c>
      <c r="P257">
        <f t="shared" si="33"/>
        <v>14548.9</v>
      </c>
      <c r="Q257">
        <f t="shared" si="34"/>
        <v>11.672420628125106</v>
      </c>
      <c r="R257" t="str">
        <f t="shared" si="35"/>
        <v/>
      </c>
      <c r="S257">
        <f>IF(A257&lt;$C$5+2,"",IF(A257=$C$5+2,AVERAGE(INDEX($I$15:$I$713,A257-$C$5+1):I257),(($C$5-1)*J256+I257)/$C$5))</f>
        <v>10.459714881813797</v>
      </c>
      <c r="T257" s="2"/>
    </row>
    <row r="258" spans="1:20" x14ac:dyDescent="0.3">
      <c r="A258">
        <v>244</v>
      </c>
      <c r="B258" s="1">
        <v>44215.554166666669</v>
      </c>
      <c r="C258" s="2">
        <v>14564.45</v>
      </c>
      <c r="D258" s="2">
        <v>14573.800000000001</v>
      </c>
      <c r="E258" s="2">
        <v>14554.349999999999</v>
      </c>
      <c r="F258" s="2">
        <v>14566.65</v>
      </c>
      <c r="G258" s="2">
        <f>IF(A258&lt;=$C$3,"",MAX(INDEX($D$15:$D$713,A258-$C$3):D257))</f>
        <v>14571.550000000001</v>
      </c>
      <c r="H258" s="2">
        <f>IF(A258&lt;=$C$4,"",MIN(INDEX($E$15:$E$713,A258-$C$4):E257))</f>
        <v>14558.550000000001</v>
      </c>
      <c r="I258" s="2">
        <f t="shared" si="27"/>
        <v>12.149999999999636</v>
      </c>
      <c r="J258" s="2">
        <f>IF(A258&lt;$C$5+2,"",IF(A258=$C$5+2,AVERAGE(INDEX($I$15:$I$713,A258-$C$5+1):I258),(($C$5-1)*J257+I258)/$C$5))</f>
        <v>10.544229137723089</v>
      </c>
      <c r="K258" s="2" t="str">
        <f t="shared" si="28"/>
        <v>buy</v>
      </c>
      <c r="L258" s="2">
        <f t="shared" si="29"/>
        <v>14571.550000000001</v>
      </c>
      <c r="M258" t="str">
        <f t="shared" si="30"/>
        <v>TP</v>
      </c>
      <c r="N258" t="str">
        <f t="shared" si="31"/>
        <v/>
      </c>
      <c r="O258" t="str">
        <f t="shared" si="32"/>
        <v/>
      </c>
      <c r="P258" t="str">
        <f t="shared" si="33"/>
        <v/>
      </c>
      <c r="Q258" t="str">
        <f t="shared" si="34"/>
        <v/>
      </c>
      <c r="R258">
        <f t="shared" si="35"/>
        <v>23.34484125625022</v>
      </c>
      <c r="S258">
        <f>IF(A258&lt;$C$5+2,"",IF(A258=$C$5+2,AVERAGE(INDEX($I$15:$I$713,A258-$C$5+1):I258),(($C$5-1)*J257+I258)/$C$5))</f>
        <v>10.544229137723089</v>
      </c>
      <c r="T258" s="2"/>
    </row>
    <row r="259" spans="1:20" x14ac:dyDescent="0.3">
      <c r="A259">
        <v>245</v>
      </c>
      <c r="B259" s="1">
        <v>44215.554861111108</v>
      </c>
      <c r="C259" s="2">
        <v>14566.75</v>
      </c>
      <c r="D259" s="2">
        <v>14572.45</v>
      </c>
      <c r="E259" s="2">
        <v>14559.45</v>
      </c>
      <c r="F259" s="2">
        <v>14567.45</v>
      </c>
      <c r="G259" s="2">
        <f>IF(A259&lt;=$C$3,"",MAX(INDEX($D$15:$D$713,A259-$C$3):D258))</f>
        <v>14573.800000000001</v>
      </c>
      <c r="H259" s="2">
        <f>IF(A259&lt;=$C$4,"",MIN(INDEX($E$15:$E$713,A259-$C$4):E258))</f>
        <v>14554.349999999999</v>
      </c>
      <c r="I259" s="2">
        <f t="shared" si="27"/>
        <v>19.450000000002547</v>
      </c>
      <c r="J259" s="2">
        <f>IF(A259&lt;$C$5+2,"",IF(A259=$C$5+2,AVERAGE(INDEX($I$15:$I$713,A259-$C$5+1):I259),(($C$5-1)*J258+I259)/$C$5))</f>
        <v>10.989517680837062</v>
      </c>
      <c r="K259" s="2" t="str">
        <f t="shared" si="28"/>
        <v/>
      </c>
      <c r="L259" s="2" t="str">
        <f t="shared" si="29"/>
        <v/>
      </c>
      <c r="M259" t="str">
        <f t="shared" si="30"/>
        <v/>
      </c>
      <c r="N259" t="str">
        <f t="shared" si="31"/>
        <v/>
      </c>
      <c r="O259" t="str">
        <f t="shared" si="32"/>
        <v/>
      </c>
      <c r="P259" t="str">
        <f t="shared" si="33"/>
        <v/>
      </c>
      <c r="Q259" t="str">
        <f t="shared" si="34"/>
        <v/>
      </c>
      <c r="R259" t="str">
        <f t="shared" si="35"/>
        <v/>
      </c>
      <c r="S259">
        <f>IF(A259&lt;$C$5+2,"",IF(A259=$C$5+2,AVERAGE(INDEX($I$15:$I$713,A259-$C$5+1):I259),(($C$5-1)*J258+I259)/$C$5))</f>
        <v>10.989517680837062</v>
      </c>
      <c r="T259" s="2"/>
    </row>
    <row r="260" spans="1:20" x14ac:dyDescent="0.3">
      <c r="A260">
        <v>246</v>
      </c>
      <c r="B260" s="1">
        <v>44215.555555555555</v>
      </c>
      <c r="C260" s="2">
        <v>14567.05</v>
      </c>
      <c r="D260" s="2">
        <v>14575.900000000001</v>
      </c>
      <c r="E260" s="2">
        <v>14559.2</v>
      </c>
      <c r="F260" s="2">
        <v>14573.6</v>
      </c>
      <c r="G260" s="2">
        <f>IF(A260&lt;=$C$3,"",MAX(INDEX($D$15:$D$713,A260-$C$3):D259))</f>
        <v>14573.800000000001</v>
      </c>
      <c r="H260" s="2">
        <f>IF(A260&lt;=$C$4,"",MIN(INDEX($E$15:$E$713,A260-$C$4):E259))</f>
        <v>14554.349999999999</v>
      </c>
      <c r="I260" s="2">
        <f t="shared" si="27"/>
        <v>13</v>
      </c>
      <c r="J260" s="2">
        <f>IF(A260&lt;$C$5+2,"",IF(A260=$C$5+2,AVERAGE(INDEX($I$15:$I$713,A260-$C$5+1):I260),(($C$5-1)*J259+I260)/$C$5))</f>
        <v>11.090041796795209</v>
      </c>
      <c r="K260" s="2" t="str">
        <f t="shared" si="28"/>
        <v>buy</v>
      </c>
      <c r="L260" s="2">
        <f t="shared" si="29"/>
        <v>14573.800000000001</v>
      </c>
      <c r="M260" t="str">
        <f t="shared" si="30"/>
        <v>buy</v>
      </c>
      <c r="N260">
        <f t="shared" si="31"/>
        <v>14562.709958203206</v>
      </c>
      <c r="O260">
        <f t="shared" si="32"/>
        <v>14595.980083593591</v>
      </c>
      <c r="P260">
        <f t="shared" si="33"/>
        <v>14573.800000000001</v>
      </c>
      <c r="Q260">
        <f t="shared" si="34"/>
        <v>11.090041796795209</v>
      </c>
      <c r="R260" t="str">
        <f t="shared" si="35"/>
        <v/>
      </c>
      <c r="S260">
        <f>IF(A260&lt;$C$5+2,"",IF(A260=$C$5+2,AVERAGE(INDEX($I$15:$I$713,A260-$C$5+1):I260),(($C$5-1)*J259+I260)/$C$5))</f>
        <v>11.090041796795209</v>
      </c>
      <c r="T260" s="2"/>
    </row>
    <row r="261" spans="1:20" x14ac:dyDescent="0.3">
      <c r="A261">
        <v>247</v>
      </c>
      <c r="B261" s="1">
        <v>44215.556250000001</v>
      </c>
      <c r="C261" s="2">
        <v>14573.9</v>
      </c>
      <c r="D261" s="2">
        <v>14581.55</v>
      </c>
      <c r="E261" s="2">
        <v>14565.35</v>
      </c>
      <c r="F261" s="2">
        <v>14570.1</v>
      </c>
      <c r="G261" s="2">
        <f>IF(A261&lt;=$C$3,"",MAX(INDEX($D$15:$D$713,A261-$C$3):D260))</f>
        <v>14575.900000000001</v>
      </c>
      <c r="H261" s="2">
        <f>IF(A261&lt;=$C$4,"",MIN(INDEX($E$15:$E$713,A261-$C$4):E260))</f>
        <v>14554.349999999999</v>
      </c>
      <c r="I261" s="2">
        <f t="shared" si="27"/>
        <v>16.700000000000728</v>
      </c>
      <c r="J261" s="2">
        <f>IF(A261&lt;$C$5+2,"",IF(A261=$C$5+2,AVERAGE(INDEX($I$15:$I$713,A261-$C$5+1):I261),(($C$5-1)*J260+I261)/$C$5))</f>
        <v>11.370539706955485</v>
      </c>
      <c r="K261" s="2" t="str">
        <f t="shared" si="28"/>
        <v>buy</v>
      </c>
      <c r="L261" s="2">
        <f t="shared" si="29"/>
        <v>14575.900000000001</v>
      </c>
      <c r="M261" t="str">
        <f t="shared" si="30"/>
        <v>buy</v>
      </c>
      <c r="N261">
        <f t="shared" si="31"/>
        <v>14562.709958203206</v>
      </c>
      <c r="O261">
        <f t="shared" si="32"/>
        <v>14595.980083593591</v>
      </c>
      <c r="P261">
        <f t="shared" si="33"/>
        <v>14573.800000000001</v>
      </c>
      <c r="Q261">
        <f t="shared" si="34"/>
        <v>11.090041796795209</v>
      </c>
      <c r="R261" t="str">
        <f t="shared" si="35"/>
        <v/>
      </c>
      <c r="S261">
        <f>IF(A261&lt;$C$5+2,"",IF(A261=$C$5+2,AVERAGE(INDEX($I$15:$I$713,A261-$C$5+1):I261),(($C$5-1)*J260+I261)/$C$5))</f>
        <v>11.370539706955485</v>
      </c>
      <c r="T261" s="2"/>
    </row>
    <row r="262" spans="1:20" x14ac:dyDescent="0.3">
      <c r="A262">
        <v>248</v>
      </c>
      <c r="B262" s="1">
        <v>44215.556944444441</v>
      </c>
      <c r="C262" s="2">
        <v>14570.550000000001</v>
      </c>
      <c r="D262" s="2">
        <v>14576.050000000001</v>
      </c>
      <c r="E262" s="2">
        <v>14565.35</v>
      </c>
      <c r="F262" s="2">
        <v>14570.1</v>
      </c>
      <c r="G262" s="2">
        <f>IF(A262&lt;=$C$3,"",MAX(INDEX($D$15:$D$713,A262-$C$3):D261))</f>
        <v>14581.55</v>
      </c>
      <c r="H262" s="2">
        <f>IF(A262&lt;=$C$4,"",MIN(INDEX($E$15:$E$713,A262-$C$4):E261))</f>
        <v>14559.2</v>
      </c>
      <c r="I262" s="2">
        <f t="shared" si="27"/>
        <v>16.199999999998909</v>
      </c>
      <c r="J262" s="2">
        <f>IF(A262&lt;$C$5+2,"",IF(A262=$C$5+2,AVERAGE(INDEX($I$15:$I$713,A262-$C$5+1):I262),(($C$5-1)*J261+I262)/$C$5))</f>
        <v>11.612012721607657</v>
      </c>
      <c r="K262" s="2" t="str">
        <f t="shared" si="28"/>
        <v/>
      </c>
      <c r="L262" s="2" t="str">
        <f t="shared" si="29"/>
        <v/>
      </c>
      <c r="M262" t="str">
        <f t="shared" si="30"/>
        <v>buy</v>
      </c>
      <c r="N262">
        <f t="shared" si="31"/>
        <v>14562.709958203206</v>
      </c>
      <c r="O262">
        <f t="shared" si="32"/>
        <v>14595.980083593591</v>
      </c>
      <c r="P262">
        <f t="shared" si="33"/>
        <v>14573.800000000001</v>
      </c>
      <c r="Q262">
        <f t="shared" si="34"/>
        <v>11.090041796795209</v>
      </c>
      <c r="R262" t="str">
        <f t="shared" si="35"/>
        <v/>
      </c>
      <c r="S262">
        <f>IF(A262&lt;$C$5+2,"",IF(A262=$C$5+2,AVERAGE(INDEX($I$15:$I$713,A262-$C$5+1):I262),(($C$5-1)*J261+I262)/$C$5))</f>
        <v>11.612012721607657</v>
      </c>
      <c r="T262" s="2"/>
    </row>
    <row r="263" spans="1:20" x14ac:dyDescent="0.3">
      <c r="A263">
        <v>249</v>
      </c>
      <c r="B263" s="1">
        <v>44215.557638888888</v>
      </c>
      <c r="C263" s="2">
        <v>14570.300000000001</v>
      </c>
      <c r="D263" s="2">
        <v>14577.949999999999</v>
      </c>
      <c r="E263" s="2">
        <v>14568.5</v>
      </c>
      <c r="F263" s="2">
        <v>14572.2</v>
      </c>
      <c r="G263" s="2">
        <f>IF(A263&lt;=$C$3,"",MAX(INDEX($D$15:$D$713,A263-$C$3):D262))</f>
        <v>14581.55</v>
      </c>
      <c r="H263" s="2">
        <f>IF(A263&lt;=$C$4,"",MIN(INDEX($E$15:$E$713,A263-$C$4):E262))</f>
        <v>14559.2</v>
      </c>
      <c r="I263" s="2">
        <f t="shared" si="27"/>
        <v>10.700000000000728</v>
      </c>
      <c r="J263" s="2">
        <f>IF(A263&lt;$C$5+2,"",IF(A263=$C$5+2,AVERAGE(INDEX($I$15:$I$713,A263-$C$5+1):I263),(($C$5-1)*J262+I263)/$C$5))</f>
        <v>11.566412085527311</v>
      </c>
      <c r="K263" s="2" t="str">
        <f t="shared" si="28"/>
        <v/>
      </c>
      <c r="L263" s="2" t="str">
        <f t="shared" si="29"/>
        <v/>
      </c>
      <c r="M263" t="str">
        <f t="shared" si="30"/>
        <v>buy</v>
      </c>
      <c r="N263">
        <f t="shared" si="31"/>
        <v>14562.709958203206</v>
      </c>
      <c r="O263">
        <f t="shared" si="32"/>
        <v>14595.980083593591</v>
      </c>
      <c r="P263">
        <f t="shared" si="33"/>
        <v>14573.800000000001</v>
      </c>
      <c r="Q263">
        <f t="shared" si="34"/>
        <v>11.090041796795209</v>
      </c>
      <c r="R263" t="str">
        <f t="shared" si="35"/>
        <v/>
      </c>
      <c r="S263">
        <f>IF(A263&lt;$C$5+2,"",IF(A263=$C$5+2,AVERAGE(INDEX($I$15:$I$713,A263-$C$5+1):I263),(($C$5-1)*J262+I263)/$C$5))</f>
        <v>11.566412085527311</v>
      </c>
      <c r="T263" s="2"/>
    </row>
    <row r="264" spans="1:20" x14ac:dyDescent="0.3">
      <c r="A264">
        <v>250</v>
      </c>
      <c r="B264" s="1">
        <v>44215.558333333334</v>
      </c>
      <c r="C264" s="2">
        <v>14572.15</v>
      </c>
      <c r="D264" s="2">
        <v>14576.050000000001</v>
      </c>
      <c r="E264" s="2">
        <v>14567.5</v>
      </c>
      <c r="F264" s="2">
        <v>14572.35</v>
      </c>
      <c r="G264" s="2">
        <f>IF(A264&lt;=$C$3,"",MAX(INDEX($D$15:$D$713,A264-$C$3):D263))</f>
        <v>14581.55</v>
      </c>
      <c r="H264" s="2">
        <f>IF(A264&lt;=$C$4,"",MIN(INDEX($E$15:$E$713,A264-$C$4):E263))</f>
        <v>14565.35</v>
      </c>
      <c r="I264" s="2">
        <f t="shared" si="27"/>
        <v>9.4499999999989086</v>
      </c>
      <c r="J264" s="2">
        <f>IF(A264&lt;$C$5+2,"",IF(A264=$C$5+2,AVERAGE(INDEX($I$15:$I$713,A264-$C$5+1):I264),(($C$5-1)*J263+I264)/$C$5))</f>
        <v>11.460591481250891</v>
      </c>
      <c r="K264" s="2" t="str">
        <f t="shared" si="28"/>
        <v/>
      </c>
      <c r="L264" s="2" t="str">
        <f t="shared" si="29"/>
        <v/>
      </c>
      <c r="M264" t="str">
        <f t="shared" si="30"/>
        <v>buy</v>
      </c>
      <c r="N264">
        <f t="shared" si="31"/>
        <v>14562.709958203206</v>
      </c>
      <c r="O264">
        <f t="shared" si="32"/>
        <v>14595.980083593591</v>
      </c>
      <c r="P264">
        <f t="shared" si="33"/>
        <v>14573.800000000001</v>
      </c>
      <c r="Q264">
        <f t="shared" si="34"/>
        <v>11.090041796795209</v>
      </c>
      <c r="R264" t="str">
        <f t="shared" si="35"/>
        <v/>
      </c>
      <c r="S264">
        <f>IF(A264&lt;$C$5+2,"",IF(A264=$C$5+2,AVERAGE(INDEX($I$15:$I$713,A264-$C$5+1):I264),(($C$5-1)*J263+I264)/$C$5))</f>
        <v>11.460591481250891</v>
      </c>
      <c r="T264" s="2"/>
    </row>
    <row r="265" spans="1:20" x14ac:dyDescent="0.3">
      <c r="A265">
        <v>251</v>
      </c>
      <c r="B265" s="1">
        <v>44215.559027777781</v>
      </c>
      <c r="C265" s="2">
        <v>14572.75</v>
      </c>
      <c r="D265" s="2">
        <v>14579.5</v>
      </c>
      <c r="E265" s="2">
        <v>14562.55</v>
      </c>
      <c r="F265" s="2">
        <v>14566.45</v>
      </c>
      <c r="G265" s="2">
        <f>IF(A265&lt;=$C$3,"",MAX(INDEX($D$15:$D$713,A265-$C$3):D264))</f>
        <v>14577.949999999999</v>
      </c>
      <c r="H265" s="2">
        <f>IF(A265&lt;=$C$4,"",MIN(INDEX($E$15:$E$713,A265-$C$4):E264))</f>
        <v>14565.35</v>
      </c>
      <c r="I265" s="2">
        <f t="shared" si="27"/>
        <v>8.5500000000010914</v>
      </c>
      <c r="J265" s="2">
        <f>IF(A265&lt;$C$5+2,"",IF(A265=$C$5+2,AVERAGE(INDEX($I$15:$I$713,A265-$C$5+1):I265),(($C$5-1)*J264+I265)/$C$5))</f>
        <v>11.315061907188401</v>
      </c>
      <c r="K265" s="2" t="str">
        <f t="shared" si="28"/>
        <v>buy</v>
      </c>
      <c r="L265" s="2">
        <f t="shared" si="29"/>
        <v>14577.949999999999</v>
      </c>
      <c r="M265" t="str">
        <f t="shared" si="30"/>
        <v>SL</v>
      </c>
      <c r="N265" t="str">
        <f t="shared" si="31"/>
        <v/>
      </c>
      <c r="O265" t="str">
        <f t="shared" si="32"/>
        <v/>
      </c>
      <c r="P265" t="str">
        <f t="shared" si="33"/>
        <v/>
      </c>
      <c r="Q265" t="str">
        <f t="shared" si="34"/>
        <v/>
      </c>
      <c r="R265">
        <f t="shared" si="35"/>
        <v>-11.090041796795049</v>
      </c>
      <c r="S265">
        <f>IF(A265&lt;$C$5+2,"",IF(A265=$C$5+2,AVERAGE(INDEX($I$15:$I$713,A265-$C$5+1):I265),(($C$5-1)*J264+I265)/$C$5))</f>
        <v>11.315061907188401</v>
      </c>
      <c r="T265" s="2"/>
    </row>
    <row r="266" spans="1:20" x14ac:dyDescent="0.3">
      <c r="A266">
        <v>252</v>
      </c>
      <c r="B266" s="1">
        <v>44215.55972222222</v>
      </c>
      <c r="C266" s="2">
        <v>14566.699999999999</v>
      </c>
      <c r="D266" s="2">
        <v>14567.099999999999</v>
      </c>
      <c r="E266" s="2">
        <v>14562.3</v>
      </c>
      <c r="F266" s="2">
        <v>14566.25</v>
      </c>
      <c r="G266" s="2">
        <f>IF(A266&lt;=$C$3,"",MAX(INDEX($D$15:$D$713,A266-$C$3):D265))</f>
        <v>14579.5</v>
      </c>
      <c r="H266" s="2">
        <f>IF(A266&lt;=$C$4,"",MIN(INDEX($E$15:$E$713,A266-$C$4):E265))</f>
        <v>14562.55</v>
      </c>
      <c r="I266" s="2">
        <f t="shared" si="27"/>
        <v>16.950000000000728</v>
      </c>
      <c r="J266" s="2">
        <f>IF(A266&lt;$C$5+2,"",IF(A266=$C$5+2,AVERAGE(INDEX($I$15:$I$713,A266-$C$5+1):I266),(($C$5-1)*J265+I266)/$C$5))</f>
        <v>11.596808811829018</v>
      </c>
      <c r="K266" s="2" t="str">
        <f t="shared" si="28"/>
        <v>sell</v>
      </c>
      <c r="L266" s="2">
        <f t="shared" si="29"/>
        <v>14562.55</v>
      </c>
      <c r="M266" t="str">
        <f t="shared" si="30"/>
        <v>sell</v>
      </c>
      <c r="N266">
        <f t="shared" si="31"/>
        <v>14574.146808811829</v>
      </c>
      <c r="O266">
        <f t="shared" si="32"/>
        <v>14539.356382376342</v>
      </c>
      <c r="P266">
        <f t="shared" si="33"/>
        <v>14562.55</v>
      </c>
      <c r="Q266">
        <f t="shared" si="34"/>
        <v>11.596808811829018</v>
      </c>
      <c r="R266" t="str">
        <f t="shared" si="35"/>
        <v/>
      </c>
      <c r="S266">
        <f>IF(A266&lt;$C$5+2,"",IF(A266=$C$5+2,AVERAGE(INDEX($I$15:$I$713,A266-$C$5+1):I266),(($C$5-1)*J265+I266)/$C$5))</f>
        <v>11.596808811829018</v>
      </c>
      <c r="T266" s="2"/>
    </row>
    <row r="267" spans="1:20" x14ac:dyDescent="0.3">
      <c r="A267">
        <v>253</v>
      </c>
      <c r="B267" s="1">
        <v>44215.560416666667</v>
      </c>
      <c r="C267" s="2">
        <v>14566.15</v>
      </c>
      <c r="D267" s="2">
        <v>14575.75</v>
      </c>
      <c r="E267" s="2">
        <v>14557.55</v>
      </c>
      <c r="F267" s="2">
        <v>14562.6</v>
      </c>
      <c r="G267" s="2">
        <f>IF(A267&lt;=$C$3,"",MAX(INDEX($D$15:$D$713,A267-$C$3):D266))</f>
        <v>14579.5</v>
      </c>
      <c r="H267" s="2">
        <f>IF(A267&lt;=$C$4,"",MIN(INDEX($E$15:$E$713,A267-$C$4):E266))</f>
        <v>14562.3</v>
      </c>
      <c r="I267" s="2">
        <f t="shared" si="27"/>
        <v>4.7999999999992724</v>
      </c>
      <c r="J267" s="2">
        <f>IF(A267&lt;$C$5+2,"",IF(A267=$C$5+2,AVERAGE(INDEX($I$15:$I$713,A267-$C$5+1):I267),(($C$5-1)*J266+I267)/$C$5))</f>
        <v>11.25696837123753</v>
      </c>
      <c r="K267" s="2" t="str">
        <f t="shared" si="28"/>
        <v>sell</v>
      </c>
      <c r="L267" s="2">
        <f t="shared" si="29"/>
        <v>14562.3</v>
      </c>
      <c r="M267" t="str">
        <f t="shared" si="30"/>
        <v>SL</v>
      </c>
      <c r="N267" t="str">
        <f t="shared" si="31"/>
        <v/>
      </c>
      <c r="O267" t="str">
        <f t="shared" si="32"/>
        <v/>
      </c>
      <c r="P267" t="str">
        <f t="shared" si="33"/>
        <v/>
      </c>
      <c r="Q267" t="str">
        <f t="shared" si="34"/>
        <v/>
      </c>
      <c r="R267">
        <f t="shared" si="35"/>
        <v>-11.59680881182976</v>
      </c>
      <c r="S267">
        <f>IF(A267&lt;$C$5+2,"",IF(A267=$C$5+2,AVERAGE(INDEX($I$15:$I$713,A267-$C$5+1):I267),(($C$5-1)*J266+I267)/$C$5))</f>
        <v>11.25696837123753</v>
      </c>
      <c r="T267" s="2"/>
    </row>
    <row r="268" spans="1:20" x14ac:dyDescent="0.3">
      <c r="A268">
        <v>254</v>
      </c>
      <c r="B268" s="1">
        <v>44215.561111111114</v>
      </c>
      <c r="C268" s="2">
        <v>14562.9</v>
      </c>
      <c r="D268" s="2">
        <v>14571.45</v>
      </c>
      <c r="E268" s="2">
        <v>14556.3</v>
      </c>
      <c r="F268" s="2">
        <v>14566.75</v>
      </c>
      <c r="G268" s="2">
        <f>IF(A268&lt;=$C$3,"",MAX(INDEX($D$15:$D$713,A268-$C$3):D267))</f>
        <v>14579.5</v>
      </c>
      <c r="H268" s="2">
        <f>IF(A268&lt;=$C$4,"",MIN(INDEX($E$15:$E$713,A268-$C$4):E267))</f>
        <v>14557.55</v>
      </c>
      <c r="I268" s="2">
        <f t="shared" si="27"/>
        <v>18.200000000000728</v>
      </c>
      <c r="J268" s="2">
        <f>IF(A268&lt;$C$5+2,"",IF(A268=$C$5+2,AVERAGE(INDEX($I$15:$I$713,A268-$C$5+1):I268),(($C$5-1)*J267+I268)/$C$5))</f>
        <v>11.60411995267569</v>
      </c>
      <c r="K268" s="2" t="str">
        <f t="shared" si="28"/>
        <v>sell</v>
      </c>
      <c r="L268" s="2">
        <f t="shared" si="29"/>
        <v>14557.55</v>
      </c>
      <c r="M268" t="str">
        <f t="shared" si="30"/>
        <v>sell</v>
      </c>
      <c r="N268">
        <f t="shared" si="31"/>
        <v>14569.154119952675</v>
      </c>
      <c r="O268">
        <f t="shared" si="32"/>
        <v>14534.341760094649</v>
      </c>
      <c r="P268">
        <f t="shared" si="33"/>
        <v>14557.55</v>
      </c>
      <c r="Q268">
        <f t="shared" si="34"/>
        <v>11.60411995267569</v>
      </c>
      <c r="R268" t="str">
        <f t="shared" si="35"/>
        <v/>
      </c>
      <c r="S268">
        <f>IF(A268&lt;$C$5+2,"",IF(A268=$C$5+2,AVERAGE(INDEX($I$15:$I$713,A268-$C$5+1):I268),(($C$5-1)*J267+I268)/$C$5))</f>
        <v>11.60411995267569</v>
      </c>
      <c r="T268" s="2"/>
    </row>
    <row r="269" spans="1:20" x14ac:dyDescent="0.3">
      <c r="A269">
        <v>255</v>
      </c>
      <c r="B269" s="1">
        <v>44215.561805555553</v>
      </c>
      <c r="C269" s="2">
        <v>14566.8</v>
      </c>
      <c r="D269" s="2">
        <v>14574.45</v>
      </c>
      <c r="E269" s="2">
        <v>14559.45</v>
      </c>
      <c r="F269" s="2">
        <v>14566.6</v>
      </c>
      <c r="G269" s="2">
        <f>IF(A269&lt;=$C$3,"",MAX(INDEX($D$15:$D$713,A269-$C$3):D268))</f>
        <v>14575.75</v>
      </c>
      <c r="H269" s="2">
        <f>IF(A269&lt;=$C$4,"",MIN(INDEX($E$15:$E$713,A269-$C$4):E268))</f>
        <v>14556.3</v>
      </c>
      <c r="I269" s="2">
        <f t="shared" si="27"/>
        <v>15.150000000001455</v>
      </c>
      <c r="J269" s="2">
        <f>IF(A269&lt;$C$5+2,"",IF(A269=$C$5+2,AVERAGE(INDEX($I$15:$I$713,A269-$C$5+1):I269),(($C$5-1)*J268+I269)/$C$5))</f>
        <v>11.781413955041979</v>
      </c>
      <c r="K269" s="2" t="str">
        <f t="shared" si="28"/>
        <v/>
      </c>
      <c r="L269" s="2" t="str">
        <f t="shared" si="29"/>
        <v/>
      </c>
      <c r="M269" t="str">
        <f t="shared" si="30"/>
        <v>SL</v>
      </c>
      <c r="N269" t="str">
        <f t="shared" si="31"/>
        <v/>
      </c>
      <c r="O269" t="str">
        <f t="shared" si="32"/>
        <v/>
      </c>
      <c r="P269" t="str">
        <f t="shared" si="33"/>
        <v/>
      </c>
      <c r="Q269" t="str">
        <f t="shared" si="34"/>
        <v/>
      </c>
      <c r="R269">
        <f t="shared" si="35"/>
        <v>-11.604119952675319</v>
      </c>
      <c r="S269">
        <f>IF(A269&lt;$C$5+2,"",IF(A269=$C$5+2,AVERAGE(INDEX($I$15:$I$713,A269-$C$5+1):I269),(($C$5-1)*J268+I269)/$C$5))</f>
        <v>11.781413955041979</v>
      </c>
      <c r="T269" s="2"/>
    </row>
    <row r="270" spans="1:20" x14ac:dyDescent="0.3">
      <c r="A270">
        <v>256</v>
      </c>
      <c r="B270" s="1">
        <v>44215.5625</v>
      </c>
      <c r="C270" s="2">
        <v>14567.1</v>
      </c>
      <c r="D270" s="2">
        <v>14568.15</v>
      </c>
      <c r="E270" s="2">
        <v>14559.9</v>
      </c>
      <c r="F270" s="2">
        <v>14563.85</v>
      </c>
      <c r="G270" s="2">
        <f>IF(A270&lt;=$C$3,"",MAX(INDEX($D$15:$D$713,A270-$C$3):D269))</f>
        <v>14575.75</v>
      </c>
      <c r="H270" s="2">
        <f>IF(A270&lt;=$C$4,"",MIN(INDEX($E$15:$E$713,A270-$C$4):E269))</f>
        <v>14556.3</v>
      </c>
      <c r="I270" s="2">
        <f t="shared" si="27"/>
        <v>15</v>
      </c>
      <c r="J270" s="2">
        <f>IF(A270&lt;$C$5+2,"",IF(A270=$C$5+2,AVERAGE(INDEX($I$15:$I$713,A270-$C$5+1):I270),(($C$5-1)*J269+I270)/$C$5))</f>
        <v>11.942343257289879</v>
      </c>
      <c r="K270" s="2" t="str">
        <f t="shared" si="28"/>
        <v/>
      </c>
      <c r="L270" s="2" t="str">
        <f t="shared" si="29"/>
        <v/>
      </c>
      <c r="M270" t="str">
        <f t="shared" si="30"/>
        <v/>
      </c>
      <c r="N270" t="str">
        <f t="shared" si="31"/>
        <v/>
      </c>
      <c r="O270" t="str">
        <f t="shared" si="32"/>
        <v/>
      </c>
      <c r="P270" t="str">
        <f t="shared" si="33"/>
        <v/>
      </c>
      <c r="Q270" t="str">
        <f t="shared" si="34"/>
        <v/>
      </c>
      <c r="R270" t="str">
        <f t="shared" si="35"/>
        <v/>
      </c>
      <c r="S270">
        <f>IF(A270&lt;$C$5+2,"",IF(A270=$C$5+2,AVERAGE(INDEX($I$15:$I$713,A270-$C$5+1):I270),(($C$5-1)*J269+I270)/$C$5))</f>
        <v>11.942343257289879</v>
      </c>
      <c r="T270" s="2"/>
    </row>
    <row r="271" spans="1:20" x14ac:dyDescent="0.3">
      <c r="A271">
        <v>257</v>
      </c>
      <c r="B271" s="1">
        <v>44215.563194444447</v>
      </c>
      <c r="C271" s="2">
        <v>14563.8</v>
      </c>
      <c r="D271" s="2">
        <v>14571.3</v>
      </c>
      <c r="E271" s="2">
        <v>14562.3</v>
      </c>
      <c r="F271" s="2">
        <v>14566.65</v>
      </c>
      <c r="G271" s="2">
        <f>IF(A271&lt;=$C$3,"",MAX(INDEX($D$15:$D$713,A271-$C$3):D270))</f>
        <v>14574.45</v>
      </c>
      <c r="H271" s="2">
        <f>IF(A271&lt;=$C$4,"",MIN(INDEX($E$15:$E$713,A271-$C$4):E270))</f>
        <v>14556.3</v>
      </c>
      <c r="I271" s="2">
        <f t="shared" si="27"/>
        <v>8.25</v>
      </c>
      <c r="J271" s="2">
        <f>IF(A271&lt;$C$5+2,"",IF(A271=$C$5+2,AVERAGE(INDEX($I$15:$I$713,A271-$C$5+1):I271),(($C$5-1)*J270+I271)/$C$5))</f>
        <v>11.757726094425385</v>
      </c>
      <c r="K271" s="2" t="str">
        <f t="shared" si="28"/>
        <v/>
      </c>
      <c r="L271" s="2" t="str">
        <f t="shared" si="29"/>
        <v/>
      </c>
      <c r="M271" t="str">
        <f t="shared" si="30"/>
        <v/>
      </c>
      <c r="N271" t="str">
        <f t="shared" si="31"/>
        <v/>
      </c>
      <c r="O271" t="str">
        <f t="shared" si="32"/>
        <v/>
      </c>
      <c r="P271" t="str">
        <f t="shared" si="33"/>
        <v/>
      </c>
      <c r="Q271" t="str">
        <f t="shared" si="34"/>
        <v/>
      </c>
      <c r="R271" t="str">
        <f t="shared" si="35"/>
        <v/>
      </c>
      <c r="S271">
        <f>IF(A271&lt;$C$5+2,"",IF(A271=$C$5+2,AVERAGE(INDEX($I$15:$I$713,A271-$C$5+1):I271),(($C$5-1)*J270+I271)/$C$5))</f>
        <v>11.757726094425385</v>
      </c>
      <c r="T271" s="2"/>
    </row>
    <row r="272" spans="1:20" x14ac:dyDescent="0.3">
      <c r="A272">
        <v>258</v>
      </c>
      <c r="B272" s="1">
        <v>44215.563888888886</v>
      </c>
      <c r="C272" s="2">
        <v>14566.15</v>
      </c>
      <c r="D272" s="2">
        <v>14575.75</v>
      </c>
      <c r="E272" s="2">
        <v>14565.6</v>
      </c>
      <c r="F272" s="2">
        <v>14573</v>
      </c>
      <c r="G272" s="2">
        <f>IF(A272&lt;=$C$3,"",MAX(INDEX($D$15:$D$713,A272-$C$3):D271))</f>
        <v>14574.45</v>
      </c>
      <c r="H272" s="2">
        <f>IF(A272&lt;=$C$4,"",MIN(INDEX($E$15:$E$713,A272-$C$4):E271))</f>
        <v>14559.45</v>
      </c>
      <c r="I272" s="2">
        <f t="shared" si="27"/>
        <v>9</v>
      </c>
      <c r="J272" s="2">
        <f>IF(A272&lt;$C$5+2,"",IF(A272=$C$5+2,AVERAGE(INDEX($I$15:$I$713,A272-$C$5+1):I272),(($C$5-1)*J271+I272)/$C$5))</f>
        <v>11.619839789704116</v>
      </c>
      <c r="K272" s="2" t="str">
        <f t="shared" si="28"/>
        <v>buy</v>
      </c>
      <c r="L272" s="2">
        <f t="shared" si="29"/>
        <v>14574.45</v>
      </c>
      <c r="M272" t="str">
        <f t="shared" si="30"/>
        <v>buy</v>
      </c>
      <c r="N272">
        <f t="shared" si="31"/>
        <v>14562.830160210297</v>
      </c>
      <c r="O272">
        <f t="shared" si="32"/>
        <v>14597.689679579409</v>
      </c>
      <c r="P272">
        <f t="shared" si="33"/>
        <v>14574.45</v>
      </c>
      <c r="Q272">
        <f t="shared" si="34"/>
        <v>11.619839789704116</v>
      </c>
      <c r="R272" t="str">
        <f t="shared" si="35"/>
        <v/>
      </c>
      <c r="S272">
        <f>IF(A272&lt;$C$5+2,"",IF(A272=$C$5+2,AVERAGE(INDEX($I$15:$I$713,A272-$C$5+1):I272),(($C$5-1)*J271+I272)/$C$5))</f>
        <v>11.619839789704116</v>
      </c>
      <c r="T272" s="2"/>
    </row>
    <row r="273" spans="1:20" x14ac:dyDescent="0.3">
      <c r="A273">
        <v>259</v>
      </c>
      <c r="B273" s="1">
        <v>44215.564583333333</v>
      </c>
      <c r="C273" s="2">
        <v>14572.6</v>
      </c>
      <c r="D273" s="2">
        <v>14574.650000000001</v>
      </c>
      <c r="E273" s="2">
        <v>14564.6</v>
      </c>
      <c r="F273" s="2">
        <v>14569.8</v>
      </c>
      <c r="G273" s="2">
        <f>IF(A273&lt;=$C$3,"",MAX(INDEX($D$15:$D$713,A273-$C$3):D272))</f>
        <v>14575.75</v>
      </c>
      <c r="H273" s="2">
        <f>IF(A273&lt;=$C$4,"",MIN(INDEX($E$15:$E$713,A273-$C$4):E272))</f>
        <v>14559.9</v>
      </c>
      <c r="I273" s="2">
        <f t="shared" si="27"/>
        <v>10.149999999999636</v>
      </c>
      <c r="J273" s="2">
        <f>IF(A273&lt;$C$5+2,"",IF(A273=$C$5+2,AVERAGE(INDEX($I$15:$I$713,A273-$C$5+1):I273),(($C$5-1)*J272+I273)/$C$5))</f>
        <v>11.546347800218893</v>
      </c>
      <c r="K273" s="2" t="str">
        <f t="shared" si="28"/>
        <v/>
      </c>
      <c r="L273" s="2" t="str">
        <f t="shared" si="29"/>
        <v/>
      </c>
      <c r="M273" t="str">
        <f t="shared" si="30"/>
        <v>buy</v>
      </c>
      <c r="N273">
        <f t="shared" si="31"/>
        <v>14562.830160210297</v>
      </c>
      <c r="O273">
        <f t="shared" si="32"/>
        <v>14597.689679579409</v>
      </c>
      <c r="P273">
        <f t="shared" si="33"/>
        <v>14574.45</v>
      </c>
      <c r="Q273">
        <f t="shared" si="34"/>
        <v>11.619839789704116</v>
      </c>
      <c r="R273" t="str">
        <f t="shared" si="35"/>
        <v/>
      </c>
      <c r="S273">
        <f>IF(A273&lt;$C$5+2,"",IF(A273=$C$5+2,AVERAGE(INDEX($I$15:$I$713,A273-$C$5+1):I273),(($C$5-1)*J272+I273)/$C$5))</f>
        <v>11.546347800218893</v>
      </c>
      <c r="T273" s="2"/>
    </row>
    <row r="274" spans="1:20" x14ac:dyDescent="0.3">
      <c r="A274">
        <v>260</v>
      </c>
      <c r="B274" s="1">
        <v>44215.56527777778</v>
      </c>
      <c r="C274" s="2">
        <v>14569.449999999999</v>
      </c>
      <c r="D274" s="2">
        <v>14574.95</v>
      </c>
      <c r="E274" s="2">
        <v>14565.6</v>
      </c>
      <c r="F274" s="2">
        <v>14569.6</v>
      </c>
      <c r="G274" s="2">
        <f>IF(A274&lt;=$C$3,"",MAX(INDEX($D$15:$D$713,A274-$C$3):D273))</f>
        <v>14575.75</v>
      </c>
      <c r="H274" s="2">
        <f>IF(A274&lt;=$C$4,"",MIN(INDEX($E$15:$E$713,A274-$C$4):E273))</f>
        <v>14562.3</v>
      </c>
      <c r="I274" s="2">
        <f t="shared" ref="I274:I337" si="36">MAX(D273-E273,D273-F272,F272-E273)</f>
        <v>10.050000000001091</v>
      </c>
      <c r="J274" s="2">
        <f>IF(A274&lt;$C$5+2,"",IF(A274=$C$5+2,AVERAGE(INDEX($I$15:$I$713,A274-$C$5+1):I274),(($C$5-1)*J273+I274)/$C$5))</f>
        <v>11.471530410208002</v>
      </c>
      <c r="K274" s="2" t="str">
        <f t="shared" si="28"/>
        <v/>
      </c>
      <c r="L274" s="2" t="str">
        <f t="shared" si="29"/>
        <v/>
      </c>
      <c r="M274" t="str">
        <f t="shared" si="30"/>
        <v>buy</v>
      </c>
      <c r="N274">
        <f t="shared" si="31"/>
        <v>14562.830160210297</v>
      </c>
      <c r="O274">
        <f t="shared" si="32"/>
        <v>14597.689679579409</v>
      </c>
      <c r="P274">
        <f t="shared" si="33"/>
        <v>14574.45</v>
      </c>
      <c r="Q274">
        <f t="shared" si="34"/>
        <v>11.619839789704116</v>
      </c>
      <c r="R274" t="str">
        <f t="shared" si="35"/>
        <v/>
      </c>
      <c r="S274">
        <f>IF(A274&lt;$C$5+2,"",IF(A274=$C$5+2,AVERAGE(INDEX($I$15:$I$713,A274-$C$5+1):I274),(($C$5-1)*J273+I274)/$C$5))</f>
        <v>11.471530410208002</v>
      </c>
      <c r="T274" s="2"/>
    </row>
    <row r="275" spans="1:20" x14ac:dyDescent="0.3">
      <c r="A275">
        <v>261</v>
      </c>
      <c r="B275" s="1">
        <v>44215.565972222219</v>
      </c>
      <c r="C275" s="2">
        <v>14569.65</v>
      </c>
      <c r="D275" s="2">
        <v>14575</v>
      </c>
      <c r="E275" s="2">
        <v>14562.85</v>
      </c>
      <c r="F275" s="2">
        <v>14569.7</v>
      </c>
      <c r="G275" s="2">
        <f>IF(A275&lt;=$C$3,"",MAX(INDEX($D$15:$D$713,A275-$C$3):D274))</f>
        <v>14575.75</v>
      </c>
      <c r="H275" s="2">
        <f>IF(A275&lt;=$C$4,"",MIN(INDEX($E$15:$E$713,A275-$C$4):E274))</f>
        <v>14564.6</v>
      </c>
      <c r="I275" s="2">
        <f t="shared" si="36"/>
        <v>9.3500000000003638</v>
      </c>
      <c r="J275" s="2">
        <f>IF(A275&lt;$C$5+2,"",IF(A275=$C$5+2,AVERAGE(INDEX($I$15:$I$713,A275-$C$5+1):I275),(($C$5-1)*J274+I275)/$C$5))</f>
        <v>11.365453889697621</v>
      </c>
      <c r="K275" s="2" t="str">
        <f t="shared" si="28"/>
        <v>sell</v>
      </c>
      <c r="L275" s="2">
        <f t="shared" si="29"/>
        <v>14564.6</v>
      </c>
      <c r="M275" t="str">
        <f t="shared" si="30"/>
        <v>buy</v>
      </c>
      <c r="N275">
        <f t="shared" si="31"/>
        <v>14562.830160210297</v>
      </c>
      <c r="O275">
        <f t="shared" si="32"/>
        <v>14597.689679579409</v>
      </c>
      <c r="P275">
        <f t="shared" si="33"/>
        <v>14574.45</v>
      </c>
      <c r="Q275">
        <f t="shared" si="34"/>
        <v>11.619839789704116</v>
      </c>
      <c r="R275" t="str">
        <f t="shared" si="35"/>
        <v/>
      </c>
      <c r="S275">
        <f>IF(A275&lt;$C$5+2,"",IF(A275=$C$5+2,AVERAGE(INDEX($I$15:$I$713,A275-$C$5+1):I275),(($C$5-1)*J274+I275)/$C$5))</f>
        <v>11.365453889697621</v>
      </c>
      <c r="T275" s="2"/>
    </row>
    <row r="276" spans="1:20" x14ac:dyDescent="0.3">
      <c r="A276">
        <v>262</v>
      </c>
      <c r="B276" s="1">
        <v>44215.566666666666</v>
      </c>
      <c r="C276" s="2">
        <v>14569.6</v>
      </c>
      <c r="D276" s="2">
        <v>14574.15</v>
      </c>
      <c r="E276" s="2">
        <v>14564.25</v>
      </c>
      <c r="F276" s="2">
        <v>14570.4</v>
      </c>
      <c r="G276" s="2">
        <f>IF(A276&lt;=$C$3,"",MAX(INDEX($D$15:$D$713,A276-$C$3):D275))</f>
        <v>14575</v>
      </c>
      <c r="H276" s="2">
        <f>IF(A276&lt;=$C$4,"",MIN(INDEX($E$15:$E$713,A276-$C$4):E275))</f>
        <v>14562.85</v>
      </c>
      <c r="I276" s="2">
        <f t="shared" si="36"/>
        <v>12.149999999999636</v>
      </c>
      <c r="J276" s="2">
        <f>IF(A276&lt;$C$5+2,"",IF(A276=$C$5+2,AVERAGE(INDEX($I$15:$I$713,A276-$C$5+1):I276),(($C$5-1)*J275+I276)/$C$5))</f>
        <v>11.404681195212721</v>
      </c>
      <c r="K276" s="2" t="str">
        <f t="shared" si="28"/>
        <v/>
      </c>
      <c r="L276" s="2" t="str">
        <f t="shared" si="29"/>
        <v/>
      </c>
      <c r="M276" t="str">
        <f t="shared" si="30"/>
        <v>buy</v>
      </c>
      <c r="N276">
        <f t="shared" si="31"/>
        <v>14562.830160210297</v>
      </c>
      <c r="O276">
        <f t="shared" si="32"/>
        <v>14597.689679579409</v>
      </c>
      <c r="P276">
        <f t="shared" si="33"/>
        <v>14574.45</v>
      </c>
      <c r="Q276">
        <f t="shared" si="34"/>
        <v>11.619839789704116</v>
      </c>
      <c r="R276" t="str">
        <f t="shared" si="35"/>
        <v/>
      </c>
      <c r="S276">
        <f>IF(A276&lt;$C$5+2,"",IF(A276=$C$5+2,AVERAGE(INDEX($I$15:$I$713,A276-$C$5+1):I276),(($C$5-1)*J275+I276)/$C$5))</f>
        <v>11.404681195212721</v>
      </c>
      <c r="T276" s="2"/>
    </row>
    <row r="277" spans="1:20" x14ac:dyDescent="0.3">
      <c r="A277">
        <v>263</v>
      </c>
      <c r="B277" s="1">
        <v>44215.567361111112</v>
      </c>
      <c r="C277" s="2">
        <v>14570.55</v>
      </c>
      <c r="D277" s="2">
        <v>14571.3</v>
      </c>
      <c r="E277" s="2">
        <v>14562.6</v>
      </c>
      <c r="F277" s="2">
        <v>14570.3</v>
      </c>
      <c r="G277" s="2">
        <f>IF(A277&lt;=$C$3,"",MAX(INDEX($D$15:$D$713,A277-$C$3):D276))</f>
        <v>14575</v>
      </c>
      <c r="H277" s="2">
        <f>IF(A277&lt;=$C$4,"",MIN(INDEX($E$15:$E$713,A277-$C$4):E276))</f>
        <v>14562.85</v>
      </c>
      <c r="I277" s="2">
        <f t="shared" si="36"/>
        <v>9.8999999999996362</v>
      </c>
      <c r="J277" s="2">
        <f>IF(A277&lt;$C$5+2,"",IF(A277=$C$5+2,AVERAGE(INDEX($I$15:$I$713,A277-$C$5+1):I277),(($C$5-1)*J276+I277)/$C$5))</f>
        <v>11.329447135452067</v>
      </c>
      <c r="K277" s="2" t="str">
        <f t="shared" si="28"/>
        <v>sell</v>
      </c>
      <c r="L277" s="2">
        <f t="shared" si="29"/>
        <v>14562.85</v>
      </c>
      <c r="M277" t="str">
        <f t="shared" si="30"/>
        <v>SL</v>
      </c>
      <c r="N277" t="str">
        <f t="shared" si="31"/>
        <v/>
      </c>
      <c r="O277" t="str">
        <f t="shared" si="32"/>
        <v/>
      </c>
      <c r="P277" t="str">
        <f t="shared" si="33"/>
        <v/>
      </c>
      <c r="Q277" t="str">
        <f t="shared" si="34"/>
        <v/>
      </c>
      <c r="R277">
        <f t="shared" si="35"/>
        <v>-11.619839789704201</v>
      </c>
      <c r="S277">
        <f>IF(A277&lt;$C$5+2,"",IF(A277=$C$5+2,AVERAGE(INDEX($I$15:$I$713,A277-$C$5+1):I277),(($C$5-1)*J276+I277)/$C$5))</f>
        <v>11.329447135452067</v>
      </c>
      <c r="T277" s="2"/>
    </row>
    <row r="278" spans="1:20" x14ac:dyDescent="0.3">
      <c r="A278">
        <v>264</v>
      </c>
      <c r="B278" s="1">
        <v>44215.568055555559</v>
      </c>
      <c r="C278" s="2">
        <v>14569.65</v>
      </c>
      <c r="D278" s="2">
        <v>14578.2</v>
      </c>
      <c r="E278" s="2">
        <v>14566.2</v>
      </c>
      <c r="F278" s="2">
        <v>14575.95</v>
      </c>
      <c r="G278" s="2">
        <f>IF(A278&lt;=$C$3,"",MAX(INDEX($D$15:$D$713,A278-$C$3):D277))</f>
        <v>14575</v>
      </c>
      <c r="H278" s="2">
        <f>IF(A278&lt;=$C$4,"",MIN(INDEX($E$15:$E$713,A278-$C$4):E277))</f>
        <v>14562.6</v>
      </c>
      <c r="I278" s="2">
        <f t="shared" si="36"/>
        <v>8.6999999999989086</v>
      </c>
      <c r="J278" s="2">
        <f>IF(A278&lt;$C$5+2,"",IF(A278=$C$5+2,AVERAGE(INDEX($I$15:$I$713,A278-$C$5+1):I278),(($C$5-1)*J277+I278)/$C$5))</f>
        <v>11.197974778679409</v>
      </c>
      <c r="K278" s="2" t="str">
        <f t="shared" si="28"/>
        <v>buy</v>
      </c>
      <c r="L278" s="2">
        <f t="shared" si="29"/>
        <v>14575</v>
      </c>
      <c r="M278" t="str">
        <f t="shared" si="30"/>
        <v>buy</v>
      </c>
      <c r="N278">
        <f t="shared" si="31"/>
        <v>14563.802025221321</v>
      </c>
      <c r="O278">
        <f t="shared" si="32"/>
        <v>14597.395949557358</v>
      </c>
      <c r="P278">
        <f t="shared" si="33"/>
        <v>14575</v>
      </c>
      <c r="Q278">
        <f t="shared" si="34"/>
        <v>11.197974778679409</v>
      </c>
      <c r="R278" t="str">
        <f t="shared" si="35"/>
        <v/>
      </c>
      <c r="S278">
        <f>IF(A278&lt;$C$5+2,"",IF(A278=$C$5+2,AVERAGE(INDEX($I$15:$I$713,A278-$C$5+1):I278),(($C$5-1)*J277+I278)/$C$5))</f>
        <v>11.197974778679409</v>
      </c>
      <c r="T278" s="2"/>
    </row>
    <row r="279" spans="1:20" x14ac:dyDescent="0.3">
      <c r="A279">
        <v>265</v>
      </c>
      <c r="B279" s="1">
        <v>44215.568749999999</v>
      </c>
      <c r="C279" s="2">
        <v>14576.199999999999</v>
      </c>
      <c r="D279" s="2">
        <v>14582</v>
      </c>
      <c r="E279" s="2">
        <v>14570.6</v>
      </c>
      <c r="F279" s="2">
        <v>14577.1</v>
      </c>
      <c r="G279" s="2">
        <f>IF(A279&lt;=$C$3,"",MAX(INDEX($D$15:$D$713,A279-$C$3):D278))</f>
        <v>14578.2</v>
      </c>
      <c r="H279" s="2">
        <f>IF(A279&lt;=$C$4,"",MIN(INDEX($E$15:$E$713,A279-$C$4):E278))</f>
        <v>14562.6</v>
      </c>
      <c r="I279" s="2">
        <f t="shared" si="36"/>
        <v>12</v>
      </c>
      <c r="J279" s="2">
        <f>IF(A279&lt;$C$5+2,"",IF(A279=$C$5+2,AVERAGE(INDEX($I$15:$I$713,A279-$C$5+1):I279),(($C$5-1)*J278+I279)/$C$5))</f>
        <v>11.23807603974544</v>
      </c>
      <c r="K279" s="2" t="str">
        <f t="shared" si="28"/>
        <v>buy</v>
      </c>
      <c r="L279" s="2">
        <f t="shared" si="29"/>
        <v>14578.2</v>
      </c>
      <c r="M279" t="str">
        <f t="shared" si="30"/>
        <v>buy</v>
      </c>
      <c r="N279">
        <f t="shared" si="31"/>
        <v>14563.802025221321</v>
      </c>
      <c r="O279">
        <f t="shared" si="32"/>
        <v>14597.395949557358</v>
      </c>
      <c r="P279">
        <f t="shared" si="33"/>
        <v>14575</v>
      </c>
      <c r="Q279">
        <f t="shared" si="34"/>
        <v>11.197974778679409</v>
      </c>
      <c r="R279" t="str">
        <f t="shared" si="35"/>
        <v/>
      </c>
      <c r="S279">
        <f>IF(A279&lt;$C$5+2,"",IF(A279=$C$5+2,AVERAGE(INDEX($I$15:$I$713,A279-$C$5+1):I279),(($C$5-1)*J278+I279)/$C$5))</f>
        <v>11.23807603974544</v>
      </c>
      <c r="T279" s="2"/>
    </row>
    <row r="280" spans="1:20" x14ac:dyDescent="0.3">
      <c r="A280">
        <v>266</v>
      </c>
      <c r="B280" s="1">
        <v>44215.569444444445</v>
      </c>
      <c r="C280" s="2">
        <v>14577.55</v>
      </c>
      <c r="D280" s="2">
        <v>14584.95</v>
      </c>
      <c r="E280" s="2">
        <v>14570.5</v>
      </c>
      <c r="F280" s="2">
        <v>14572.7</v>
      </c>
      <c r="G280" s="2">
        <f>IF(A280&lt;=$C$3,"",MAX(INDEX($D$15:$D$713,A280-$C$3):D279))</f>
        <v>14582</v>
      </c>
      <c r="H280" s="2">
        <f>IF(A280&lt;=$C$4,"",MIN(INDEX($E$15:$E$713,A280-$C$4):E279))</f>
        <v>14562.6</v>
      </c>
      <c r="I280" s="2">
        <f t="shared" si="36"/>
        <v>11.399999999999636</v>
      </c>
      <c r="J280" s="2">
        <f>IF(A280&lt;$C$5+2,"",IF(A280=$C$5+2,AVERAGE(INDEX($I$15:$I$713,A280-$C$5+1):I280),(($C$5-1)*J279+I280)/$C$5))</f>
        <v>11.246172237758149</v>
      </c>
      <c r="K280" s="2" t="str">
        <f t="shared" si="28"/>
        <v>buy</v>
      </c>
      <c r="L280" s="2">
        <f t="shared" si="29"/>
        <v>14582</v>
      </c>
      <c r="M280" t="str">
        <f t="shared" si="30"/>
        <v>buy</v>
      </c>
      <c r="N280">
        <f t="shared" si="31"/>
        <v>14563.802025221321</v>
      </c>
      <c r="O280">
        <f t="shared" si="32"/>
        <v>14597.395949557358</v>
      </c>
      <c r="P280">
        <f t="shared" si="33"/>
        <v>14575</v>
      </c>
      <c r="Q280">
        <f t="shared" si="34"/>
        <v>11.197974778679409</v>
      </c>
      <c r="R280" t="str">
        <f t="shared" si="35"/>
        <v/>
      </c>
      <c r="S280">
        <f>IF(A280&lt;$C$5+2,"",IF(A280=$C$5+2,AVERAGE(INDEX($I$15:$I$713,A280-$C$5+1):I280),(($C$5-1)*J279+I280)/$C$5))</f>
        <v>11.246172237758149</v>
      </c>
      <c r="T280" s="2"/>
    </row>
    <row r="281" spans="1:20" x14ac:dyDescent="0.3">
      <c r="A281">
        <v>267</v>
      </c>
      <c r="B281" s="1">
        <v>44215.570138888892</v>
      </c>
      <c r="C281" s="2">
        <v>14573.1</v>
      </c>
      <c r="D281" s="2">
        <v>14579.95</v>
      </c>
      <c r="E281" s="2">
        <v>14566.199999999999</v>
      </c>
      <c r="F281" s="2">
        <v>14573.05</v>
      </c>
      <c r="G281" s="2">
        <f>IF(A281&lt;=$C$3,"",MAX(INDEX($D$15:$D$713,A281-$C$3):D280))</f>
        <v>14584.95</v>
      </c>
      <c r="H281" s="2">
        <f>IF(A281&lt;=$C$4,"",MIN(INDEX($E$15:$E$713,A281-$C$4):E280))</f>
        <v>14566.2</v>
      </c>
      <c r="I281" s="2">
        <f t="shared" si="36"/>
        <v>14.450000000000728</v>
      </c>
      <c r="J281" s="2">
        <f>IF(A281&lt;$C$5+2,"",IF(A281=$C$5+2,AVERAGE(INDEX($I$15:$I$713,A281-$C$5+1):I281),(($C$5-1)*J280+I281)/$C$5))</f>
        <v>11.406363625870277</v>
      </c>
      <c r="K281" s="2" t="str">
        <f t="shared" si="28"/>
        <v>sell</v>
      </c>
      <c r="L281" s="2">
        <f t="shared" si="29"/>
        <v>14566.2</v>
      </c>
      <c r="M281" t="str">
        <f t="shared" si="30"/>
        <v>buy</v>
      </c>
      <c r="N281">
        <f t="shared" si="31"/>
        <v>14563.802025221321</v>
      </c>
      <c r="O281">
        <f t="shared" si="32"/>
        <v>14597.395949557358</v>
      </c>
      <c r="P281">
        <f t="shared" si="33"/>
        <v>14575</v>
      </c>
      <c r="Q281">
        <f t="shared" si="34"/>
        <v>11.197974778679409</v>
      </c>
      <c r="R281" t="str">
        <f t="shared" si="35"/>
        <v/>
      </c>
      <c r="S281">
        <f>IF(A281&lt;$C$5+2,"",IF(A281=$C$5+2,AVERAGE(INDEX($I$15:$I$713,A281-$C$5+1):I281),(($C$5-1)*J280+I281)/$C$5))</f>
        <v>11.406363625870277</v>
      </c>
      <c r="T281" s="2"/>
    </row>
    <row r="282" spans="1:20" x14ac:dyDescent="0.3">
      <c r="A282">
        <v>268</v>
      </c>
      <c r="B282" s="1">
        <v>44215.570833333331</v>
      </c>
      <c r="C282" s="2">
        <v>14572.75</v>
      </c>
      <c r="D282" s="2">
        <v>14574.65</v>
      </c>
      <c r="E282" s="2">
        <v>14569.35</v>
      </c>
      <c r="F282" s="2">
        <v>14572.7</v>
      </c>
      <c r="G282" s="2">
        <f>IF(A282&lt;=$C$3,"",MAX(INDEX($D$15:$D$713,A282-$C$3):D281))</f>
        <v>14584.95</v>
      </c>
      <c r="H282" s="2">
        <f>IF(A282&lt;=$C$4,"",MIN(INDEX($E$15:$E$713,A282-$C$4):E281))</f>
        <v>14566.199999999999</v>
      </c>
      <c r="I282" s="2">
        <f t="shared" si="36"/>
        <v>13.750000000001819</v>
      </c>
      <c r="J282" s="2">
        <f>IF(A282&lt;$C$5+2,"",IF(A282=$C$5+2,AVERAGE(INDEX($I$15:$I$713,A282-$C$5+1):I282),(($C$5-1)*J281+I282)/$C$5))</f>
        <v>11.523545444576854</v>
      </c>
      <c r="K282" s="2" t="str">
        <f t="shared" si="28"/>
        <v/>
      </c>
      <c r="L282" s="2" t="str">
        <f t="shared" si="29"/>
        <v/>
      </c>
      <c r="M282" t="str">
        <f t="shared" si="30"/>
        <v>buy</v>
      </c>
      <c r="N282">
        <f t="shared" si="31"/>
        <v>14563.802025221321</v>
      </c>
      <c r="O282">
        <f t="shared" si="32"/>
        <v>14597.395949557358</v>
      </c>
      <c r="P282">
        <f t="shared" si="33"/>
        <v>14575</v>
      </c>
      <c r="Q282">
        <f t="shared" si="34"/>
        <v>11.197974778679409</v>
      </c>
      <c r="R282" t="str">
        <f t="shared" si="35"/>
        <v/>
      </c>
      <c r="S282">
        <f>IF(A282&lt;$C$5+2,"",IF(A282=$C$5+2,AVERAGE(INDEX($I$15:$I$713,A282-$C$5+1):I282),(($C$5-1)*J281+I282)/$C$5))</f>
        <v>11.523545444576854</v>
      </c>
      <c r="T282" s="2"/>
    </row>
    <row r="283" spans="1:20" x14ac:dyDescent="0.3">
      <c r="A283">
        <v>269</v>
      </c>
      <c r="B283" s="1">
        <v>44215.571527777778</v>
      </c>
      <c r="C283" s="2">
        <v>14572.5</v>
      </c>
      <c r="D283" s="2">
        <v>14575.6</v>
      </c>
      <c r="E283" s="2">
        <v>14565.15</v>
      </c>
      <c r="F283" s="2">
        <v>14569.45</v>
      </c>
      <c r="G283" s="2">
        <f>IF(A283&lt;=$C$3,"",MAX(INDEX($D$15:$D$713,A283-$C$3):D282))</f>
        <v>14584.95</v>
      </c>
      <c r="H283" s="2">
        <f>IF(A283&lt;=$C$4,"",MIN(INDEX($E$15:$E$713,A283-$C$4):E282))</f>
        <v>14566.199999999999</v>
      </c>
      <c r="I283" s="2">
        <f t="shared" si="36"/>
        <v>5.2999999999992724</v>
      </c>
      <c r="J283" s="2">
        <f>IF(A283&lt;$C$5+2,"",IF(A283=$C$5+2,AVERAGE(INDEX($I$15:$I$713,A283-$C$5+1):I283),(($C$5-1)*J282+I283)/$C$5))</f>
        <v>11.212368172347976</v>
      </c>
      <c r="K283" s="2" t="str">
        <f t="shared" si="28"/>
        <v>sell</v>
      </c>
      <c r="L283" s="2">
        <f t="shared" si="29"/>
        <v>14566.199999999999</v>
      </c>
      <c r="M283" t="str">
        <f t="shared" si="30"/>
        <v>buy</v>
      </c>
      <c r="N283">
        <f t="shared" si="31"/>
        <v>14563.802025221321</v>
      </c>
      <c r="O283">
        <f t="shared" si="32"/>
        <v>14597.395949557358</v>
      </c>
      <c r="P283">
        <f t="shared" si="33"/>
        <v>14575</v>
      </c>
      <c r="Q283">
        <f t="shared" si="34"/>
        <v>11.197974778679409</v>
      </c>
      <c r="R283" t="str">
        <f t="shared" si="35"/>
        <v/>
      </c>
      <c r="S283">
        <f>IF(A283&lt;$C$5+2,"",IF(A283=$C$5+2,AVERAGE(INDEX($I$15:$I$713,A283-$C$5+1):I283),(($C$5-1)*J282+I283)/$C$5))</f>
        <v>11.212368172347976</v>
      </c>
      <c r="T283" s="2"/>
    </row>
    <row r="284" spans="1:20" x14ac:dyDescent="0.3">
      <c r="A284">
        <v>270</v>
      </c>
      <c r="B284" s="1">
        <v>44215.572222222225</v>
      </c>
      <c r="C284" s="2">
        <v>14569.65</v>
      </c>
      <c r="D284" s="2">
        <v>14578</v>
      </c>
      <c r="E284" s="2">
        <v>14565.8</v>
      </c>
      <c r="F284" s="2">
        <v>14568.15</v>
      </c>
      <c r="G284" s="2">
        <f>IF(A284&lt;=$C$3,"",MAX(INDEX($D$15:$D$713,A284-$C$3):D283))</f>
        <v>14579.95</v>
      </c>
      <c r="H284" s="2">
        <f>IF(A284&lt;=$C$4,"",MIN(INDEX($E$15:$E$713,A284-$C$4):E283))</f>
        <v>14565.15</v>
      </c>
      <c r="I284" s="2">
        <f t="shared" si="36"/>
        <v>10.450000000000728</v>
      </c>
      <c r="J284" s="2">
        <f>IF(A284&lt;$C$5+2,"",IF(A284=$C$5+2,AVERAGE(INDEX($I$15:$I$713,A284-$C$5+1):I284),(($C$5-1)*J283+I284)/$C$5))</f>
        <v>11.174249763730613</v>
      </c>
      <c r="K284" s="2" t="str">
        <f t="shared" si="28"/>
        <v/>
      </c>
      <c r="L284" s="2" t="str">
        <f t="shared" si="29"/>
        <v/>
      </c>
      <c r="M284" t="str">
        <f t="shared" si="30"/>
        <v>buy</v>
      </c>
      <c r="N284">
        <f t="shared" si="31"/>
        <v>14563.802025221321</v>
      </c>
      <c r="O284">
        <f t="shared" si="32"/>
        <v>14597.395949557358</v>
      </c>
      <c r="P284">
        <f t="shared" si="33"/>
        <v>14575</v>
      </c>
      <c r="Q284">
        <f t="shared" si="34"/>
        <v>11.197974778679409</v>
      </c>
      <c r="R284" t="str">
        <f t="shared" si="35"/>
        <v/>
      </c>
      <c r="S284">
        <f>IF(A284&lt;$C$5+2,"",IF(A284=$C$5+2,AVERAGE(INDEX($I$15:$I$713,A284-$C$5+1):I284),(($C$5-1)*J283+I284)/$C$5))</f>
        <v>11.174249763730613</v>
      </c>
      <c r="T284" s="2"/>
    </row>
    <row r="285" spans="1:20" x14ac:dyDescent="0.3">
      <c r="A285">
        <v>271</v>
      </c>
      <c r="B285" s="1">
        <v>44215.572916666664</v>
      </c>
      <c r="C285" s="2">
        <v>14568.1</v>
      </c>
      <c r="D285" s="2">
        <v>14569.45</v>
      </c>
      <c r="E285" s="2">
        <v>14564.2</v>
      </c>
      <c r="F285" s="2">
        <v>14567.5</v>
      </c>
      <c r="G285" s="2">
        <f>IF(A285&lt;=$C$3,"",MAX(INDEX($D$15:$D$713,A285-$C$3):D284))</f>
        <v>14578</v>
      </c>
      <c r="H285" s="2">
        <f>IF(A285&lt;=$C$4,"",MIN(INDEX($E$15:$E$713,A285-$C$4):E284))</f>
        <v>14565.15</v>
      </c>
      <c r="I285" s="2">
        <f t="shared" si="36"/>
        <v>12.200000000000728</v>
      </c>
      <c r="J285" s="2">
        <f>IF(A285&lt;$C$5+2,"",IF(A285=$C$5+2,AVERAGE(INDEX($I$15:$I$713,A285-$C$5+1):I285),(($C$5-1)*J284+I285)/$C$5))</f>
        <v>11.225537275544118</v>
      </c>
      <c r="K285" s="2" t="str">
        <f t="shared" si="28"/>
        <v>sell</v>
      </c>
      <c r="L285" s="2">
        <f t="shared" si="29"/>
        <v>14565.15</v>
      </c>
      <c r="M285" t="str">
        <f t="shared" si="30"/>
        <v>buy</v>
      </c>
      <c r="N285">
        <f t="shared" si="31"/>
        <v>14563.802025221321</v>
      </c>
      <c r="O285">
        <f t="shared" si="32"/>
        <v>14597.395949557358</v>
      </c>
      <c r="P285">
        <f t="shared" si="33"/>
        <v>14575</v>
      </c>
      <c r="Q285">
        <f t="shared" si="34"/>
        <v>11.197974778679409</v>
      </c>
      <c r="R285" t="str">
        <f t="shared" si="35"/>
        <v/>
      </c>
      <c r="S285">
        <f>IF(A285&lt;$C$5+2,"",IF(A285=$C$5+2,AVERAGE(INDEX($I$15:$I$713,A285-$C$5+1):I285),(($C$5-1)*J284+I285)/$C$5))</f>
        <v>11.225537275544118</v>
      </c>
      <c r="T285" s="2"/>
    </row>
    <row r="286" spans="1:20" x14ac:dyDescent="0.3">
      <c r="A286">
        <v>272</v>
      </c>
      <c r="B286" s="1">
        <v>44215.573611111111</v>
      </c>
      <c r="C286" s="2">
        <v>14567.4</v>
      </c>
      <c r="D286" s="2">
        <v>14573.5</v>
      </c>
      <c r="E286" s="2">
        <v>14561.849999999999</v>
      </c>
      <c r="F286" s="2">
        <v>14569.25</v>
      </c>
      <c r="G286" s="2">
        <f>IF(A286&lt;=$C$3,"",MAX(INDEX($D$15:$D$713,A286-$C$3):D285))</f>
        <v>14578</v>
      </c>
      <c r="H286" s="2">
        <f>IF(A286&lt;=$C$4,"",MIN(INDEX($E$15:$E$713,A286-$C$4):E285))</f>
        <v>14564.2</v>
      </c>
      <c r="I286" s="2">
        <f t="shared" si="36"/>
        <v>5.25</v>
      </c>
      <c r="J286" s="2">
        <f>IF(A286&lt;$C$5+2,"",IF(A286=$C$5+2,AVERAGE(INDEX($I$15:$I$713,A286-$C$5+1):I286),(($C$5-1)*J285+I286)/$C$5))</f>
        <v>10.926760411766912</v>
      </c>
      <c r="K286" s="2" t="str">
        <f t="shared" si="28"/>
        <v>sell</v>
      </c>
      <c r="L286" s="2">
        <f t="shared" si="29"/>
        <v>14564.2</v>
      </c>
      <c r="M286" t="str">
        <f t="shared" si="30"/>
        <v>SL</v>
      </c>
      <c r="N286" t="str">
        <f t="shared" si="31"/>
        <v/>
      </c>
      <c r="O286" t="str">
        <f t="shared" si="32"/>
        <v/>
      </c>
      <c r="P286" t="str">
        <f t="shared" si="33"/>
        <v/>
      </c>
      <c r="Q286" t="str">
        <f t="shared" si="34"/>
        <v/>
      </c>
      <c r="R286">
        <f t="shared" si="35"/>
        <v>-11.197974778679054</v>
      </c>
      <c r="S286">
        <f>IF(A286&lt;$C$5+2,"",IF(A286=$C$5+2,AVERAGE(INDEX($I$15:$I$713,A286-$C$5+1):I286),(($C$5-1)*J285+I286)/$C$5))</f>
        <v>10.926760411766912</v>
      </c>
      <c r="T286" s="2"/>
    </row>
    <row r="287" spans="1:20" x14ac:dyDescent="0.3">
      <c r="A287">
        <v>273</v>
      </c>
      <c r="B287" s="1">
        <v>44215.574305555558</v>
      </c>
      <c r="C287" s="2">
        <v>14570.05</v>
      </c>
      <c r="D287" s="2">
        <v>14579.75</v>
      </c>
      <c r="E287" s="2">
        <v>14562.8</v>
      </c>
      <c r="F287" s="2">
        <v>14571.25</v>
      </c>
      <c r="G287" s="2">
        <f>IF(A287&lt;=$C$3,"",MAX(INDEX($D$15:$D$713,A287-$C$3):D286))</f>
        <v>14578</v>
      </c>
      <c r="H287" s="2">
        <f>IF(A287&lt;=$C$4,"",MIN(INDEX($E$15:$E$713,A287-$C$4):E286))</f>
        <v>14561.849999999999</v>
      </c>
      <c r="I287" s="2">
        <f t="shared" si="36"/>
        <v>11.650000000001455</v>
      </c>
      <c r="J287" s="2">
        <f>IF(A287&lt;$C$5+2,"",IF(A287=$C$5+2,AVERAGE(INDEX($I$15:$I$713,A287-$C$5+1):I287),(($C$5-1)*J286+I287)/$C$5))</f>
        <v>10.96292239117864</v>
      </c>
      <c r="K287" s="2" t="str">
        <f t="shared" si="28"/>
        <v>buy</v>
      </c>
      <c r="L287" s="2">
        <f t="shared" si="29"/>
        <v>14578</v>
      </c>
      <c r="M287" t="str">
        <f t="shared" si="30"/>
        <v>buy</v>
      </c>
      <c r="N287">
        <f t="shared" si="31"/>
        <v>14567.037077608822</v>
      </c>
      <c r="O287">
        <f t="shared" si="32"/>
        <v>14599.925844782358</v>
      </c>
      <c r="P287">
        <f t="shared" si="33"/>
        <v>14578</v>
      </c>
      <c r="Q287">
        <f t="shared" si="34"/>
        <v>10.96292239117864</v>
      </c>
      <c r="R287" t="str">
        <f t="shared" si="35"/>
        <v/>
      </c>
      <c r="S287">
        <f>IF(A287&lt;$C$5+2,"",IF(A287=$C$5+2,AVERAGE(INDEX($I$15:$I$713,A287-$C$5+1):I287),(($C$5-1)*J286+I287)/$C$5))</f>
        <v>10.96292239117864</v>
      </c>
      <c r="T287" s="2"/>
    </row>
    <row r="288" spans="1:20" x14ac:dyDescent="0.3">
      <c r="A288">
        <v>274</v>
      </c>
      <c r="B288" s="1">
        <v>44215.574999999997</v>
      </c>
      <c r="C288" s="2">
        <v>14570.949999999999</v>
      </c>
      <c r="D288" s="2">
        <v>14572.45</v>
      </c>
      <c r="E288" s="2">
        <v>14561.45</v>
      </c>
      <c r="F288" s="2">
        <v>14565.15</v>
      </c>
      <c r="G288" s="2">
        <f>IF(A288&lt;=$C$3,"",MAX(INDEX($D$15:$D$713,A288-$C$3):D287))</f>
        <v>14579.75</v>
      </c>
      <c r="H288" s="2">
        <f>IF(A288&lt;=$C$4,"",MIN(INDEX($E$15:$E$713,A288-$C$4):E287))</f>
        <v>14561.849999999999</v>
      </c>
      <c r="I288" s="2">
        <f t="shared" si="36"/>
        <v>16.950000000000728</v>
      </c>
      <c r="J288" s="2">
        <f>IF(A288&lt;$C$5+2,"",IF(A288=$C$5+2,AVERAGE(INDEX($I$15:$I$713,A288-$C$5+1):I288),(($C$5-1)*J287+I288)/$C$5))</f>
        <v>11.262276271619744</v>
      </c>
      <c r="K288" s="2" t="str">
        <f t="shared" si="28"/>
        <v>sell</v>
      </c>
      <c r="L288" s="2">
        <f t="shared" si="29"/>
        <v>14561.849999999999</v>
      </c>
      <c r="M288" t="str">
        <f t="shared" si="30"/>
        <v>SL</v>
      </c>
      <c r="N288" t="str">
        <f t="shared" si="31"/>
        <v/>
      </c>
      <c r="O288" t="str">
        <f t="shared" si="32"/>
        <v/>
      </c>
      <c r="P288" t="str">
        <f t="shared" si="33"/>
        <v/>
      </c>
      <c r="Q288" t="str">
        <f t="shared" si="34"/>
        <v/>
      </c>
      <c r="R288">
        <f t="shared" si="35"/>
        <v>-10.962922391177926</v>
      </c>
      <c r="S288">
        <f>IF(A288&lt;$C$5+2,"",IF(A288=$C$5+2,AVERAGE(INDEX($I$15:$I$713,A288-$C$5+1):I288),(($C$5-1)*J287+I288)/$C$5))</f>
        <v>11.262276271619744</v>
      </c>
      <c r="T288" s="2"/>
    </row>
    <row r="289" spans="1:20" x14ac:dyDescent="0.3">
      <c r="A289">
        <v>275</v>
      </c>
      <c r="B289" s="1">
        <v>44215.575694444444</v>
      </c>
      <c r="C289" s="2">
        <v>14565.050000000001</v>
      </c>
      <c r="D289" s="2">
        <v>14572.65</v>
      </c>
      <c r="E289" s="2">
        <v>14555.949999999999</v>
      </c>
      <c r="F289" s="2">
        <v>14565.2</v>
      </c>
      <c r="G289" s="2">
        <f>IF(A289&lt;=$C$3,"",MAX(INDEX($D$15:$D$713,A289-$C$3):D288))</f>
        <v>14579.75</v>
      </c>
      <c r="H289" s="2">
        <f>IF(A289&lt;=$C$4,"",MIN(INDEX($E$15:$E$713,A289-$C$4):E288))</f>
        <v>14561.45</v>
      </c>
      <c r="I289" s="2">
        <f t="shared" si="36"/>
        <v>11</v>
      </c>
      <c r="J289" s="2">
        <f>IF(A289&lt;$C$5+2,"",IF(A289=$C$5+2,AVERAGE(INDEX($I$15:$I$713,A289-$C$5+1):I289),(($C$5-1)*J288+I289)/$C$5))</f>
        <v>11.249162458038757</v>
      </c>
      <c r="K289" s="2" t="str">
        <f t="shared" si="28"/>
        <v>sell</v>
      </c>
      <c r="L289" s="2">
        <f t="shared" si="29"/>
        <v>14561.45</v>
      </c>
      <c r="M289" t="str">
        <f t="shared" si="30"/>
        <v>sell</v>
      </c>
      <c r="N289">
        <f t="shared" si="31"/>
        <v>14572.699162458039</v>
      </c>
      <c r="O289">
        <f t="shared" si="32"/>
        <v>14538.951675083923</v>
      </c>
      <c r="P289">
        <f t="shared" si="33"/>
        <v>14561.45</v>
      </c>
      <c r="Q289">
        <f t="shared" si="34"/>
        <v>11.249162458038757</v>
      </c>
      <c r="R289" t="str">
        <f t="shared" si="35"/>
        <v/>
      </c>
      <c r="S289">
        <f>IF(A289&lt;$C$5+2,"",IF(A289=$C$5+2,AVERAGE(INDEX($I$15:$I$713,A289-$C$5+1):I289),(($C$5-1)*J288+I289)/$C$5))</f>
        <v>11.249162458038757</v>
      </c>
      <c r="T289" s="2"/>
    </row>
    <row r="290" spans="1:20" x14ac:dyDescent="0.3">
      <c r="A290">
        <v>276</v>
      </c>
      <c r="B290" s="1">
        <v>44215.576388888891</v>
      </c>
      <c r="C290" s="2">
        <v>14564.900000000001</v>
      </c>
      <c r="D290" s="2">
        <v>14574</v>
      </c>
      <c r="E290" s="2">
        <v>14559.3</v>
      </c>
      <c r="F290" s="2">
        <v>14570.45</v>
      </c>
      <c r="G290" s="2">
        <f>IF(A290&lt;=$C$3,"",MAX(INDEX($D$15:$D$713,A290-$C$3):D289))</f>
        <v>14579.75</v>
      </c>
      <c r="H290" s="2">
        <f>IF(A290&lt;=$C$4,"",MIN(INDEX($E$15:$E$713,A290-$C$4):E289))</f>
        <v>14555.949999999999</v>
      </c>
      <c r="I290" s="2">
        <f t="shared" si="36"/>
        <v>16.700000000000728</v>
      </c>
      <c r="J290" s="2">
        <f>IF(A290&lt;$C$5+2,"",IF(A290=$C$5+2,AVERAGE(INDEX($I$15:$I$713,A290-$C$5+1):I290),(($C$5-1)*J289+I290)/$C$5))</f>
        <v>11.521704335136857</v>
      </c>
      <c r="K290" s="2" t="str">
        <f t="shared" si="28"/>
        <v/>
      </c>
      <c r="L290" s="2" t="str">
        <f t="shared" si="29"/>
        <v/>
      </c>
      <c r="M290" t="str">
        <f t="shared" si="30"/>
        <v>SL</v>
      </c>
      <c r="N290" t="str">
        <f t="shared" si="31"/>
        <v/>
      </c>
      <c r="O290" t="str">
        <f t="shared" si="32"/>
        <v/>
      </c>
      <c r="P290" t="str">
        <f t="shared" si="33"/>
        <v/>
      </c>
      <c r="Q290" t="str">
        <f t="shared" si="34"/>
        <v/>
      </c>
      <c r="R290">
        <f t="shared" si="35"/>
        <v>-11.249162458037972</v>
      </c>
      <c r="S290">
        <f>IF(A290&lt;$C$5+2,"",IF(A290=$C$5+2,AVERAGE(INDEX($I$15:$I$713,A290-$C$5+1):I290),(($C$5-1)*J289+I290)/$C$5))</f>
        <v>11.521704335136857</v>
      </c>
      <c r="T290" s="2"/>
    </row>
    <row r="291" spans="1:20" x14ac:dyDescent="0.3">
      <c r="A291">
        <v>277</v>
      </c>
      <c r="B291" s="1">
        <v>44215.57708333333</v>
      </c>
      <c r="C291" s="2">
        <v>14570.4</v>
      </c>
      <c r="D291" s="2">
        <v>14576.800000000001</v>
      </c>
      <c r="E291" s="2">
        <v>14561.15</v>
      </c>
      <c r="F291" s="2">
        <v>14562.75</v>
      </c>
      <c r="G291" s="2">
        <f>IF(A291&lt;=$C$3,"",MAX(INDEX($D$15:$D$713,A291-$C$3):D290))</f>
        <v>14574</v>
      </c>
      <c r="H291" s="2">
        <f>IF(A291&lt;=$C$4,"",MIN(INDEX($E$15:$E$713,A291-$C$4):E290))</f>
        <v>14555.949999999999</v>
      </c>
      <c r="I291" s="2">
        <f t="shared" si="36"/>
        <v>14.700000000000728</v>
      </c>
      <c r="J291" s="2">
        <f>IF(A291&lt;$C$5+2,"",IF(A291=$C$5+2,AVERAGE(INDEX($I$15:$I$713,A291-$C$5+1):I291),(($C$5-1)*J290+I291)/$C$5))</f>
        <v>11.680619118380051</v>
      </c>
      <c r="K291" s="2" t="str">
        <f t="shared" si="28"/>
        <v>buy</v>
      </c>
      <c r="L291" s="2">
        <f t="shared" si="29"/>
        <v>14574</v>
      </c>
      <c r="M291" t="str">
        <f t="shared" si="30"/>
        <v>buy</v>
      </c>
      <c r="N291">
        <f t="shared" si="31"/>
        <v>14562.31938088162</v>
      </c>
      <c r="O291">
        <f t="shared" si="32"/>
        <v>14597.361238236761</v>
      </c>
      <c r="P291">
        <f t="shared" si="33"/>
        <v>14574</v>
      </c>
      <c r="Q291">
        <f t="shared" si="34"/>
        <v>11.680619118380051</v>
      </c>
      <c r="R291" t="str">
        <f t="shared" si="35"/>
        <v/>
      </c>
      <c r="S291">
        <f>IF(A291&lt;$C$5+2,"",IF(A291=$C$5+2,AVERAGE(INDEX($I$15:$I$713,A291-$C$5+1):I291),(($C$5-1)*J290+I291)/$C$5))</f>
        <v>11.680619118380051</v>
      </c>
      <c r="T291" s="2"/>
    </row>
    <row r="292" spans="1:20" x14ac:dyDescent="0.3">
      <c r="A292">
        <v>278</v>
      </c>
      <c r="B292" s="1">
        <v>44215.577777777777</v>
      </c>
      <c r="C292" s="2">
        <v>14562.4</v>
      </c>
      <c r="D292" s="2">
        <v>14571.05</v>
      </c>
      <c r="E292" s="2">
        <v>14559.6</v>
      </c>
      <c r="F292" s="2">
        <v>14563.5</v>
      </c>
      <c r="G292" s="2">
        <f>IF(A292&lt;=$C$3,"",MAX(INDEX($D$15:$D$713,A292-$C$3):D291))</f>
        <v>14576.800000000001</v>
      </c>
      <c r="H292" s="2">
        <f>IF(A292&lt;=$C$4,"",MIN(INDEX($E$15:$E$713,A292-$C$4):E291))</f>
        <v>14555.949999999999</v>
      </c>
      <c r="I292" s="2">
        <f t="shared" si="36"/>
        <v>15.650000000001455</v>
      </c>
      <c r="J292" s="2">
        <f>IF(A292&lt;$C$5+2,"",IF(A292=$C$5+2,AVERAGE(INDEX($I$15:$I$713,A292-$C$5+1):I292),(($C$5-1)*J291+I292)/$C$5))</f>
        <v>11.879088162461121</v>
      </c>
      <c r="K292" s="2" t="str">
        <f t="shared" si="28"/>
        <v/>
      </c>
      <c r="L292" s="2" t="str">
        <f t="shared" si="29"/>
        <v/>
      </c>
      <c r="M292" t="str">
        <f t="shared" si="30"/>
        <v>SL</v>
      </c>
      <c r="N292" t="str">
        <f t="shared" si="31"/>
        <v/>
      </c>
      <c r="O292" t="str">
        <f t="shared" si="32"/>
        <v/>
      </c>
      <c r="P292" t="str">
        <f t="shared" si="33"/>
        <v/>
      </c>
      <c r="Q292" t="str">
        <f t="shared" si="34"/>
        <v/>
      </c>
      <c r="R292">
        <f t="shared" si="35"/>
        <v>-11.680619118380491</v>
      </c>
      <c r="S292">
        <f>IF(A292&lt;$C$5+2,"",IF(A292=$C$5+2,AVERAGE(INDEX($I$15:$I$713,A292-$C$5+1):I292),(($C$5-1)*J291+I292)/$C$5))</f>
        <v>11.879088162461121</v>
      </c>
      <c r="T292" s="2"/>
    </row>
    <row r="293" spans="1:20" x14ac:dyDescent="0.3">
      <c r="A293">
        <v>279</v>
      </c>
      <c r="B293" s="1">
        <v>44215.578472222223</v>
      </c>
      <c r="C293" s="2">
        <v>14563.449999999999</v>
      </c>
      <c r="D293" s="2">
        <v>14568.85</v>
      </c>
      <c r="E293" s="2">
        <v>14554.650000000001</v>
      </c>
      <c r="F293" s="2">
        <v>14566.55</v>
      </c>
      <c r="G293" s="2">
        <f>IF(A293&lt;=$C$3,"",MAX(INDEX($D$15:$D$713,A293-$C$3):D292))</f>
        <v>14576.800000000001</v>
      </c>
      <c r="H293" s="2">
        <f>IF(A293&lt;=$C$4,"",MIN(INDEX($E$15:$E$713,A293-$C$4):E292))</f>
        <v>14559.3</v>
      </c>
      <c r="I293" s="2">
        <f t="shared" si="36"/>
        <v>11.449999999998909</v>
      </c>
      <c r="J293" s="2">
        <f>IF(A293&lt;$C$5+2,"",IF(A293=$C$5+2,AVERAGE(INDEX($I$15:$I$713,A293-$C$5+1):I293),(($C$5-1)*J292+I293)/$C$5))</f>
        <v>11.857633754338011</v>
      </c>
      <c r="K293" s="2" t="str">
        <f t="shared" ref="K293:K356" si="37">IF(D293&gt;=G293,"buy",IF(E293&lt;=H293,"sell",""))</f>
        <v>sell</v>
      </c>
      <c r="L293" s="2">
        <f t="shared" ref="L293:L356" si="38">IF(K293="buy",G293,IF(K293="sell",H293,""))</f>
        <v>14559.3</v>
      </c>
      <c r="M293" t="str">
        <f t="shared" ref="M293:M356" si="39">IF(OR(M292="",M292="SL",M292="TP"), K293,IF(M292="buy",IF(E293&lt;N292,"SL",IF(D293&gt;O292,"TP",M292)),IF(M292="sell",IF(D293&gt;N292,"SL",IF(E293&lt;O292,"TP",M292)),"")))</f>
        <v>sell</v>
      </c>
      <c r="N293">
        <f t="shared" ref="N293:N356" si="40">IF(M293="buy",P293-$C$6*Q293,IF(M293="sell",P293+$C$6*Q293,""))</f>
        <v>14571.157633754337</v>
      </c>
      <c r="O293">
        <f t="shared" ref="O293:O356" si="41">IF(M293="buy",P293+$C$7*Q293,IF(M293="sell",P293-$C$7*Q293,""))</f>
        <v>14535.584732491323</v>
      </c>
      <c r="P293">
        <f t="shared" ref="P293:P356" si="42">IF(M293=M292,P292,IF(OR(M293="buy",M293="sell"),L293,""))</f>
        <v>14559.3</v>
      </c>
      <c r="Q293">
        <f t="shared" ref="Q293:Q356" si="43">IF(M293=M292,Q292,IF(OR(M293="buy",M293="sell"),J293,""))</f>
        <v>11.857633754338011</v>
      </c>
      <c r="R293" t="str">
        <f t="shared" ref="R293:R356" si="44">IF(AND(M292="buy",M293="SL"),N292-P292,IF(AND(M292="buy",M293="TP"),O292-P292,IF(AND(M292="sell",M293="SL"),P292-N292,IF(AND(M292="sell",M293="TP"),P292-O292,""))))</f>
        <v/>
      </c>
      <c r="S293">
        <f>IF(A293&lt;$C$5+2,"",IF(A293=$C$5+2,AVERAGE(INDEX($I$15:$I$713,A293-$C$5+1):I293),(($C$5-1)*J292+I293)/$C$5))</f>
        <v>11.857633754338011</v>
      </c>
      <c r="T293" s="2"/>
    </row>
    <row r="294" spans="1:20" x14ac:dyDescent="0.3">
      <c r="A294">
        <v>280</v>
      </c>
      <c r="B294" s="1">
        <v>44215.57916666667</v>
      </c>
      <c r="C294" s="2">
        <v>14566.6</v>
      </c>
      <c r="D294" s="2">
        <v>14573.4</v>
      </c>
      <c r="E294" s="2">
        <v>14563.75</v>
      </c>
      <c r="F294" s="2">
        <v>14571.1</v>
      </c>
      <c r="G294" s="2">
        <f>IF(A294&lt;=$C$3,"",MAX(INDEX($D$15:$D$713,A294-$C$3):D293))</f>
        <v>14576.800000000001</v>
      </c>
      <c r="H294" s="2">
        <f>IF(A294&lt;=$C$4,"",MIN(INDEX($E$15:$E$713,A294-$C$4):E293))</f>
        <v>14554.650000000001</v>
      </c>
      <c r="I294" s="2">
        <f t="shared" si="36"/>
        <v>14.199999999998909</v>
      </c>
      <c r="J294" s="2">
        <f>IF(A294&lt;$C$5+2,"",IF(A294=$C$5+2,AVERAGE(INDEX($I$15:$I$713,A294-$C$5+1):I294),(($C$5-1)*J293+I294)/$C$5))</f>
        <v>11.974752066621056</v>
      </c>
      <c r="K294" s="2" t="str">
        <f t="shared" si="37"/>
        <v/>
      </c>
      <c r="L294" s="2" t="str">
        <f t="shared" si="38"/>
        <v/>
      </c>
      <c r="M294" t="str">
        <f t="shared" si="39"/>
        <v>SL</v>
      </c>
      <c r="N294" t="str">
        <f t="shared" si="40"/>
        <v/>
      </c>
      <c r="O294" t="str">
        <f t="shared" si="41"/>
        <v/>
      </c>
      <c r="P294" t="str">
        <f t="shared" si="42"/>
        <v/>
      </c>
      <c r="Q294" t="str">
        <f t="shared" si="43"/>
        <v/>
      </c>
      <c r="R294">
        <f t="shared" si="44"/>
        <v>-11.857633754338167</v>
      </c>
      <c r="S294">
        <f>IF(A294&lt;$C$5+2,"",IF(A294=$C$5+2,AVERAGE(INDEX($I$15:$I$713,A294-$C$5+1):I294),(($C$5-1)*J293+I294)/$C$5))</f>
        <v>11.974752066621056</v>
      </c>
      <c r="T294" s="2"/>
    </row>
    <row r="295" spans="1:20" x14ac:dyDescent="0.3">
      <c r="A295">
        <v>281</v>
      </c>
      <c r="B295" s="1">
        <v>44215.579861111109</v>
      </c>
      <c r="C295" s="2">
        <v>14571.35</v>
      </c>
      <c r="D295" s="2">
        <v>14575.75</v>
      </c>
      <c r="E295" s="2">
        <v>14568.1</v>
      </c>
      <c r="F295" s="2">
        <v>14572.7</v>
      </c>
      <c r="G295" s="2">
        <f>IF(A295&lt;=$C$3,"",MAX(INDEX($D$15:$D$713,A295-$C$3):D294))</f>
        <v>14573.4</v>
      </c>
      <c r="H295" s="2">
        <f>IF(A295&lt;=$C$4,"",MIN(INDEX($E$15:$E$713,A295-$C$4):E294))</f>
        <v>14554.650000000001</v>
      </c>
      <c r="I295" s="2">
        <f t="shared" si="36"/>
        <v>9.6499999999996362</v>
      </c>
      <c r="J295" s="2">
        <f>IF(A295&lt;$C$5+2,"",IF(A295=$C$5+2,AVERAGE(INDEX($I$15:$I$713,A295-$C$5+1):I295),(($C$5-1)*J294+I295)/$C$5))</f>
        <v>11.858514463289985</v>
      </c>
      <c r="K295" s="2" t="str">
        <f t="shared" si="37"/>
        <v>buy</v>
      </c>
      <c r="L295" s="2">
        <f t="shared" si="38"/>
        <v>14573.4</v>
      </c>
      <c r="M295" t="str">
        <f t="shared" si="39"/>
        <v>buy</v>
      </c>
      <c r="N295">
        <f t="shared" si="40"/>
        <v>14561.541485536709</v>
      </c>
      <c r="O295">
        <f t="shared" si="41"/>
        <v>14597.117028926579</v>
      </c>
      <c r="P295">
        <f t="shared" si="42"/>
        <v>14573.4</v>
      </c>
      <c r="Q295">
        <f t="shared" si="43"/>
        <v>11.858514463289985</v>
      </c>
      <c r="R295" t="str">
        <f t="shared" si="44"/>
        <v/>
      </c>
      <c r="S295">
        <f>IF(A295&lt;$C$5+2,"",IF(A295=$C$5+2,AVERAGE(INDEX($I$15:$I$713,A295-$C$5+1):I295),(($C$5-1)*J294+I295)/$C$5))</f>
        <v>11.858514463289985</v>
      </c>
      <c r="T295" s="2"/>
    </row>
    <row r="296" spans="1:20" x14ac:dyDescent="0.3">
      <c r="A296">
        <v>282</v>
      </c>
      <c r="B296" s="1">
        <v>44215.580555555556</v>
      </c>
      <c r="C296" s="2">
        <v>14572.400000000001</v>
      </c>
      <c r="D296" s="2">
        <v>14574.4</v>
      </c>
      <c r="E296" s="2">
        <v>14564.949999999999</v>
      </c>
      <c r="F296" s="2">
        <v>14572.45</v>
      </c>
      <c r="G296" s="2">
        <f>IF(A296&lt;=$C$3,"",MAX(INDEX($D$15:$D$713,A296-$C$3):D295))</f>
        <v>14575.75</v>
      </c>
      <c r="H296" s="2">
        <f>IF(A296&lt;=$C$4,"",MIN(INDEX($E$15:$E$713,A296-$C$4):E295))</f>
        <v>14554.650000000001</v>
      </c>
      <c r="I296" s="2">
        <f t="shared" si="36"/>
        <v>7.6499999999996362</v>
      </c>
      <c r="J296" s="2">
        <f>IF(A296&lt;$C$5+2,"",IF(A296=$C$5+2,AVERAGE(INDEX($I$15:$I$713,A296-$C$5+1):I296),(($C$5-1)*J295+I296)/$C$5))</f>
        <v>11.648088740125468</v>
      </c>
      <c r="K296" s="2" t="str">
        <f t="shared" si="37"/>
        <v/>
      </c>
      <c r="L296" s="2" t="str">
        <f t="shared" si="38"/>
        <v/>
      </c>
      <c r="M296" t="str">
        <f t="shared" si="39"/>
        <v>buy</v>
      </c>
      <c r="N296">
        <f t="shared" si="40"/>
        <v>14561.541485536709</v>
      </c>
      <c r="O296">
        <f t="shared" si="41"/>
        <v>14597.117028926579</v>
      </c>
      <c r="P296">
        <f t="shared" si="42"/>
        <v>14573.4</v>
      </c>
      <c r="Q296">
        <f t="shared" si="43"/>
        <v>11.858514463289985</v>
      </c>
      <c r="R296" t="str">
        <f t="shared" si="44"/>
        <v/>
      </c>
      <c r="S296">
        <f>IF(A296&lt;$C$5+2,"",IF(A296=$C$5+2,AVERAGE(INDEX($I$15:$I$713,A296-$C$5+1):I296),(($C$5-1)*J295+I296)/$C$5))</f>
        <v>11.648088740125468</v>
      </c>
      <c r="T296" s="2"/>
    </row>
    <row r="297" spans="1:20" x14ac:dyDescent="0.3">
      <c r="A297">
        <v>283</v>
      </c>
      <c r="B297" s="1">
        <v>44215.581250000003</v>
      </c>
      <c r="C297" s="2">
        <v>14572.300000000001</v>
      </c>
      <c r="D297" s="2">
        <v>14574.800000000001</v>
      </c>
      <c r="E297" s="2">
        <v>14564.1</v>
      </c>
      <c r="F297" s="2">
        <v>14567.8</v>
      </c>
      <c r="G297" s="2">
        <f>IF(A297&lt;=$C$3,"",MAX(INDEX($D$15:$D$713,A297-$C$3):D296))</f>
        <v>14575.75</v>
      </c>
      <c r="H297" s="2">
        <f>IF(A297&lt;=$C$4,"",MIN(INDEX($E$15:$E$713,A297-$C$4):E296))</f>
        <v>14563.75</v>
      </c>
      <c r="I297" s="2">
        <f t="shared" si="36"/>
        <v>9.4500000000007276</v>
      </c>
      <c r="J297" s="2">
        <f>IF(A297&lt;$C$5+2,"",IF(A297=$C$5+2,AVERAGE(INDEX($I$15:$I$713,A297-$C$5+1):I297),(($C$5-1)*J296+I297)/$C$5))</f>
        <v>11.53818430311923</v>
      </c>
      <c r="K297" s="2" t="str">
        <f t="shared" si="37"/>
        <v/>
      </c>
      <c r="L297" s="2" t="str">
        <f t="shared" si="38"/>
        <v/>
      </c>
      <c r="M297" t="str">
        <f t="shared" si="39"/>
        <v>buy</v>
      </c>
      <c r="N297">
        <f t="shared" si="40"/>
        <v>14561.541485536709</v>
      </c>
      <c r="O297">
        <f t="shared" si="41"/>
        <v>14597.117028926579</v>
      </c>
      <c r="P297">
        <f t="shared" si="42"/>
        <v>14573.4</v>
      </c>
      <c r="Q297">
        <f t="shared" si="43"/>
        <v>11.858514463289985</v>
      </c>
      <c r="R297" t="str">
        <f t="shared" si="44"/>
        <v/>
      </c>
      <c r="S297">
        <f>IF(A297&lt;$C$5+2,"",IF(A297=$C$5+2,AVERAGE(INDEX($I$15:$I$713,A297-$C$5+1):I297),(($C$5-1)*J296+I297)/$C$5))</f>
        <v>11.53818430311923</v>
      </c>
      <c r="T297" s="2"/>
    </row>
    <row r="298" spans="1:20" x14ac:dyDescent="0.3">
      <c r="A298">
        <v>284</v>
      </c>
      <c r="B298" s="1">
        <v>44215.581944444442</v>
      </c>
      <c r="C298" s="2">
        <v>14567.55</v>
      </c>
      <c r="D298" s="2">
        <v>14571.650000000001</v>
      </c>
      <c r="E298" s="2">
        <v>14564.550000000001</v>
      </c>
      <c r="F298" s="2">
        <v>14566.15</v>
      </c>
      <c r="G298" s="2">
        <f>IF(A298&lt;=$C$3,"",MAX(INDEX($D$15:$D$713,A298-$C$3):D297))</f>
        <v>14575.75</v>
      </c>
      <c r="H298" s="2">
        <f>IF(A298&lt;=$C$4,"",MIN(INDEX($E$15:$E$713,A298-$C$4):E297))</f>
        <v>14564.1</v>
      </c>
      <c r="I298" s="2">
        <f t="shared" si="36"/>
        <v>10.700000000000728</v>
      </c>
      <c r="J298" s="2">
        <f>IF(A298&lt;$C$5+2,"",IF(A298=$C$5+2,AVERAGE(INDEX($I$15:$I$713,A298-$C$5+1):I298),(($C$5-1)*J297+I298)/$C$5))</f>
        <v>11.496275087963305</v>
      </c>
      <c r="K298" s="2" t="str">
        <f t="shared" si="37"/>
        <v/>
      </c>
      <c r="L298" s="2" t="str">
        <f t="shared" si="38"/>
        <v/>
      </c>
      <c r="M298" t="str">
        <f t="shared" si="39"/>
        <v>buy</v>
      </c>
      <c r="N298">
        <f t="shared" si="40"/>
        <v>14561.541485536709</v>
      </c>
      <c r="O298">
        <f t="shared" si="41"/>
        <v>14597.117028926579</v>
      </c>
      <c r="P298">
        <f t="shared" si="42"/>
        <v>14573.4</v>
      </c>
      <c r="Q298">
        <f t="shared" si="43"/>
        <v>11.858514463289985</v>
      </c>
      <c r="R298" t="str">
        <f t="shared" si="44"/>
        <v/>
      </c>
      <c r="S298">
        <f>IF(A298&lt;$C$5+2,"",IF(A298=$C$5+2,AVERAGE(INDEX($I$15:$I$713,A298-$C$5+1):I298),(($C$5-1)*J297+I298)/$C$5))</f>
        <v>11.496275087963305</v>
      </c>
      <c r="T298" s="2"/>
    </row>
    <row r="299" spans="1:20" x14ac:dyDescent="0.3">
      <c r="A299">
        <v>285</v>
      </c>
      <c r="B299" s="1">
        <v>44215.582638888889</v>
      </c>
      <c r="C299" s="2">
        <v>14565.65</v>
      </c>
      <c r="D299" s="2">
        <v>14568</v>
      </c>
      <c r="E299" s="2">
        <v>14559.75</v>
      </c>
      <c r="F299" s="2">
        <v>14561.6</v>
      </c>
      <c r="G299" s="2">
        <f>IF(A299&lt;=$C$3,"",MAX(INDEX($D$15:$D$713,A299-$C$3):D298))</f>
        <v>14574.800000000001</v>
      </c>
      <c r="H299" s="2">
        <f>IF(A299&lt;=$C$4,"",MIN(INDEX($E$15:$E$713,A299-$C$4):E298))</f>
        <v>14564.1</v>
      </c>
      <c r="I299" s="2">
        <f t="shared" si="36"/>
        <v>7.1000000000003638</v>
      </c>
      <c r="J299" s="2">
        <f>IF(A299&lt;$C$5+2,"",IF(A299=$C$5+2,AVERAGE(INDEX($I$15:$I$713,A299-$C$5+1):I299),(($C$5-1)*J298+I299)/$C$5))</f>
        <v>11.276461333565157</v>
      </c>
      <c r="K299" s="2" t="str">
        <f t="shared" si="37"/>
        <v>sell</v>
      </c>
      <c r="L299" s="2">
        <f t="shared" si="38"/>
        <v>14564.1</v>
      </c>
      <c r="M299" t="str">
        <f t="shared" si="39"/>
        <v>SL</v>
      </c>
      <c r="N299" t="str">
        <f t="shared" si="40"/>
        <v/>
      </c>
      <c r="O299" t="str">
        <f t="shared" si="41"/>
        <v/>
      </c>
      <c r="P299" t="str">
        <f t="shared" si="42"/>
        <v/>
      </c>
      <c r="Q299" t="str">
        <f t="shared" si="43"/>
        <v/>
      </c>
      <c r="R299">
        <f t="shared" si="44"/>
        <v>-11.858514463290703</v>
      </c>
      <c r="S299">
        <f>IF(A299&lt;$C$5+2,"",IF(A299=$C$5+2,AVERAGE(INDEX($I$15:$I$713,A299-$C$5+1):I299),(($C$5-1)*J298+I299)/$C$5))</f>
        <v>11.276461333565157</v>
      </c>
      <c r="T299" s="2"/>
    </row>
    <row r="300" spans="1:20" x14ac:dyDescent="0.3">
      <c r="A300">
        <v>286</v>
      </c>
      <c r="B300" s="1">
        <v>44215.583333333336</v>
      </c>
      <c r="C300" s="2">
        <v>14561.2</v>
      </c>
      <c r="D300" s="2">
        <v>14566.2</v>
      </c>
      <c r="E300" s="2">
        <v>14557.3</v>
      </c>
      <c r="F300" s="2">
        <v>14560.15</v>
      </c>
      <c r="G300" s="2">
        <f>IF(A300&lt;=$C$3,"",MAX(INDEX($D$15:$D$713,A300-$C$3):D299))</f>
        <v>14574.800000000001</v>
      </c>
      <c r="H300" s="2">
        <f>IF(A300&lt;=$C$4,"",MIN(INDEX($E$15:$E$713,A300-$C$4):E299))</f>
        <v>14559.75</v>
      </c>
      <c r="I300" s="2">
        <f t="shared" si="36"/>
        <v>8.25</v>
      </c>
      <c r="J300" s="2">
        <f>IF(A300&lt;$C$5+2,"",IF(A300=$C$5+2,AVERAGE(INDEX($I$15:$I$713,A300-$C$5+1):I300),(($C$5-1)*J299+I300)/$C$5))</f>
        <v>11.1251382668869</v>
      </c>
      <c r="K300" s="2" t="str">
        <f t="shared" si="37"/>
        <v>sell</v>
      </c>
      <c r="L300" s="2">
        <f t="shared" si="38"/>
        <v>14559.75</v>
      </c>
      <c r="M300" t="str">
        <f t="shared" si="39"/>
        <v>sell</v>
      </c>
      <c r="N300">
        <f t="shared" si="40"/>
        <v>14570.875138266887</v>
      </c>
      <c r="O300">
        <f t="shared" si="41"/>
        <v>14537.499723466226</v>
      </c>
      <c r="P300">
        <f t="shared" si="42"/>
        <v>14559.75</v>
      </c>
      <c r="Q300">
        <f t="shared" si="43"/>
        <v>11.1251382668869</v>
      </c>
      <c r="R300" t="str">
        <f t="shared" si="44"/>
        <v/>
      </c>
      <c r="S300">
        <f>IF(A300&lt;$C$5+2,"",IF(A300=$C$5+2,AVERAGE(INDEX($I$15:$I$713,A300-$C$5+1):I300),(($C$5-1)*J299+I300)/$C$5))</f>
        <v>11.1251382668869</v>
      </c>
      <c r="T300" s="2"/>
    </row>
    <row r="301" spans="1:20" x14ac:dyDescent="0.3">
      <c r="A301">
        <v>287</v>
      </c>
      <c r="B301" s="1">
        <v>44215.584027777775</v>
      </c>
      <c r="C301" s="2">
        <v>14559.75</v>
      </c>
      <c r="D301" s="2">
        <v>14567.949999999999</v>
      </c>
      <c r="E301" s="2">
        <v>14555.85</v>
      </c>
      <c r="F301" s="2">
        <v>14559.3</v>
      </c>
      <c r="G301" s="2">
        <f>IF(A301&lt;=$C$3,"",MAX(INDEX($D$15:$D$713,A301-$C$3):D300))</f>
        <v>14571.650000000001</v>
      </c>
      <c r="H301" s="2">
        <f>IF(A301&lt;=$C$4,"",MIN(INDEX($E$15:$E$713,A301-$C$4):E300))</f>
        <v>14557.3</v>
      </c>
      <c r="I301" s="2">
        <f t="shared" si="36"/>
        <v>8.9000000000014552</v>
      </c>
      <c r="J301" s="2">
        <f>IF(A301&lt;$C$5+2,"",IF(A301=$C$5+2,AVERAGE(INDEX($I$15:$I$713,A301-$C$5+1):I301),(($C$5-1)*J300+I301)/$C$5))</f>
        <v>11.013881353542628</v>
      </c>
      <c r="K301" s="2" t="str">
        <f t="shared" si="37"/>
        <v>sell</v>
      </c>
      <c r="L301" s="2">
        <f t="shared" si="38"/>
        <v>14557.3</v>
      </c>
      <c r="M301" t="str">
        <f t="shared" si="39"/>
        <v>sell</v>
      </c>
      <c r="N301">
        <f t="shared" si="40"/>
        <v>14570.875138266887</v>
      </c>
      <c r="O301">
        <f t="shared" si="41"/>
        <v>14537.499723466226</v>
      </c>
      <c r="P301">
        <f t="shared" si="42"/>
        <v>14559.75</v>
      </c>
      <c r="Q301">
        <f t="shared" si="43"/>
        <v>11.1251382668869</v>
      </c>
      <c r="R301" t="str">
        <f t="shared" si="44"/>
        <v/>
      </c>
      <c r="S301">
        <f>IF(A301&lt;$C$5+2,"",IF(A301=$C$5+2,AVERAGE(INDEX($I$15:$I$713,A301-$C$5+1):I301),(($C$5-1)*J300+I301)/$C$5))</f>
        <v>11.013881353542628</v>
      </c>
      <c r="T301" s="2"/>
    </row>
    <row r="302" spans="1:20" x14ac:dyDescent="0.3">
      <c r="A302">
        <v>288</v>
      </c>
      <c r="B302" s="1">
        <v>44215.584722222222</v>
      </c>
      <c r="C302" s="2">
        <v>14559.25</v>
      </c>
      <c r="D302" s="2">
        <v>14567.050000000001</v>
      </c>
      <c r="E302" s="2">
        <v>14556.45</v>
      </c>
      <c r="F302" s="2">
        <v>14560.9</v>
      </c>
      <c r="G302" s="2">
        <f>IF(A302&lt;=$C$3,"",MAX(INDEX($D$15:$D$713,A302-$C$3):D301))</f>
        <v>14568</v>
      </c>
      <c r="H302" s="2">
        <f>IF(A302&lt;=$C$4,"",MIN(INDEX($E$15:$E$713,A302-$C$4):E301))</f>
        <v>14555.85</v>
      </c>
      <c r="I302" s="2">
        <f t="shared" si="36"/>
        <v>12.099999999998545</v>
      </c>
      <c r="J302" s="2">
        <f>IF(A302&lt;$C$5+2,"",IF(A302=$C$5+2,AVERAGE(INDEX($I$15:$I$713,A302-$C$5+1):I302),(($C$5-1)*J301+I302)/$C$5))</f>
        <v>11.068187285865424</v>
      </c>
      <c r="K302" s="2" t="str">
        <f t="shared" si="37"/>
        <v/>
      </c>
      <c r="L302" s="2" t="str">
        <f t="shared" si="38"/>
        <v/>
      </c>
      <c r="M302" t="str">
        <f t="shared" si="39"/>
        <v>sell</v>
      </c>
      <c r="N302">
        <f t="shared" si="40"/>
        <v>14570.875138266887</v>
      </c>
      <c r="O302">
        <f t="shared" si="41"/>
        <v>14537.499723466226</v>
      </c>
      <c r="P302">
        <f t="shared" si="42"/>
        <v>14559.75</v>
      </c>
      <c r="Q302">
        <f t="shared" si="43"/>
        <v>11.1251382668869</v>
      </c>
      <c r="R302" t="str">
        <f t="shared" si="44"/>
        <v/>
      </c>
      <c r="S302">
        <f>IF(A302&lt;$C$5+2,"",IF(A302=$C$5+2,AVERAGE(INDEX($I$15:$I$713,A302-$C$5+1):I302),(($C$5-1)*J301+I302)/$C$5))</f>
        <v>11.068187285865424</v>
      </c>
      <c r="T302" s="2"/>
    </row>
    <row r="303" spans="1:20" x14ac:dyDescent="0.3">
      <c r="A303">
        <v>289</v>
      </c>
      <c r="B303" s="1">
        <v>44215.585416666669</v>
      </c>
      <c r="C303" s="2">
        <v>14560.75</v>
      </c>
      <c r="D303" s="2">
        <v>14568.949999999999</v>
      </c>
      <c r="E303" s="2">
        <v>14557.800000000001</v>
      </c>
      <c r="F303" s="2">
        <v>14567.55</v>
      </c>
      <c r="G303" s="2">
        <f>IF(A303&lt;=$C$3,"",MAX(INDEX($D$15:$D$713,A303-$C$3):D302))</f>
        <v>14567.949999999999</v>
      </c>
      <c r="H303" s="2">
        <f>IF(A303&lt;=$C$4,"",MIN(INDEX($E$15:$E$713,A303-$C$4):E302))</f>
        <v>14555.85</v>
      </c>
      <c r="I303" s="2">
        <f t="shared" si="36"/>
        <v>10.600000000000364</v>
      </c>
      <c r="J303" s="2">
        <f>IF(A303&lt;$C$5+2,"",IF(A303=$C$5+2,AVERAGE(INDEX($I$15:$I$713,A303-$C$5+1):I303),(($C$5-1)*J302+I303)/$C$5))</f>
        <v>11.044777921572171</v>
      </c>
      <c r="K303" s="2" t="str">
        <f t="shared" si="37"/>
        <v>buy</v>
      </c>
      <c r="L303" s="2">
        <f t="shared" si="38"/>
        <v>14567.949999999999</v>
      </c>
      <c r="M303" t="str">
        <f t="shared" si="39"/>
        <v>sell</v>
      </c>
      <c r="N303">
        <f t="shared" si="40"/>
        <v>14570.875138266887</v>
      </c>
      <c r="O303">
        <f t="shared" si="41"/>
        <v>14537.499723466226</v>
      </c>
      <c r="P303">
        <f t="shared" si="42"/>
        <v>14559.75</v>
      </c>
      <c r="Q303">
        <f t="shared" si="43"/>
        <v>11.1251382668869</v>
      </c>
      <c r="R303" t="str">
        <f t="shared" si="44"/>
        <v/>
      </c>
      <c r="S303">
        <f>IF(A303&lt;$C$5+2,"",IF(A303=$C$5+2,AVERAGE(INDEX($I$15:$I$713,A303-$C$5+1):I303),(($C$5-1)*J302+I303)/$C$5))</f>
        <v>11.044777921572171</v>
      </c>
      <c r="T303" s="2"/>
    </row>
    <row r="304" spans="1:20" x14ac:dyDescent="0.3">
      <c r="A304">
        <v>290</v>
      </c>
      <c r="B304" s="1">
        <v>44215.586111111108</v>
      </c>
      <c r="C304" s="2">
        <v>14567.449999999999</v>
      </c>
      <c r="D304" s="2">
        <v>14571.5</v>
      </c>
      <c r="E304" s="2">
        <v>14562</v>
      </c>
      <c r="F304" s="2">
        <v>14567.2</v>
      </c>
      <c r="G304" s="2">
        <f>IF(A304&lt;=$C$3,"",MAX(INDEX($D$15:$D$713,A304-$C$3):D303))</f>
        <v>14568.949999999999</v>
      </c>
      <c r="H304" s="2">
        <f>IF(A304&lt;=$C$4,"",MIN(INDEX($E$15:$E$713,A304-$C$4):E303))</f>
        <v>14555.85</v>
      </c>
      <c r="I304" s="2">
        <f t="shared" si="36"/>
        <v>11.149999999997817</v>
      </c>
      <c r="J304" s="2">
        <f>IF(A304&lt;$C$5+2,"",IF(A304=$C$5+2,AVERAGE(INDEX($I$15:$I$713,A304-$C$5+1):I304),(($C$5-1)*J303+I304)/$C$5))</f>
        <v>11.050039025493453</v>
      </c>
      <c r="K304" s="2" t="str">
        <f t="shared" si="37"/>
        <v>buy</v>
      </c>
      <c r="L304" s="2">
        <f t="shared" si="38"/>
        <v>14568.949999999999</v>
      </c>
      <c r="M304" t="str">
        <f t="shared" si="39"/>
        <v>SL</v>
      </c>
      <c r="N304" t="str">
        <f t="shared" si="40"/>
        <v/>
      </c>
      <c r="O304" t="str">
        <f t="shared" si="41"/>
        <v/>
      </c>
      <c r="P304" t="str">
        <f t="shared" si="42"/>
        <v/>
      </c>
      <c r="Q304" t="str">
        <f t="shared" si="43"/>
        <v/>
      </c>
      <c r="R304">
        <f t="shared" si="44"/>
        <v>-11.125138266887006</v>
      </c>
      <c r="S304">
        <f>IF(A304&lt;$C$5+2,"",IF(A304=$C$5+2,AVERAGE(INDEX($I$15:$I$713,A304-$C$5+1):I304),(($C$5-1)*J303+I304)/$C$5))</f>
        <v>11.050039025493453</v>
      </c>
      <c r="T304" s="2"/>
    </row>
    <row r="305" spans="1:20" x14ac:dyDescent="0.3">
      <c r="A305">
        <v>291</v>
      </c>
      <c r="B305" s="1">
        <v>44215.586805555555</v>
      </c>
      <c r="C305" s="2">
        <v>14567.050000000001</v>
      </c>
      <c r="D305" s="2">
        <v>14576.150000000001</v>
      </c>
      <c r="E305" s="2">
        <v>14565.400000000001</v>
      </c>
      <c r="F305" s="2">
        <v>14571.65</v>
      </c>
      <c r="G305" s="2">
        <f>IF(A305&lt;=$C$3,"",MAX(INDEX($D$15:$D$713,A305-$C$3):D304))</f>
        <v>14571.5</v>
      </c>
      <c r="H305" s="2">
        <f>IF(A305&lt;=$C$4,"",MIN(INDEX($E$15:$E$713,A305-$C$4):E304))</f>
        <v>14556.45</v>
      </c>
      <c r="I305" s="2">
        <f t="shared" si="36"/>
        <v>9.5</v>
      </c>
      <c r="J305" s="2">
        <f>IF(A305&lt;$C$5+2,"",IF(A305=$C$5+2,AVERAGE(INDEX($I$15:$I$713,A305-$C$5+1):I305),(($C$5-1)*J304+I305)/$C$5))</f>
        <v>10.972537074218781</v>
      </c>
      <c r="K305" s="2" t="str">
        <f t="shared" si="37"/>
        <v>buy</v>
      </c>
      <c r="L305" s="2">
        <f t="shared" si="38"/>
        <v>14571.5</v>
      </c>
      <c r="M305" t="str">
        <f t="shared" si="39"/>
        <v>buy</v>
      </c>
      <c r="N305">
        <f t="shared" si="40"/>
        <v>14560.527462925782</v>
      </c>
      <c r="O305">
        <f t="shared" si="41"/>
        <v>14593.445074148438</v>
      </c>
      <c r="P305">
        <f t="shared" si="42"/>
        <v>14571.5</v>
      </c>
      <c r="Q305">
        <f t="shared" si="43"/>
        <v>10.972537074218781</v>
      </c>
      <c r="R305" t="str">
        <f t="shared" si="44"/>
        <v/>
      </c>
      <c r="S305">
        <f>IF(A305&lt;$C$5+2,"",IF(A305=$C$5+2,AVERAGE(INDEX($I$15:$I$713,A305-$C$5+1):I305),(($C$5-1)*J304+I305)/$C$5))</f>
        <v>10.972537074218781</v>
      </c>
      <c r="T305" s="2"/>
    </row>
    <row r="306" spans="1:20" x14ac:dyDescent="0.3">
      <c r="A306">
        <v>292</v>
      </c>
      <c r="B306" s="1">
        <v>44215.587500000001</v>
      </c>
      <c r="C306" s="2">
        <v>14571.75</v>
      </c>
      <c r="D306" s="2">
        <v>14578.8</v>
      </c>
      <c r="E306" s="2">
        <v>14569.05</v>
      </c>
      <c r="F306" s="2">
        <v>14570.85</v>
      </c>
      <c r="G306" s="2">
        <f>IF(A306&lt;=$C$3,"",MAX(INDEX($D$15:$D$713,A306-$C$3):D305))</f>
        <v>14576.150000000001</v>
      </c>
      <c r="H306" s="2">
        <f>IF(A306&lt;=$C$4,"",MIN(INDEX($E$15:$E$713,A306-$C$4):E305))</f>
        <v>14557.800000000001</v>
      </c>
      <c r="I306" s="2">
        <f t="shared" si="36"/>
        <v>10.75</v>
      </c>
      <c r="J306" s="2">
        <f>IF(A306&lt;$C$5+2,"",IF(A306=$C$5+2,AVERAGE(INDEX($I$15:$I$713,A306-$C$5+1):I306),(($C$5-1)*J305+I306)/$C$5))</f>
        <v>10.961410220507842</v>
      </c>
      <c r="K306" s="2" t="str">
        <f t="shared" si="37"/>
        <v>buy</v>
      </c>
      <c r="L306" s="2">
        <f t="shared" si="38"/>
        <v>14576.150000000001</v>
      </c>
      <c r="M306" t="str">
        <f t="shared" si="39"/>
        <v>buy</v>
      </c>
      <c r="N306">
        <f t="shared" si="40"/>
        <v>14560.527462925782</v>
      </c>
      <c r="O306">
        <f t="shared" si="41"/>
        <v>14593.445074148438</v>
      </c>
      <c r="P306">
        <f t="shared" si="42"/>
        <v>14571.5</v>
      </c>
      <c r="Q306">
        <f t="shared" si="43"/>
        <v>10.972537074218781</v>
      </c>
      <c r="R306" t="str">
        <f t="shared" si="44"/>
        <v/>
      </c>
      <c r="S306">
        <f>IF(A306&lt;$C$5+2,"",IF(A306=$C$5+2,AVERAGE(INDEX($I$15:$I$713,A306-$C$5+1):I306),(($C$5-1)*J305+I306)/$C$5))</f>
        <v>10.961410220507842</v>
      </c>
      <c r="T306" s="2"/>
    </row>
    <row r="307" spans="1:20" x14ac:dyDescent="0.3">
      <c r="A307">
        <v>293</v>
      </c>
      <c r="B307" s="1">
        <v>44215.588194444441</v>
      </c>
      <c r="C307" s="2">
        <v>14570.85</v>
      </c>
      <c r="D307" s="2">
        <v>14577.6</v>
      </c>
      <c r="E307" s="2">
        <v>14563.05</v>
      </c>
      <c r="F307" s="2">
        <v>14571.3</v>
      </c>
      <c r="G307" s="2">
        <f>IF(A307&lt;=$C$3,"",MAX(INDEX($D$15:$D$713,A307-$C$3):D306))</f>
        <v>14578.8</v>
      </c>
      <c r="H307" s="2">
        <f>IF(A307&lt;=$C$4,"",MIN(INDEX($E$15:$E$713,A307-$C$4):E306))</f>
        <v>14562</v>
      </c>
      <c r="I307" s="2">
        <f t="shared" si="36"/>
        <v>9.75</v>
      </c>
      <c r="J307" s="2">
        <f>IF(A307&lt;$C$5+2,"",IF(A307=$C$5+2,AVERAGE(INDEX($I$15:$I$713,A307-$C$5+1):I307),(($C$5-1)*J306+I307)/$C$5))</f>
        <v>10.900839709482451</v>
      </c>
      <c r="K307" s="2" t="str">
        <f t="shared" si="37"/>
        <v/>
      </c>
      <c r="L307" s="2" t="str">
        <f t="shared" si="38"/>
        <v/>
      </c>
      <c r="M307" t="str">
        <f t="shared" si="39"/>
        <v>buy</v>
      </c>
      <c r="N307">
        <f t="shared" si="40"/>
        <v>14560.527462925782</v>
      </c>
      <c r="O307">
        <f t="shared" si="41"/>
        <v>14593.445074148438</v>
      </c>
      <c r="P307">
        <f t="shared" si="42"/>
        <v>14571.5</v>
      </c>
      <c r="Q307">
        <f t="shared" si="43"/>
        <v>10.972537074218781</v>
      </c>
      <c r="R307" t="str">
        <f t="shared" si="44"/>
        <v/>
      </c>
      <c r="S307">
        <f>IF(A307&lt;$C$5+2,"",IF(A307=$C$5+2,AVERAGE(INDEX($I$15:$I$713,A307-$C$5+1):I307),(($C$5-1)*J306+I307)/$C$5))</f>
        <v>10.900839709482451</v>
      </c>
      <c r="T307" s="2"/>
    </row>
    <row r="308" spans="1:20" x14ac:dyDescent="0.3">
      <c r="A308">
        <v>294</v>
      </c>
      <c r="B308" s="1">
        <v>44215.588888888888</v>
      </c>
      <c r="C308" s="2">
        <v>14571.7</v>
      </c>
      <c r="D308" s="2">
        <v>14578.05</v>
      </c>
      <c r="E308" s="2">
        <v>14566.7</v>
      </c>
      <c r="F308" s="2">
        <v>14574.3</v>
      </c>
      <c r="G308" s="2">
        <f>IF(A308&lt;=$C$3,"",MAX(INDEX($D$15:$D$713,A308-$C$3):D307))</f>
        <v>14578.8</v>
      </c>
      <c r="H308" s="2">
        <f>IF(A308&lt;=$C$4,"",MIN(INDEX($E$15:$E$713,A308-$C$4):E307))</f>
        <v>14563.05</v>
      </c>
      <c r="I308" s="2">
        <f t="shared" si="36"/>
        <v>14.550000000001091</v>
      </c>
      <c r="J308" s="2">
        <f>IF(A308&lt;$C$5+2,"",IF(A308=$C$5+2,AVERAGE(INDEX($I$15:$I$713,A308-$C$5+1):I308),(($C$5-1)*J307+I308)/$C$5))</f>
        <v>11.083297724008384</v>
      </c>
      <c r="K308" s="2" t="str">
        <f t="shared" si="37"/>
        <v/>
      </c>
      <c r="L308" s="2" t="str">
        <f t="shared" si="38"/>
        <v/>
      </c>
      <c r="M308" t="str">
        <f t="shared" si="39"/>
        <v>buy</v>
      </c>
      <c r="N308">
        <f t="shared" si="40"/>
        <v>14560.527462925782</v>
      </c>
      <c r="O308">
        <f t="shared" si="41"/>
        <v>14593.445074148438</v>
      </c>
      <c r="P308">
        <f t="shared" si="42"/>
        <v>14571.5</v>
      </c>
      <c r="Q308">
        <f t="shared" si="43"/>
        <v>10.972537074218781</v>
      </c>
      <c r="R308" t="str">
        <f t="shared" si="44"/>
        <v/>
      </c>
      <c r="S308">
        <f>IF(A308&lt;$C$5+2,"",IF(A308=$C$5+2,AVERAGE(INDEX($I$15:$I$713,A308-$C$5+1):I308),(($C$5-1)*J307+I308)/$C$5))</f>
        <v>11.083297724008384</v>
      </c>
      <c r="T308" s="2"/>
    </row>
    <row r="309" spans="1:20" x14ac:dyDescent="0.3">
      <c r="A309">
        <v>295</v>
      </c>
      <c r="B309" s="1">
        <v>44215.589583333334</v>
      </c>
      <c r="C309" s="2">
        <v>14574.5</v>
      </c>
      <c r="D309" s="2">
        <v>14576.7</v>
      </c>
      <c r="E309" s="2">
        <v>14568.449999999999</v>
      </c>
      <c r="F309" s="2">
        <v>14571.2</v>
      </c>
      <c r="G309" s="2">
        <f>IF(A309&lt;=$C$3,"",MAX(INDEX($D$15:$D$713,A309-$C$3):D308))</f>
        <v>14578.8</v>
      </c>
      <c r="H309" s="2">
        <f>IF(A309&lt;=$C$4,"",MIN(INDEX($E$15:$E$713,A309-$C$4):E308))</f>
        <v>14563.05</v>
      </c>
      <c r="I309" s="2">
        <f t="shared" si="36"/>
        <v>11.349999999998545</v>
      </c>
      <c r="J309" s="2">
        <f>IF(A309&lt;$C$5+2,"",IF(A309=$C$5+2,AVERAGE(INDEX($I$15:$I$713,A309-$C$5+1):I309),(($C$5-1)*J308+I309)/$C$5))</f>
        <v>11.096632837807892</v>
      </c>
      <c r="K309" s="2" t="str">
        <f t="shared" si="37"/>
        <v/>
      </c>
      <c r="L309" s="2" t="str">
        <f t="shared" si="38"/>
        <v/>
      </c>
      <c r="M309" t="str">
        <f t="shared" si="39"/>
        <v>buy</v>
      </c>
      <c r="N309">
        <f t="shared" si="40"/>
        <v>14560.527462925782</v>
      </c>
      <c r="O309">
        <f t="shared" si="41"/>
        <v>14593.445074148438</v>
      </c>
      <c r="P309">
        <f t="shared" si="42"/>
        <v>14571.5</v>
      </c>
      <c r="Q309">
        <f t="shared" si="43"/>
        <v>10.972537074218781</v>
      </c>
      <c r="R309" t="str">
        <f t="shared" si="44"/>
        <v/>
      </c>
      <c r="S309">
        <f>IF(A309&lt;$C$5+2,"",IF(A309=$C$5+2,AVERAGE(INDEX($I$15:$I$713,A309-$C$5+1):I309),(($C$5-1)*J308+I309)/$C$5))</f>
        <v>11.096632837807892</v>
      </c>
      <c r="T309" s="2"/>
    </row>
    <row r="310" spans="1:20" x14ac:dyDescent="0.3">
      <c r="A310">
        <v>296</v>
      </c>
      <c r="B310" s="1">
        <v>44215.590277777781</v>
      </c>
      <c r="C310" s="2">
        <v>14570.95</v>
      </c>
      <c r="D310" s="2">
        <v>14574.45</v>
      </c>
      <c r="E310" s="2">
        <v>14565.449999999999</v>
      </c>
      <c r="F310" s="2">
        <v>14569.6</v>
      </c>
      <c r="G310" s="2">
        <f>IF(A310&lt;=$C$3,"",MAX(INDEX($D$15:$D$713,A310-$C$3):D309))</f>
        <v>14578.05</v>
      </c>
      <c r="H310" s="2">
        <f>IF(A310&lt;=$C$4,"",MIN(INDEX($E$15:$E$713,A310-$C$4):E309))</f>
        <v>14563.05</v>
      </c>
      <c r="I310" s="2">
        <f t="shared" si="36"/>
        <v>8.250000000001819</v>
      </c>
      <c r="J310" s="2">
        <f>IF(A310&lt;$C$5+2,"",IF(A310=$C$5+2,AVERAGE(INDEX($I$15:$I$713,A310-$C$5+1):I310),(($C$5-1)*J309+I310)/$C$5))</f>
        <v>10.954301195917589</v>
      </c>
      <c r="K310" s="2" t="str">
        <f t="shared" si="37"/>
        <v/>
      </c>
      <c r="L310" s="2" t="str">
        <f t="shared" si="38"/>
        <v/>
      </c>
      <c r="M310" t="str">
        <f t="shared" si="39"/>
        <v>buy</v>
      </c>
      <c r="N310">
        <f t="shared" si="40"/>
        <v>14560.527462925782</v>
      </c>
      <c r="O310">
        <f t="shared" si="41"/>
        <v>14593.445074148438</v>
      </c>
      <c r="P310">
        <f t="shared" si="42"/>
        <v>14571.5</v>
      </c>
      <c r="Q310">
        <f t="shared" si="43"/>
        <v>10.972537074218781</v>
      </c>
      <c r="R310" t="str">
        <f t="shared" si="44"/>
        <v/>
      </c>
      <c r="S310">
        <f>IF(A310&lt;$C$5+2,"",IF(A310=$C$5+2,AVERAGE(INDEX($I$15:$I$713,A310-$C$5+1):I310),(($C$5-1)*J309+I310)/$C$5))</f>
        <v>10.954301195917589</v>
      </c>
      <c r="T310" s="2"/>
    </row>
    <row r="311" spans="1:20" x14ac:dyDescent="0.3">
      <c r="A311">
        <v>297</v>
      </c>
      <c r="B311" s="1">
        <v>44215.59097222222</v>
      </c>
      <c r="C311" s="2">
        <v>14569.6</v>
      </c>
      <c r="D311" s="2">
        <v>14573.300000000001</v>
      </c>
      <c r="E311" s="2">
        <v>14566.5</v>
      </c>
      <c r="F311" s="2">
        <v>14569.5</v>
      </c>
      <c r="G311" s="2">
        <f>IF(A311&lt;=$C$3,"",MAX(INDEX($D$15:$D$713,A311-$C$3):D310))</f>
        <v>14578.05</v>
      </c>
      <c r="H311" s="2">
        <f>IF(A311&lt;=$C$4,"",MIN(INDEX($E$15:$E$713,A311-$C$4):E310))</f>
        <v>14565.449999999999</v>
      </c>
      <c r="I311" s="2">
        <f t="shared" si="36"/>
        <v>9.000000000001819</v>
      </c>
      <c r="J311" s="2">
        <f>IF(A311&lt;$C$5+2,"",IF(A311=$C$5+2,AVERAGE(INDEX($I$15:$I$713,A311-$C$5+1):I311),(($C$5-1)*J310+I311)/$C$5))</f>
        <v>10.8565861361218</v>
      </c>
      <c r="K311" s="2" t="str">
        <f t="shared" si="37"/>
        <v/>
      </c>
      <c r="L311" s="2" t="str">
        <f t="shared" si="38"/>
        <v/>
      </c>
      <c r="M311" t="str">
        <f t="shared" si="39"/>
        <v>buy</v>
      </c>
      <c r="N311">
        <f t="shared" si="40"/>
        <v>14560.527462925782</v>
      </c>
      <c r="O311">
        <f t="shared" si="41"/>
        <v>14593.445074148438</v>
      </c>
      <c r="P311">
        <f t="shared" si="42"/>
        <v>14571.5</v>
      </c>
      <c r="Q311">
        <f t="shared" si="43"/>
        <v>10.972537074218781</v>
      </c>
      <c r="R311" t="str">
        <f t="shared" si="44"/>
        <v/>
      </c>
      <c r="S311">
        <f>IF(A311&lt;$C$5+2,"",IF(A311=$C$5+2,AVERAGE(INDEX($I$15:$I$713,A311-$C$5+1):I311),(($C$5-1)*J310+I311)/$C$5))</f>
        <v>10.8565861361218</v>
      </c>
      <c r="T311" s="2"/>
    </row>
    <row r="312" spans="1:20" x14ac:dyDescent="0.3">
      <c r="A312">
        <v>298</v>
      </c>
      <c r="B312" s="1">
        <v>44215.591666666667</v>
      </c>
      <c r="C312" s="2">
        <v>14568.8</v>
      </c>
      <c r="D312" s="2">
        <v>14576.45</v>
      </c>
      <c r="E312" s="2">
        <v>14561.5</v>
      </c>
      <c r="F312" s="2">
        <v>14567.8</v>
      </c>
      <c r="G312" s="2">
        <f>IF(A312&lt;=$C$3,"",MAX(INDEX($D$15:$D$713,A312-$C$3):D311))</f>
        <v>14576.7</v>
      </c>
      <c r="H312" s="2">
        <f>IF(A312&lt;=$C$4,"",MIN(INDEX($E$15:$E$713,A312-$C$4):E311))</f>
        <v>14565.449999999999</v>
      </c>
      <c r="I312" s="2">
        <f t="shared" si="36"/>
        <v>6.8000000000010914</v>
      </c>
      <c r="J312" s="2">
        <f>IF(A312&lt;$C$5+2,"",IF(A312=$C$5+2,AVERAGE(INDEX($I$15:$I$713,A312-$C$5+1):I312),(($C$5-1)*J311+I312)/$C$5))</f>
        <v>10.653756829315764</v>
      </c>
      <c r="K312" s="2" t="str">
        <f t="shared" si="37"/>
        <v>sell</v>
      </c>
      <c r="L312" s="2">
        <f t="shared" si="38"/>
        <v>14565.449999999999</v>
      </c>
      <c r="M312" t="str">
        <f t="shared" si="39"/>
        <v>buy</v>
      </c>
      <c r="N312">
        <f t="shared" si="40"/>
        <v>14560.527462925782</v>
      </c>
      <c r="O312">
        <f t="shared" si="41"/>
        <v>14593.445074148438</v>
      </c>
      <c r="P312">
        <f t="shared" si="42"/>
        <v>14571.5</v>
      </c>
      <c r="Q312">
        <f t="shared" si="43"/>
        <v>10.972537074218781</v>
      </c>
      <c r="R312" t="str">
        <f t="shared" si="44"/>
        <v/>
      </c>
      <c r="S312">
        <f>IF(A312&lt;$C$5+2,"",IF(A312=$C$5+2,AVERAGE(INDEX($I$15:$I$713,A312-$C$5+1):I312),(($C$5-1)*J311+I312)/$C$5))</f>
        <v>10.653756829315764</v>
      </c>
      <c r="T312" s="2"/>
    </row>
    <row r="313" spans="1:20" x14ac:dyDescent="0.3">
      <c r="A313">
        <v>299</v>
      </c>
      <c r="B313" s="1">
        <v>44215.592361111114</v>
      </c>
      <c r="C313" s="2">
        <v>14567.55</v>
      </c>
      <c r="D313" s="2">
        <v>14569.25</v>
      </c>
      <c r="E313" s="2">
        <v>14558.65</v>
      </c>
      <c r="F313" s="2">
        <v>14565.2</v>
      </c>
      <c r="G313" s="2">
        <f>IF(A313&lt;=$C$3,"",MAX(INDEX($D$15:$D$713,A313-$C$3):D312))</f>
        <v>14576.45</v>
      </c>
      <c r="H313" s="2">
        <f>IF(A313&lt;=$C$4,"",MIN(INDEX($E$15:$E$713,A313-$C$4):E312))</f>
        <v>14561.5</v>
      </c>
      <c r="I313" s="2">
        <f t="shared" si="36"/>
        <v>14.950000000000728</v>
      </c>
      <c r="J313" s="2">
        <f>IF(A313&lt;$C$5+2,"",IF(A313=$C$5+2,AVERAGE(INDEX($I$15:$I$713,A313-$C$5+1):I313),(($C$5-1)*J312+I313)/$C$5))</f>
        <v>10.868568987850013</v>
      </c>
      <c r="K313" s="2" t="str">
        <f t="shared" si="37"/>
        <v>sell</v>
      </c>
      <c r="L313" s="2">
        <f t="shared" si="38"/>
        <v>14561.5</v>
      </c>
      <c r="M313" t="str">
        <f t="shared" si="39"/>
        <v>SL</v>
      </c>
      <c r="N313" t="str">
        <f t="shared" si="40"/>
        <v/>
      </c>
      <c r="O313" t="str">
        <f t="shared" si="41"/>
        <v/>
      </c>
      <c r="P313" t="str">
        <f t="shared" si="42"/>
        <v/>
      </c>
      <c r="Q313" t="str">
        <f t="shared" si="43"/>
        <v/>
      </c>
      <c r="R313">
        <f t="shared" si="44"/>
        <v>-10.972537074218053</v>
      </c>
      <c r="S313">
        <f>IF(A313&lt;$C$5+2,"",IF(A313=$C$5+2,AVERAGE(INDEX($I$15:$I$713,A313-$C$5+1):I313),(($C$5-1)*J312+I313)/$C$5))</f>
        <v>10.868568987850013</v>
      </c>
      <c r="T313" s="2"/>
    </row>
    <row r="314" spans="1:20" x14ac:dyDescent="0.3">
      <c r="A314">
        <v>300</v>
      </c>
      <c r="B314" s="1">
        <v>44215.593055555553</v>
      </c>
      <c r="C314" s="2">
        <v>14564.85</v>
      </c>
      <c r="D314" s="2">
        <v>14570</v>
      </c>
      <c r="E314" s="2">
        <v>14562.949999999999</v>
      </c>
      <c r="F314" s="2">
        <v>14567.7</v>
      </c>
      <c r="G314" s="2">
        <f>IF(A314&lt;=$C$3,"",MAX(INDEX($D$15:$D$713,A314-$C$3):D313))</f>
        <v>14576.45</v>
      </c>
      <c r="H314" s="2">
        <f>IF(A314&lt;=$C$4,"",MIN(INDEX($E$15:$E$713,A314-$C$4):E313))</f>
        <v>14558.65</v>
      </c>
      <c r="I314" s="2">
        <f t="shared" si="36"/>
        <v>10.600000000000364</v>
      </c>
      <c r="J314" s="2">
        <f>IF(A314&lt;$C$5+2,"",IF(A314=$C$5+2,AVERAGE(INDEX($I$15:$I$713,A314-$C$5+1):I314),(($C$5-1)*J313+I314)/$C$5))</f>
        <v>10.85514053845753</v>
      </c>
      <c r="K314" s="2" t="str">
        <f t="shared" si="37"/>
        <v/>
      </c>
      <c r="L314" s="2" t="str">
        <f t="shared" si="38"/>
        <v/>
      </c>
      <c r="M314" t="str">
        <f t="shared" si="39"/>
        <v/>
      </c>
      <c r="N314" t="str">
        <f t="shared" si="40"/>
        <v/>
      </c>
      <c r="O314" t="str">
        <f t="shared" si="41"/>
        <v/>
      </c>
      <c r="P314" t="str">
        <f t="shared" si="42"/>
        <v/>
      </c>
      <c r="Q314" t="str">
        <f t="shared" si="43"/>
        <v/>
      </c>
      <c r="R314" t="str">
        <f t="shared" si="44"/>
        <v/>
      </c>
      <c r="S314">
        <f>IF(A314&lt;$C$5+2,"",IF(A314=$C$5+2,AVERAGE(INDEX($I$15:$I$713,A314-$C$5+1):I314),(($C$5-1)*J313+I314)/$C$5))</f>
        <v>10.85514053845753</v>
      </c>
      <c r="T314" s="2"/>
    </row>
    <row r="315" spans="1:20" x14ac:dyDescent="0.3">
      <c r="A315">
        <v>301</v>
      </c>
      <c r="B315" s="1">
        <v>44215.59375</v>
      </c>
      <c r="C315" s="2">
        <v>14567.349999999999</v>
      </c>
      <c r="D315" s="2">
        <v>14570.15</v>
      </c>
      <c r="E315" s="2">
        <v>14562.5</v>
      </c>
      <c r="F315" s="2">
        <v>14565.9</v>
      </c>
      <c r="G315" s="2">
        <f>IF(A315&lt;=$C$3,"",MAX(INDEX($D$15:$D$713,A315-$C$3):D314))</f>
        <v>14576.45</v>
      </c>
      <c r="H315" s="2">
        <f>IF(A315&lt;=$C$4,"",MIN(INDEX($E$15:$E$713,A315-$C$4):E314))</f>
        <v>14558.65</v>
      </c>
      <c r="I315" s="2">
        <f t="shared" si="36"/>
        <v>7.0500000000010914</v>
      </c>
      <c r="J315" s="2">
        <f>IF(A315&lt;$C$5+2,"",IF(A315=$C$5+2,AVERAGE(INDEX($I$15:$I$713,A315-$C$5+1):I315),(($C$5-1)*J314+I315)/$C$5))</f>
        <v>10.664883511534708</v>
      </c>
      <c r="K315" s="2" t="str">
        <f t="shared" si="37"/>
        <v/>
      </c>
      <c r="L315" s="2" t="str">
        <f t="shared" si="38"/>
        <v/>
      </c>
      <c r="M315" t="str">
        <f t="shared" si="39"/>
        <v/>
      </c>
      <c r="N315" t="str">
        <f t="shared" si="40"/>
        <v/>
      </c>
      <c r="O315" t="str">
        <f t="shared" si="41"/>
        <v/>
      </c>
      <c r="P315" t="str">
        <f t="shared" si="42"/>
        <v/>
      </c>
      <c r="Q315" t="str">
        <f t="shared" si="43"/>
        <v/>
      </c>
      <c r="R315" t="str">
        <f t="shared" si="44"/>
        <v/>
      </c>
      <c r="S315">
        <f>IF(A315&lt;$C$5+2,"",IF(A315=$C$5+2,AVERAGE(INDEX($I$15:$I$713,A315-$C$5+1):I315),(($C$5-1)*J314+I315)/$C$5))</f>
        <v>10.664883511534708</v>
      </c>
      <c r="T315" s="2"/>
    </row>
    <row r="316" spans="1:20" x14ac:dyDescent="0.3">
      <c r="A316">
        <v>302</v>
      </c>
      <c r="B316" s="1">
        <v>44215.594444444447</v>
      </c>
      <c r="C316" s="2">
        <v>14565.5</v>
      </c>
      <c r="D316" s="2">
        <v>14573.25</v>
      </c>
      <c r="E316" s="2">
        <v>14561.85</v>
      </c>
      <c r="F316" s="2">
        <v>14568.05</v>
      </c>
      <c r="G316" s="2">
        <f>IF(A316&lt;=$C$3,"",MAX(INDEX($D$15:$D$713,A316-$C$3):D315))</f>
        <v>14570.15</v>
      </c>
      <c r="H316" s="2">
        <f>IF(A316&lt;=$C$4,"",MIN(INDEX($E$15:$E$713,A316-$C$4):E315))</f>
        <v>14558.65</v>
      </c>
      <c r="I316" s="2">
        <f t="shared" si="36"/>
        <v>7.6499999999996362</v>
      </c>
      <c r="J316" s="2">
        <f>IF(A316&lt;$C$5+2,"",IF(A316=$C$5+2,AVERAGE(INDEX($I$15:$I$713,A316-$C$5+1):I316),(($C$5-1)*J315+I316)/$C$5))</f>
        <v>10.514139335957953</v>
      </c>
      <c r="K316" s="2" t="str">
        <f t="shared" si="37"/>
        <v>buy</v>
      </c>
      <c r="L316" s="2">
        <f t="shared" si="38"/>
        <v>14570.15</v>
      </c>
      <c r="M316" t="str">
        <f t="shared" si="39"/>
        <v>buy</v>
      </c>
      <c r="N316">
        <f t="shared" si="40"/>
        <v>14559.635860664042</v>
      </c>
      <c r="O316">
        <f t="shared" si="41"/>
        <v>14591.178278671916</v>
      </c>
      <c r="P316">
        <f t="shared" si="42"/>
        <v>14570.15</v>
      </c>
      <c r="Q316">
        <f t="shared" si="43"/>
        <v>10.514139335957953</v>
      </c>
      <c r="R316" t="str">
        <f t="shared" si="44"/>
        <v/>
      </c>
      <c r="S316">
        <f>IF(A316&lt;$C$5+2,"",IF(A316=$C$5+2,AVERAGE(INDEX($I$15:$I$713,A316-$C$5+1):I316),(($C$5-1)*J315+I316)/$C$5))</f>
        <v>10.514139335957953</v>
      </c>
      <c r="T316" s="2"/>
    </row>
    <row r="317" spans="1:20" x14ac:dyDescent="0.3">
      <c r="A317">
        <v>303</v>
      </c>
      <c r="B317" s="1">
        <v>44215.595138888886</v>
      </c>
      <c r="C317" s="2">
        <v>14567.8</v>
      </c>
      <c r="D317" s="2">
        <v>14572.95</v>
      </c>
      <c r="E317" s="2">
        <v>14560.25</v>
      </c>
      <c r="F317" s="2">
        <v>14564.6</v>
      </c>
      <c r="G317" s="2">
        <f>IF(A317&lt;=$C$3,"",MAX(INDEX($D$15:$D$713,A317-$C$3):D316))</f>
        <v>14573.25</v>
      </c>
      <c r="H317" s="2">
        <f>IF(A317&lt;=$C$4,"",MIN(INDEX($E$15:$E$713,A317-$C$4):E316))</f>
        <v>14561.85</v>
      </c>
      <c r="I317" s="2">
        <f t="shared" si="36"/>
        <v>11.399999999999636</v>
      </c>
      <c r="J317" s="2">
        <f>IF(A317&lt;$C$5+2,"",IF(A317=$C$5+2,AVERAGE(INDEX($I$15:$I$713,A317-$C$5+1):I317),(($C$5-1)*J316+I317)/$C$5))</f>
        <v>10.558432369160037</v>
      </c>
      <c r="K317" s="2" t="str">
        <f t="shared" si="37"/>
        <v>sell</v>
      </c>
      <c r="L317" s="2">
        <f t="shared" si="38"/>
        <v>14561.85</v>
      </c>
      <c r="M317" t="str">
        <f t="shared" si="39"/>
        <v>buy</v>
      </c>
      <c r="N317">
        <f t="shared" si="40"/>
        <v>14559.635860664042</v>
      </c>
      <c r="O317">
        <f t="shared" si="41"/>
        <v>14591.178278671916</v>
      </c>
      <c r="P317">
        <f t="shared" si="42"/>
        <v>14570.15</v>
      </c>
      <c r="Q317">
        <f t="shared" si="43"/>
        <v>10.514139335957953</v>
      </c>
      <c r="R317" t="str">
        <f t="shared" si="44"/>
        <v/>
      </c>
      <c r="S317">
        <f>IF(A317&lt;$C$5+2,"",IF(A317=$C$5+2,AVERAGE(INDEX($I$15:$I$713,A317-$C$5+1):I317),(($C$5-1)*J316+I317)/$C$5))</f>
        <v>10.558432369160037</v>
      </c>
      <c r="T317" s="2"/>
    </row>
    <row r="318" spans="1:20" x14ac:dyDescent="0.3">
      <c r="A318">
        <v>304</v>
      </c>
      <c r="B318" s="1">
        <v>44215.595833333333</v>
      </c>
      <c r="C318" s="2">
        <v>14564.6</v>
      </c>
      <c r="D318" s="2">
        <v>14570.25</v>
      </c>
      <c r="E318" s="2">
        <v>14556</v>
      </c>
      <c r="F318" s="2">
        <v>14559.7</v>
      </c>
      <c r="G318" s="2">
        <f>IF(A318&lt;=$C$3,"",MAX(INDEX($D$15:$D$713,A318-$C$3):D317))</f>
        <v>14573.25</v>
      </c>
      <c r="H318" s="2">
        <f>IF(A318&lt;=$C$4,"",MIN(INDEX($E$15:$E$713,A318-$C$4):E317))</f>
        <v>14560.25</v>
      </c>
      <c r="I318" s="2">
        <f t="shared" si="36"/>
        <v>12.700000000000728</v>
      </c>
      <c r="J318" s="2">
        <f>IF(A318&lt;$C$5+2,"",IF(A318=$C$5+2,AVERAGE(INDEX($I$15:$I$713,A318-$C$5+1):I318),(($C$5-1)*J317+I318)/$C$5))</f>
        <v>10.665510750702072</v>
      </c>
      <c r="K318" s="2" t="str">
        <f t="shared" si="37"/>
        <v>sell</v>
      </c>
      <c r="L318" s="2">
        <f t="shared" si="38"/>
        <v>14560.25</v>
      </c>
      <c r="M318" t="str">
        <f t="shared" si="39"/>
        <v>SL</v>
      </c>
      <c r="N318" t="str">
        <f t="shared" si="40"/>
        <v/>
      </c>
      <c r="O318" t="str">
        <f t="shared" si="41"/>
        <v/>
      </c>
      <c r="P318" t="str">
        <f t="shared" si="42"/>
        <v/>
      </c>
      <c r="Q318" t="str">
        <f t="shared" si="43"/>
        <v/>
      </c>
      <c r="R318">
        <f t="shared" si="44"/>
        <v>-10.514139335957225</v>
      </c>
      <c r="S318">
        <f>IF(A318&lt;$C$5+2,"",IF(A318=$C$5+2,AVERAGE(INDEX($I$15:$I$713,A318-$C$5+1):I318),(($C$5-1)*J317+I318)/$C$5))</f>
        <v>10.665510750702072</v>
      </c>
      <c r="T318" s="2"/>
    </row>
    <row r="319" spans="1:20" x14ac:dyDescent="0.3">
      <c r="A319">
        <v>305</v>
      </c>
      <c r="B319" s="1">
        <v>44215.59652777778</v>
      </c>
      <c r="C319" s="2">
        <v>14560.1</v>
      </c>
      <c r="D319" s="2">
        <v>14568.5</v>
      </c>
      <c r="E319" s="2">
        <v>14552.949999999999</v>
      </c>
      <c r="F319" s="2">
        <v>14564.8</v>
      </c>
      <c r="G319" s="2">
        <f>IF(A319&lt;=$C$3,"",MAX(INDEX($D$15:$D$713,A319-$C$3):D318))</f>
        <v>14573.25</v>
      </c>
      <c r="H319" s="2">
        <f>IF(A319&lt;=$C$4,"",MIN(INDEX($E$15:$E$713,A319-$C$4):E318))</f>
        <v>14556</v>
      </c>
      <c r="I319" s="2">
        <f t="shared" si="36"/>
        <v>14.25</v>
      </c>
      <c r="J319" s="2">
        <f>IF(A319&lt;$C$5+2,"",IF(A319=$C$5+2,AVERAGE(INDEX($I$15:$I$713,A319-$C$5+1):I319),(($C$5-1)*J318+I319)/$C$5))</f>
        <v>10.844735213166969</v>
      </c>
      <c r="K319" s="2" t="str">
        <f t="shared" si="37"/>
        <v>sell</v>
      </c>
      <c r="L319" s="2">
        <f t="shared" si="38"/>
        <v>14556</v>
      </c>
      <c r="M319" t="str">
        <f t="shared" si="39"/>
        <v>sell</v>
      </c>
      <c r="N319">
        <f t="shared" si="40"/>
        <v>14566.844735213166</v>
      </c>
      <c r="O319">
        <f t="shared" si="41"/>
        <v>14534.310529573666</v>
      </c>
      <c r="P319">
        <f t="shared" si="42"/>
        <v>14556</v>
      </c>
      <c r="Q319">
        <f t="shared" si="43"/>
        <v>10.844735213166969</v>
      </c>
      <c r="R319" t="str">
        <f t="shared" si="44"/>
        <v/>
      </c>
      <c r="S319">
        <f>IF(A319&lt;$C$5+2,"",IF(A319=$C$5+2,AVERAGE(INDEX($I$15:$I$713,A319-$C$5+1):I319),(($C$5-1)*J318+I319)/$C$5))</f>
        <v>10.844735213166969</v>
      </c>
      <c r="T319" s="2"/>
    </row>
    <row r="320" spans="1:20" x14ac:dyDescent="0.3">
      <c r="A320">
        <v>306</v>
      </c>
      <c r="B320" s="1">
        <v>44215.597222222219</v>
      </c>
      <c r="C320" s="2">
        <v>14565.2</v>
      </c>
      <c r="D320" s="2">
        <v>14571</v>
      </c>
      <c r="E320" s="2">
        <v>14556.5</v>
      </c>
      <c r="F320" s="2">
        <v>14566.6</v>
      </c>
      <c r="G320" s="2">
        <f>IF(A320&lt;=$C$3,"",MAX(INDEX($D$15:$D$713,A320-$C$3):D319))</f>
        <v>14572.95</v>
      </c>
      <c r="H320" s="2">
        <f>IF(A320&lt;=$C$4,"",MIN(INDEX($E$15:$E$713,A320-$C$4):E319))</f>
        <v>14552.949999999999</v>
      </c>
      <c r="I320" s="2">
        <f t="shared" si="36"/>
        <v>15.550000000001091</v>
      </c>
      <c r="J320" s="2">
        <f>IF(A320&lt;$C$5+2,"",IF(A320=$C$5+2,AVERAGE(INDEX($I$15:$I$713,A320-$C$5+1):I320),(($C$5-1)*J319+I320)/$C$5))</f>
        <v>11.079998452508674</v>
      </c>
      <c r="K320" s="2" t="str">
        <f t="shared" si="37"/>
        <v/>
      </c>
      <c r="L320" s="2" t="str">
        <f t="shared" si="38"/>
        <v/>
      </c>
      <c r="M320" t="str">
        <f t="shared" si="39"/>
        <v>SL</v>
      </c>
      <c r="N320" t="str">
        <f t="shared" si="40"/>
        <v/>
      </c>
      <c r="O320" t="str">
        <f t="shared" si="41"/>
        <v/>
      </c>
      <c r="P320" t="str">
        <f t="shared" si="42"/>
        <v/>
      </c>
      <c r="Q320" t="str">
        <f t="shared" si="43"/>
        <v/>
      </c>
      <c r="R320">
        <f t="shared" si="44"/>
        <v>-10.844735213166132</v>
      </c>
      <c r="S320">
        <f>IF(A320&lt;$C$5+2,"",IF(A320=$C$5+2,AVERAGE(INDEX($I$15:$I$713,A320-$C$5+1):I320),(($C$5-1)*J319+I320)/$C$5))</f>
        <v>11.079998452508674</v>
      </c>
      <c r="T320" s="2"/>
    </row>
    <row r="321" spans="1:20" x14ac:dyDescent="0.3">
      <c r="A321">
        <v>307</v>
      </c>
      <c r="B321" s="1">
        <v>44215.597916666666</v>
      </c>
      <c r="C321" s="2">
        <v>14567</v>
      </c>
      <c r="D321" s="2">
        <v>14571.45</v>
      </c>
      <c r="E321" s="2">
        <v>14564.550000000001</v>
      </c>
      <c r="F321" s="2">
        <v>14569.95</v>
      </c>
      <c r="G321" s="2">
        <f>IF(A321&lt;=$C$3,"",MAX(INDEX($D$15:$D$713,A321-$C$3):D320))</f>
        <v>14571</v>
      </c>
      <c r="H321" s="2">
        <f>IF(A321&lt;=$C$4,"",MIN(INDEX($E$15:$E$713,A321-$C$4):E320))</f>
        <v>14552.949999999999</v>
      </c>
      <c r="I321" s="2">
        <f t="shared" si="36"/>
        <v>14.5</v>
      </c>
      <c r="J321" s="2">
        <f>IF(A321&lt;$C$5+2,"",IF(A321=$C$5+2,AVERAGE(INDEX($I$15:$I$713,A321-$C$5+1):I321),(($C$5-1)*J320+I321)/$C$5))</f>
        <v>11.25099852988324</v>
      </c>
      <c r="K321" s="2" t="str">
        <f t="shared" si="37"/>
        <v>buy</v>
      </c>
      <c r="L321" s="2">
        <f t="shared" si="38"/>
        <v>14571</v>
      </c>
      <c r="M321" t="str">
        <f t="shared" si="39"/>
        <v>buy</v>
      </c>
      <c r="N321">
        <f t="shared" si="40"/>
        <v>14559.749001470116</v>
      </c>
      <c r="O321">
        <f t="shared" si="41"/>
        <v>14593.501997059766</v>
      </c>
      <c r="P321">
        <f t="shared" si="42"/>
        <v>14571</v>
      </c>
      <c r="Q321">
        <f t="shared" si="43"/>
        <v>11.25099852988324</v>
      </c>
      <c r="R321" t="str">
        <f t="shared" si="44"/>
        <v/>
      </c>
      <c r="S321">
        <f>IF(A321&lt;$C$5+2,"",IF(A321=$C$5+2,AVERAGE(INDEX($I$15:$I$713,A321-$C$5+1):I321),(($C$5-1)*J320+I321)/$C$5))</f>
        <v>11.25099852988324</v>
      </c>
      <c r="T321" s="2"/>
    </row>
    <row r="322" spans="1:20" x14ac:dyDescent="0.3">
      <c r="A322">
        <v>308</v>
      </c>
      <c r="B322" s="1">
        <v>44215.598611111112</v>
      </c>
      <c r="C322" s="2">
        <v>14569.8</v>
      </c>
      <c r="D322" s="2">
        <v>14577.6</v>
      </c>
      <c r="E322" s="2">
        <v>14566.25</v>
      </c>
      <c r="F322" s="2">
        <v>14574.35</v>
      </c>
      <c r="G322" s="2">
        <f>IF(A322&lt;=$C$3,"",MAX(INDEX($D$15:$D$713,A322-$C$3):D321))</f>
        <v>14571.45</v>
      </c>
      <c r="H322" s="2">
        <f>IF(A322&lt;=$C$4,"",MIN(INDEX($E$15:$E$713,A322-$C$4):E321))</f>
        <v>14552.949999999999</v>
      </c>
      <c r="I322" s="2">
        <f t="shared" si="36"/>
        <v>6.8999999999996362</v>
      </c>
      <c r="J322" s="2">
        <f>IF(A322&lt;$C$5+2,"",IF(A322=$C$5+2,AVERAGE(INDEX($I$15:$I$713,A322-$C$5+1):I322),(($C$5-1)*J321+I322)/$C$5))</f>
        <v>11.03344860338906</v>
      </c>
      <c r="K322" s="2" t="str">
        <f t="shared" si="37"/>
        <v>buy</v>
      </c>
      <c r="L322" s="2">
        <f t="shared" si="38"/>
        <v>14571.45</v>
      </c>
      <c r="M322" t="str">
        <f t="shared" si="39"/>
        <v>buy</v>
      </c>
      <c r="N322">
        <f t="shared" si="40"/>
        <v>14559.749001470116</v>
      </c>
      <c r="O322">
        <f t="shared" si="41"/>
        <v>14593.501997059766</v>
      </c>
      <c r="P322">
        <f t="shared" si="42"/>
        <v>14571</v>
      </c>
      <c r="Q322">
        <f t="shared" si="43"/>
        <v>11.25099852988324</v>
      </c>
      <c r="R322" t="str">
        <f t="shared" si="44"/>
        <v/>
      </c>
      <c r="S322">
        <f>IF(A322&lt;$C$5+2,"",IF(A322=$C$5+2,AVERAGE(INDEX($I$15:$I$713,A322-$C$5+1):I322),(($C$5-1)*J321+I322)/$C$5))</f>
        <v>11.03344860338906</v>
      </c>
      <c r="T322" s="2"/>
    </row>
    <row r="323" spans="1:20" x14ac:dyDescent="0.3">
      <c r="A323">
        <v>309</v>
      </c>
      <c r="B323" s="1">
        <v>44215.599305555559</v>
      </c>
      <c r="C323" s="2">
        <v>14574</v>
      </c>
      <c r="D323" s="2">
        <v>14580.45</v>
      </c>
      <c r="E323" s="2">
        <v>14568.900000000001</v>
      </c>
      <c r="F323" s="2">
        <v>14572.35</v>
      </c>
      <c r="G323" s="2">
        <f>IF(A323&lt;=$C$3,"",MAX(INDEX($D$15:$D$713,A323-$C$3):D322))</f>
        <v>14577.6</v>
      </c>
      <c r="H323" s="2">
        <f>IF(A323&lt;=$C$4,"",MIN(INDEX($E$15:$E$713,A323-$C$4):E322))</f>
        <v>14556.5</v>
      </c>
      <c r="I323" s="2">
        <f t="shared" si="36"/>
        <v>11.350000000000364</v>
      </c>
      <c r="J323" s="2">
        <f>IF(A323&lt;$C$5+2,"",IF(A323=$C$5+2,AVERAGE(INDEX($I$15:$I$713,A323-$C$5+1):I323),(($C$5-1)*J322+I323)/$C$5))</f>
        <v>11.049276173219624</v>
      </c>
      <c r="K323" s="2" t="str">
        <f t="shared" si="37"/>
        <v>buy</v>
      </c>
      <c r="L323" s="2">
        <f t="shared" si="38"/>
        <v>14577.6</v>
      </c>
      <c r="M323" t="str">
        <f t="shared" si="39"/>
        <v>buy</v>
      </c>
      <c r="N323">
        <f t="shared" si="40"/>
        <v>14559.749001470116</v>
      </c>
      <c r="O323">
        <f t="shared" si="41"/>
        <v>14593.501997059766</v>
      </c>
      <c r="P323">
        <f t="shared" si="42"/>
        <v>14571</v>
      </c>
      <c r="Q323">
        <f t="shared" si="43"/>
        <v>11.25099852988324</v>
      </c>
      <c r="R323" t="str">
        <f t="shared" si="44"/>
        <v/>
      </c>
      <c r="S323">
        <f>IF(A323&lt;$C$5+2,"",IF(A323=$C$5+2,AVERAGE(INDEX($I$15:$I$713,A323-$C$5+1):I323),(($C$5-1)*J322+I323)/$C$5))</f>
        <v>11.049276173219624</v>
      </c>
      <c r="T323" s="2"/>
    </row>
    <row r="324" spans="1:20" x14ac:dyDescent="0.3">
      <c r="A324">
        <v>310</v>
      </c>
      <c r="B324" s="1">
        <v>44215.6</v>
      </c>
      <c r="C324" s="2">
        <v>14572.699999999999</v>
      </c>
      <c r="D324" s="2">
        <v>14576.95</v>
      </c>
      <c r="E324" s="2">
        <v>14569.8</v>
      </c>
      <c r="F324" s="2">
        <v>14573.7</v>
      </c>
      <c r="G324" s="2">
        <f>IF(A324&lt;=$C$3,"",MAX(INDEX($D$15:$D$713,A324-$C$3):D323))</f>
        <v>14580.45</v>
      </c>
      <c r="H324" s="2">
        <f>IF(A324&lt;=$C$4,"",MIN(INDEX($E$15:$E$713,A324-$C$4):E323))</f>
        <v>14564.550000000001</v>
      </c>
      <c r="I324" s="2">
        <f t="shared" si="36"/>
        <v>11.549999999999272</v>
      </c>
      <c r="J324" s="2">
        <f>IF(A324&lt;$C$5+2,"",IF(A324=$C$5+2,AVERAGE(INDEX($I$15:$I$713,A324-$C$5+1):I324),(($C$5-1)*J323+I324)/$C$5))</f>
        <v>11.074312364558606</v>
      </c>
      <c r="K324" s="2" t="str">
        <f t="shared" si="37"/>
        <v/>
      </c>
      <c r="L324" s="2" t="str">
        <f t="shared" si="38"/>
        <v/>
      </c>
      <c r="M324" t="str">
        <f t="shared" si="39"/>
        <v>buy</v>
      </c>
      <c r="N324">
        <f t="shared" si="40"/>
        <v>14559.749001470116</v>
      </c>
      <c r="O324">
        <f t="shared" si="41"/>
        <v>14593.501997059766</v>
      </c>
      <c r="P324">
        <f t="shared" si="42"/>
        <v>14571</v>
      </c>
      <c r="Q324">
        <f t="shared" si="43"/>
        <v>11.25099852988324</v>
      </c>
      <c r="R324" t="str">
        <f t="shared" si="44"/>
        <v/>
      </c>
      <c r="S324">
        <f>IF(A324&lt;$C$5+2,"",IF(A324=$C$5+2,AVERAGE(INDEX($I$15:$I$713,A324-$C$5+1):I324),(($C$5-1)*J323+I324)/$C$5))</f>
        <v>11.074312364558606</v>
      </c>
      <c r="T324" s="2"/>
    </row>
    <row r="325" spans="1:20" x14ac:dyDescent="0.3">
      <c r="A325">
        <v>311</v>
      </c>
      <c r="B325" s="1">
        <v>44215.600694444445</v>
      </c>
      <c r="C325" s="2">
        <v>14573.400000000001</v>
      </c>
      <c r="D325" s="2">
        <v>14579.6</v>
      </c>
      <c r="E325" s="2">
        <v>14567</v>
      </c>
      <c r="F325" s="2">
        <v>14574.4</v>
      </c>
      <c r="G325" s="2">
        <f>IF(A325&lt;=$C$3,"",MAX(INDEX($D$15:$D$713,A325-$C$3):D324))</f>
        <v>14580.45</v>
      </c>
      <c r="H325" s="2">
        <f>IF(A325&lt;=$C$4,"",MIN(INDEX($E$15:$E$713,A325-$C$4):E324))</f>
        <v>14566.25</v>
      </c>
      <c r="I325" s="2">
        <f t="shared" si="36"/>
        <v>7.1500000000014552</v>
      </c>
      <c r="J325" s="2">
        <f>IF(A325&lt;$C$5+2,"",IF(A325=$C$5+2,AVERAGE(INDEX($I$15:$I$713,A325-$C$5+1):I325),(($C$5-1)*J324+I325)/$C$5))</f>
        <v>10.878096746330749</v>
      </c>
      <c r="K325" s="2" t="str">
        <f t="shared" si="37"/>
        <v/>
      </c>
      <c r="L325" s="2" t="str">
        <f t="shared" si="38"/>
        <v/>
      </c>
      <c r="M325" t="str">
        <f t="shared" si="39"/>
        <v>buy</v>
      </c>
      <c r="N325">
        <f t="shared" si="40"/>
        <v>14559.749001470116</v>
      </c>
      <c r="O325">
        <f t="shared" si="41"/>
        <v>14593.501997059766</v>
      </c>
      <c r="P325">
        <f t="shared" si="42"/>
        <v>14571</v>
      </c>
      <c r="Q325">
        <f t="shared" si="43"/>
        <v>11.25099852988324</v>
      </c>
      <c r="R325" t="str">
        <f t="shared" si="44"/>
        <v/>
      </c>
      <c r="S325">
        <f>IF(A325&lt;$C$5+2,"",IF(A325=$C$5+2,AVERAGE(INDEX($I$15:$I$713,A325-$C$5+1):I325),(($C$5-1)*J324+I325)/$C$5))</f>
        <v>10.878096746330749</v>
      </c>
      <c r="T325" s="2"/>
    </row>
    <row r="326" spans="1:20" x14ac:dyDescent="0.3">
      <c r="A326">
        <v>312</v>
      </c>
      <c r="B326" s="1">
        <v>44215.601388888892</v>
      </c>
      <c r="C326" s="2">
        <v>14573.9</v>
      </c>
      <c r="D326" s="2">
        <v>14577.4</v>
      </c>
      <c r="E326" s="2">
        <v>14568.75</v>
      </c>
      <c r="F326" s="2">
        <v>14574.75</v>
      </c>
      <c r="G326" s="2">
        <f>IF(A326&lt;=$C$3,"",MAX(INDEX($D$15:$D$713,A326-$C$3):D325))</f>
        <v>14580.45</v>
      </c>
      <c r="H326" s="2">
        <f>IF(A326&lt;=$C$4,"",MIN(INDEX($E$15:$E$713,A326-$C$4):E325))</f>
        <v>14567</v>
      </c>
      <c r="I326" s="2">
        <f t="shared" si="36"/>
        <v>12.600000000000364</v>
      </c>
      <c r="J326" s="2">
        <f>IF(A326&lt;$C$5+2,"",IF(A326=$C$5+2,AVERAGE(INDEX($I$15:$I$713,A326-$C$5+1):I326),(($C$5-1)*J325+I326)/$C$5))</f>
        <v>10.964191909014229</v>
      </c>
      <c r="K326" s="2" t="str">
        <f t="shared" si="37"/>
        <v/>
      </c>
      <c r="L326" s="2" t="str">
        <f t="shared" si="38"/>
        <v/>
      </c>
      <c r="M326" t="str">
        <f t="shared" si="39"/>
        <v>buy</v>
      </c>
      <c r="N326">
        <f t="shared" si="40"/>
        <v>14559.749001470116</v>
      </c>
      <c r="O326">
        <f t="shared" si="41"/>
        <v>14593.501997059766</v>
      </c>
      <c r="P326">
        <f t="shared" si="42"/>
        <v>14571</v>
      </c>
      <c r="Q326">
        <f t="shared" si="43"/>
        <v>11.25099852988324</v>
      </c>
      <c r="R326" t="str">
        <f t="shared" si="44"/>
        <v/>
      </c>
      <c r="S326">
        <f>IF(A326&lt;$C$5+2,"",IF(A326=$C$5+2,AVERAGE(INDEX($I$15:$I$713,A326-$C$5+1):I326),(($C$5-1)*J325+I326)/$C$5))</f>
        <v>10.964191909014229</v>
      </c>
      <c r="T326" s="2"/>
    </row>
    <row r="327" spans="1:20" x14ac:dyDescent="0.3">
      <c r="A327">
        <v>313</v>
      </c>
      <c r="B327" s="1">
        <v>44215.602083333331</v>
      </c>
      <c r="C327" s="2">
        <v>14575</v>
      </c>
      <c r="D327" s="2">
        <v>14583.050000000001</v>
      </c>
      <c r="E327" s="2">
        <v>14566.85</v>
      </c>
      <c r="F327" s="2">
        <v>14571.05</v>
      </c>
      <c r="G327" s="2">
        <f>IF(A327&lt;=$C$3,"",MAX(INDEX($D$15:$D$713,A327-$C$3):D326))</f>
        <v>14579.6</v>
      </c>
      <c r="H327" s="2">
        <f>IF(A327&lt;=$C$4,"",MIN(INDEX($E$15:$E$713,A327-$C$4):E326))</f>
        <v>14567</v>
      </c>
      <c r="I327" s="2">
        <f t="shared" si="36"/>
        <v>8.6499999999996362</v>
      </c>
      <c r="J327" s="2">
        <f>IF(A327&lt;$C$5+2,"",IF(A327=$C$5+2,AVERAGE(INDEX($I$15:$I$713,A327-$C$5+1):I327),(($C$5-1)*J326+I327)/$C$5))</f>
        <v>10.848482313563499</v>
      </c>
      <c r="K327" s="2" t="str">
        <f t="shared" si="37"/>
        <v>buy</v>
      </c>
      <c r="L327" s="2">
        <f t="shared" si="38"/>
        <v>14579.6</v>
      </c>
      <c r="M327" t="str">
        <f t="shared" si="39"/>
        <v>buy</v>
      </c>
      <c r="N327">
        <f t="shared" si="40"/>
        <v>14559.749001470116</v>
      </c>
      <c r="O327">
        <f t="shared" si="41"/>
        <v>14593.501997059766</v>
      </c>
      <c r="P327">
        <f t="shared" si="42"/>
        <v>14571</v>
      </c>
      <c r="Q327">
        <f t="shared" si="43"/>
        <v>11.25099852988324</v>
      </c>
      <c r="R327" t="str">
        <f t="shared" si="44"/>
        <v/>
      </c>
      <c r="S327">
        <f>IF(A327&lt;$C$5+2,"",IF(A327=$C$5+2,AVERAGE(INDEX($I$15:$I$713,A327-$C$5+1):I327),(($C$5-1)*J326+I327)/$C$5))</f>
        <v>10.848482313563499</v>
      </c>
      <c r="T327" s="2"/>
    </row>
    <row r="328" spans="1:20" x14ac:dyDescent="0.3">
      <c r="A328">
        <v>314</v>
      </c>
      <c r="B328" s="1">
        <v>44215.602777777778</v>
      </c>
      <c r="C328" s="2">
        <v>14571.150000000001</v>
      </c>
      <c r="D328" s="2">
        <v>14579.150000000001</v>
      </c>
      <c r="E328" s="2">
        <v>14568.099999999999</v>
      </c>
      <c r="F328" s="2">
        <v>14571</v>
      </c>
      <c r="G328" s="2">
        <f>IF(A328&lt;=$C$3,"",MAX(INDEX($D$15:$D$713,A328-$C$3):D327))</f>
        <v>14583.050000000001</v>
      </c>
      <c r="H328" s="2">
        <f>IF(A328&lt;=$C$4,"",MIN(INDEX($E$15:$E$713,A328-$C$4):E327))</f>
        <v>14566.85</v>
      </c>
      <c r="I328" s="2">
        <f t="shared" si="36"/>
        <v>16.200000000000728</v>
      </c>
      <c r="J328" s="2">
        <f>IF(A328&lt;$C$5+2,"",IF(A328=$C$5+2,AVERAGE(INDEX($I$15:$I$713,A328-$C$5+1):I328),(($C$5-1)*J327+I328)/$C$5))</f>
        <v>11.116058197885362</v>
      </c>
      <c r="K328" s="2" t="str">
        <f t="shared" si="37"/>
        <v/>
      </c>
      <c r="L328" s="2" t="str">
        <f t="shared" si="38"/>
        <v/>
      </c>
      <c r="M328" t="str">
        <f t="shared" si="39"/>
        <v>buy</v>
      </c>
      <c r="N328">
        <f t="shared" si="40"/>
        <v>14559.749001470116</v>
      </c>
      <c r="O328">
        <f t="shared" si="41"/>
        <v>14593.501997059766</v>
      </c>
      <c r="P328">
        <f t="shared" si="42"/>
        <v>14571</v>
      </c>
      <c r="Q328">
        <f t="shared" si="43"/>
        <v>11.25099852988324</v>
      </c>
      <c r="R328" t="str">
        <f t="shared" si="44"/>
        <v/>
      </c>
      <c r="S328">
        <f>IF(A328&lt;$C$5+2,"",IF(A328=$C$5+2,AVERAGE(INDEX($I$15:$I$713,A328-$C$5+1):I328),(($C$5-1)*J327+I328)/$C$5))</f>
        <v>11.116058197885362</v>
      </c>
      <c r="T328" s="2"/>
    </row>
    <row r="329" spans="1:20" x14ac:dyDescent="0.3">
      <c r="A329">
        <v>315</v>
      </c>
      <c r="B329" s="1">
        <v>44215.603472222225</v>
      </c>
      <c r="C329" s="2">
        <v>14570.75</v>
      </c>
      <c r="D329" s="2">
        <v>14574.65</v>
      </c>
      <c r="E329" s="2">
        <v>14566.199999999999</v>
      </c>
      <c r="F329" s="2">
        <v>14569</v>
      </c>
      <c r="G329" s="2">
        <f>IF(A329&lt;=$C$3,"",MAX(INDEX($D$15:$D$713,A329-$C$3):D328))</f>
        <v>14583.050000000001</v>
      </c>
      <c r="H329" s="2">
        <f>IF(A329&lt;=$C$4,"",MIN(INDEX($E$15:$E$713,A329-$C$4):E328))</f>
        <v>14566.85</v>
      </c>
      <c r="I329" s="2">
        <f t="shared" si="36"/>
        <v>11.05000000000291</v>
      </c>
      <c r="J329" s="2">
        <f>IF(A329&lt;$C$5+2,"",IF(A329=$C$5+2,AVERAGE(INDEX($I$15:$I$713,A329-$C$5+1):I329),(($C$5-1)*J328+I329)/$C$5))</f>
        <v>11.11275528799124</v>
      </c>
      <c r="K329" s="2" t="str">
        <f t="shared" si="37"/>
        <v>sell</v>
      </c>
      <c r="L329" s="2">
        <f t="shared" si="38"/>
        <v>14566.85</v>
      </c>
      <c r="M329" t="str">
        <f t="shared" si="39"/>
        <v>buy</v>
      </c>
      <c r="N329">
        <f t="shared" si="40"/>
        <v>14559.749001470116</v>
      </c>
      <c r="O329">
        <f t="shared" si="41"/>
        <v>14593.501997059766</v>
      </c>
      <c r="P329">
        <f t="shared" si="42"/>
        <v>14571</v>
      </c>
      <c r="Q329">
        <f t="shared" si="43"/>
        <v>11.25099852988324</v>
      </c>
      <c r="R329" t="str">
        <f t="shared" si="44"/>
        <v/>
      </c>
      <c r="S329">
        <f>IF(A329&lt;$C$5+2,"",IF(A329=$C$5+2,AVERAGE(INDEX($I$15:$I$713,A329-$C$5+1):I329),(($C$5-1)*J328+I329)/$C$5))</f>
        <v>11.11275528799124</v>
      </c>
      <c r="T329" s="2"/>
    </row>
    <row r="330" spans="1:20" x14ac:dyDescent="0.3">
      <c r="A330">
        <v>316</v>
      </c>
      <c r="B330" s="1">
        <v>44215.604166666664</v>
      </c>
      <c r="C330" s="2">
        <v>14568.65</v>
      </c>
      <c r="D330" s="2">
        <v>14570.7</v>
      </c>
      <c r="E330" s="2">
        <v>14567.15</v>
      </c>
      <c r="F330" s="2">
        <v>14569.15</v>
      </c>
      <c r="G330" s="2">
        <f>IF(A330&lt;=$C$3,"",MAX(INDEX($D$15:$D$713,A330-$C$3):D329))</f>
        <v>14583.050000000001</v>
      </c>
      <c r="H330" s="2">
        <f>IF(A330&lt;=$C$4,"",MIN(INDEX($E$15:$E$713,A330-$C$4):E329))</f>
        <v>14566.199999999999</v>
      </c>
      <c r="I330" s="2">
        <f t="shared" si="36"/>
        <v>8.4500000000007276</v>
      </c>
      <c r="J330" s="2">
        <f>IF(A330&lt;$C$5+2,"",IF(A330=$C$5+2,AVERAGE(INDEX($I$15:$I$713,A330-$C$5+1):I330),(($C$5-1)*J329+I330)/$C$5))</f>
        <v>10.979617523591715</v>
      </c>
      <c r="K330" s="2" t="str">
        <f t="shared" si="37"/>
        <v/>
      </c>
      <c r="L330" s="2" t="str">
        <f t="shared" si="38"/>
        <v/>
      </c>
      <c r="M330" t="str">
        <f t="shared" si="39"/>
        <v>buy</v>
      </c>
      <c r="N330">
        <f t="shared" si="40"/>
        <v>14559.749001470116</v>
      </c>
      <c r="O330">
        <f t="shared" si="41"/>
        <v>14593.501997059766</v>
      </c>
      <c r="P330">
        <f t="shared" si="42"/>
        <v>14571</v>
      </c>
      <c r="Q330">
        <f t="shared" si="43"/>
        <v>11.25099852988324</v>
      </c>
      <c r="R330" t="str">
        <f t="shared" si="44"/>
        <v/>
      </c>
      <c r="S330">
        <f>IF(A330&lt;$C$5+2,"",IF(A330=$C$5+2,AVERAGE(INDEX($I$15:$I$713,A330-$C$5+1):I330),(($C$5-1)*J329+I330)/$C$5))</f>
        <v>10.979617523591715</v>
      </c>
      <c r="T330" s="2"/>
    </row>
    <row r="331" spans="1:20" x14ac:dyDescent="0.3">
      <c r="A331">
        <v>317</v>
      </c>
      <c r="B331" s="1">
        <v>44215.604861111111</v>
      </c>
      <c r="C331" s="2">
        <v>14569.25</v>
      </c>
      <c r="D331" s="2">
        <v>14573.9</v>
      </c>
      <c r="E331" s="2">
        <v>14566.2</v>
      </c>
      <c r="F331" s="2">
        <v>14569.05</v>
      </c>
      <c r="G331" s="2">
        <f>IF(A331&lt;=$C$3,"",MAX(INDEX($D$15:$D$713,A331-$C$3):D330))</f>
        <v>14579.150000000001</v>
      </c>
      <c r="H331" s="2">
        <f>IF(A331&lt;=$C$4,"",MIN(INDEX($E$15:$E$713,A331-$C$4):E330))</f>
        <v>14566.199999999999</v>
      </c>
      <c r="I331" s="2">
        <f t="shared" si="36"/>
        <v>3.5500000000010914</v>
      </c>
      <c r="J331" s="2">
        <f>IF(A331&lt;$C$5+2,"",IF(A331=$C$5+2,AVERAGE(INDEX($I$15:$I$713,A331-$C$5+1):I331),(($C$5-1)*J330+I331)/$C$5))</f>
        <v>10.608136647412184</v>
      </c>
      <c r="K331" s="2" t="str">
        <f t="shared" si="37"/>
        <v>sell</v>
      </c>
      <c r="L331" s="2">
        <f t="shared" si="38"/>
        <v>14566.199999999999</v>
      </c>
      <c r="M331" t="str">
        <f t="shared" si="39"/>
        <v>buy</v>
      </c>
      <c r="N331">
        <f t="shared" si="40"/>
        <v>14559.749001470116</v>
      </c>
      <c r="O331">
        <f t="shared" si="41"/>
        <v>14593.501997059766</v>
      </c>
      <c r="P331">
        <f t="shared" si="42"/>
        <v>14571</v>
      </c>
      <c r="Q331">
        <f t="shared" si="43"/>
        <v>11.25099852988324</v>
      </c>
      <c r="R331" t="str">
        <f t="shared" si="44"/>
        <v/>
      </c>
      <c r="S331">
        <f>IF(A331&lt;$C$5+2,"",IF(A331=$C$5+2,AVERAGE(INDEX($I$15:$I$713,A331-$C$5+1):I331),(($C$5-1)*J330+I331)/$C$5))</f>
        <v>10.608136647412184</v>
      </c>
      <c r="T331" s="2"/>
    </row>
    <row r="332" spans="1:20" x14ac:dyDescent="0.3">
      <c r="A332">
        <v>318</v>
      </c>
      <c r="B332" s="1">
        <v>44215.605555555558</v>
      </c>
      <c r="C332" s="2">
        <v>14569.45</v>
      </c>
      <c r="D332" s="2">
        <v>14576.949999999999</v>
      </c>
      <c r="E332" s="2">
        <v>14564.099999999999</v>
      </c>
      <c r="F332" s="2">
        <v>14574.05</v>
      </c>
      <c r="G332" s="2">
        <f>IF(A332&lt;=$C$3,"",MAX(INDEX($D$15:$D$713,A332-$C$3):D331))</f>
        <v>14574.65</v>
      </c>
      <c r="H332" s="2">
        <f>IF(A332&lt;=$C$4,"",MIN(INDEX($E$15:$E$713,A332-$C$4):E331))</f>
        <v>14566.199999999999</v>
      </c>
      <c r="I332" s="2">
        <f t="shared" si="36"/>
        <v>7.6999999999989086</v>
      </c>
      <c r="J332" s="2">
        <f>IF(A332&lt;$C$5+2,"",IF(A332=$C$5+2,AVERAGE(INDEX($I$15:$I$713,A332-$C$5+1):I332),(($C$5-1)*J331+I332)/$C$5))</f>
        <v>10.46272981504152</v>
      </c>
      <c r="K332" s="2" t="str">
        <f t="shared" si="37"/>
        <v>buy</v>
      </c>
      <c r="L332" s="2">
        <f t="shared" si="38"/>
        <v>14574.65</v>
      </c>
      <c r="M332" t="str">
        <f t="shared" si="39"/>
        <v>buy</v>
      </c>
      <c r="N332">
        <f t="shared" si="40"/>
        <v>14559.749001470116</v>
      </c>
      <c r="O332">
        <f t="shared" si="41"/>
        <v>14593.501997059766</v>
      </c>
      <c r="P332">
        <f t="shared" si="42"/>
        <v>14571</v>
      </c>
      <c r="Q332">
        <f t="shared" si="43"/>
        <v>11.25099852988324</v>
      </c>
      <c r="R332" t="str">
        <f t="shared" si="44"/>
        <v/>
      </c>
      <c r="S332">
        <f>IF(A332&lt;$C$5+2,"",IF(A332=$C$5+2,AVERAGE(INDEX($I$15:$I$713,A332-$C$5+1):I332),(($C$5-1)*J331+I332)/$C$5))</f>
        <v>10.46272981504152</v>
      </c>
      <c r="T332" s="2"/>
    </row>
    <row r="333" spans="1:20" x14ac:dyDescent="0.3">
      <c r="A333">
        <v>319</v>
      </c>
      <c r="B333" s="1">
        <v>44215.606249999997</v>
      </c>
      <c r="C333" s="2">
        <v>14574.199999999999</v>
      </c>
      <c r="D333" s="2">
        <v>14582.05</v>
      </c>
      <c r="E333" s="2">
        <v>14569.55</v>
      </c>
      <c r="F333" s="2">
        <v>14577.05</v>
      </c>
      <c r="G333" s="2">
        <f>IF(A333&lt;=$C$3,"",MAX(INDEX($D$15:$D$713,A333-$C$3):D332))</f>
        <v>14576.949999999999</v>
      </c>
      <c r="H333" s="2">
        <f>IF(A333&lt;=$C$4,"",MIN(INDEX($E$15:$E$713,A333-$C$4):E332))</f>
        <v>14564.099999999999</v>
      </c>
      <c r="I333" s="2">
        <f t="shared" si="36"/>
        <v>12.850000000000364</v>
      </c>
      <c r="J333" s="2">
        <f>IF(A333&lt;$C$5+2,"",IF(A333=$C$5+2,AVERAGE(INDEX($I$15:$I$713,A333-$C$5+1):I333),(($C$5-1)*J332+I333)/$C$5))</f>
        <v>10.582093324289463</v>
      </c>
      <c r="K333" s="2" t="str">
        <f t="shared" si="37"/>
        <v>buy</v>
      </c>
      <c r="L333" s="2">
        <f t="shared" si="38"/>
        <v>14576.949999999999</v>
      </c>
      <c r="M333" t="str">
        <f t="shared" si="39"/>
        <v>buy</v>
      </c>
      <c r="N333">
        <f t="shared" si="40"/>
        <v>14559.749001470116</v>
      </c>
      <c r="O333">
        <f t="shared" si="41"/>
        <v>14593.501997059766</v>
      </c>
      <c r="P333">
        <f t="shared" si="42"/>
        <v>14571</v>
      </c>
      <c r="Q333">
        <f t="shared" si="43"/>
        <v>11.25099852988324</v>
      </c>
      <c r="R333" t="str">
        <f t="shared" si="44"/>
        <v/>
      </c>
      <c r="S333">
        <f>IF(A333&lt;$C$5+2,"",IF(A333=$C$5+2,AVERAGE(INDEX($I$15:$I$713,A333-$C$5+1):I333),(($C$5-1)*J332+I333)/$C$5))</f>
        <v>10.582093324289463</v>
      </c>
      <c r="T333" s="2"/>
    </row>
    <row r="334" spans="1:20" x14ac:dyDescent="0.3">
      <c r="A334">
        <v>320</v>
      </c>
      <c r="B334" s="1">
        <v>44215.606944444444</v>
      </c>
      <c r="C334" s="2">
        <v>14577</v>
      </c>
      <c r="D334" s="2">
        <v>14585.3</v>
      </c>
      <c r="E334" s="2">
        <v>14575.1</v>
      </c>
      <c r="F334" s="2">
        <v>14576.9</v>
      </c>
      <c r="G334" s="2">
        <f>IF(A334&lt;=$C$3,"",MAX(INDEX($D$15:$D$713,A334-$C$3):D333))</f>
        <v>14582.05</v>
      </c>
      <c r="H334" s="2">
        <f>IF(A334&lt;=$C$4,"",MIN(INDEX($E$15:$E$713,A334-$C$4):E333))</f>
        <v>14564.099999999999</v>
      </c>
      <c r="I334" s="2">
        <f t="shared" si="36"/>
        <v>12.5</v>
      </c>
      <c r="J334" s="2">
        <f>IF(A334&lt;$C$5+2,"",IF(A334=$C$5+2,AVERAGE(INDEX($I$15:$I$713,A334-$C$5+1):I334),(($C$5-1)*J333+I334)/$C$5))</f>
        <v>10.677988658074991</v>
      </c>
      <c r="K334" s="2" t="str">
        <f t="shared" si="37"/>
        <v>buy</v>
      </c>
      <c r="L334" s="2">
        <f t="shared" si="38"/>
        <v>14582.05</v>
      </c>
      <c r="M334" t="str">
        <f t="shared" si="39"/>
        <v>buy</v>
      </c>
      <c r="N334">
        <f t="shared" si="40"/>
        <v>14559.749001470116</v>
      </c>
      <c r="O334">
        <f t="shared" si="41"/>
        <v>14593.501997059766</v>
      </c>
      <c r="P334">
        <f t="shared" si="42"/>
        <v>14571</v>
      </c>
      <c r="Q334">
        <f t="shared" si="43"/>
        <v>11.25099852988324</v>
      </c>
      <c r="R334" t="str">
        <f t="shared" si="44"/>
        <v/>
      </c>
      <c r="S334">
        <f>IF(A334&lt;$C$5+2,"",IF(A334=$C$5+2,AVERAGE(INDEX($I$15:$I$713,A334-$C$5+1):I334),(($C$5-1)*J333+I334)/$C$5))</f>
        <v>10.677988658074991</v>
      </c>
      <c r="T334" s="2"/>
    </row>
    <row r="335" spans="1:20" x14ac:dyDescent="0.3">
      <c r="A335">
        <v>321</v>
      </c>
      <c r="B335" s="1">
        <v>44215.607638888891</v>
      </c>
      <c r="C335" s="2">
        <v>14576.65</v>
      </c>
      <c r="D335" s="2">
        <v>14580.099999999999</v>
      </c>
      <c r="E335" s="2">
        <v>14567.150000000001</v>
      </c>
      <c r="F335" s="2">
        <v>14577.4</v>
      </c>
      <c r="G335" s="2">
        <f>IF(A335&lt;=$C$3,"",MAX(INDEX($D$15:$D$713,A335-$C$3):D334))</f>
        <v>14585.3</v>
      </c>
      <c r="H335" s="2">
        <f>IF(A335&lt;=$C$4,"",MIN(INDEX($E$15:$E$713,A335-$C$4):E334))</f>
        <v>14564.099999999999</v>
      </c>
      <c r="I335" s="2">
        <f t="shared" si="36"/>
        <v>10.199999999998909</v>
      </c>
      <c r="J335" s="2">
        <f>IF(A335&lt;$C$5+2,"",IF(A335=$C$5+2,AVERAGE(INDEX($I$15:$I$713,A335-$C$5+1):I335),(($C$5-1)*J334+I335)/$C$5))</f>
        <v>10.654089225171187</v>
      </c>
      <c r="K335" s="2" t="str">
        <f t="shared" si="37"/>
        <v/>
      </c>
      <c r="L335" s="2" t="str">
        <f t="shared" si="38"/>
        <v/>
      </c>
      <c r="M335" t="str">
        <f t="shared" si="39"/>
        <v>buy</v>
      </c>
      <c r="N335">
        <f t="shared" si="40"/>
        <v>14559.749001470116</v>
      </c>
      <c r="O335">
        <f t="shared" si="41"/>
        <v>14593.501997059766</v>
      </c>
      <c r="P335">
        <f t="shared" si="42"/>
        <v>14571</v>
      </c>
      <c r="Q335">
        <f t="shared" si="43"/>
        <v>11.25099852988324</v>
      </c>
      <c r="R335" t="str">
        <f t="shared" si="44"/>
        <v/>
      </c>
      <c r="S335">
        <f>IF(A335&lt;$C$5+2,"",IF(A335=$C$5+2,AVERAGE(INDEX($I$15:$I$713,A335-$C$5+1):I335),(($C$5-1)*J334+I335)/$C$5))</f>
        <v>10.654089225171187</v>
      </c>
      <c r="T335" s="2"/>
    </row>
    <row r="336" spans="1:20" x14ac:dyDescent="0.3">
      <c r="A336">
        <v>322</v>
      </c>
      <c r="B336" s="1">
        <v>44215.60833333333</v>
      </c>
      <c r="C336" s="2">
        <v>14577.2</v>
      </c>
      <c r="D336" s="2">
        <v>14579.199999999999</v>
      </c>
      <c r="E336" s="2">
        <v>14571.35</v>
      </c>
      <c r="F336" s="2">
        <v>14574</v>
      </c>
      <c r="G336" s="2">
        <f>IF(A336&lt;=$C$3,"",MAX(INDEX($D$15:$D$713,A336-$C$3):D335))</f>
        <v>14585.3</v>
      </c>
      <c r="H336" s="2">
        <f>IF(A336&lt;=$C$4,"",MIN(INDEX($E$15:$E$713,A336-$C$4):E335))</f>
        <v>14567.150000000001</v>
      </c>
      <c r="I336" s="2">
        <f t="shared" si="36"/>
        <v>12.94999999999709</v>
      </c>
      <c r="J336" s="2">
        <f>IF(A336&lt;$C$5+2,"",IF(A336=$C$5+2,AVERAGE(INDEX($I$15:$I$713,A336-$C$5+1):I336),(($C$5-1)*J335+I336)/$C$5))</f>
        <v>10.768884763912483</v>
      </c>
      <c r="K336" s="2" t="str">
        <f t="shared" si="37"/>
        <v/>
      </c>
      <c r="L336" s="2" t="str">
        <f t="shared" si="38"/>
        <v/>
      </c>
      <c r="M336" t="str">
        <f t="shared" si="39"/>
        <v>buy</v>
      </c>
      <c r="N336">
        <f t="shared" si="40"/>
        <v>14559.749001470116</v>
      </c>
      <c r="O336">
        <f t="shared" si="41"/>
        <v>14593.501997059766</v>
      </c>
      <c r="P336">
        <f t="shared" si="42"/>
        <v>14571</v>
      </c>
      <c r="Q336">
        <f t="shared" si="43"/>
        <v>11.25099852988324</v>
      </c>
      <c r="R336" t="str">
        <f t="shared" si="44"/>
        <v/>
      </c>
      <c r="S336">
        <f>IF(A336&lt;$C$5+2,"",IF(A336=$C$5+2,AVERAGE(INDEX($I$15:$I$713,A336-$C$5+1):I336),(($C$5-1)*J335+I336)/$C$5))</f>
        <v>10.768884763912483</v>
      </c>
      <c r="T336" s="2"/>
    </row>
    <row r="337" spans="1:20" x14ac:dyDescent="0.3">
      <c r="A337">
        <v>323</v>
      </c>
      <c r="B337" s="1">
        <v>44215.609027777777</v>
      </c>
      <c r="C337" s="2">
        <v>14573.949999999999</v>
      </c>
      <c r="D337" s="2">
        <v>14583.2</v>
      </c>
      <c r="E337" s="2">
        <v>14568.150000000001</v>
      </c>
      <c r="F337" s="2">
        <v>14578.65</v>
      </c>
      <c r="G337" s="2">
        <f>IF(A337&lt;=$C$3,"",MAX(INDEX($D$15:$D$713,A337-$C$3):D336))</f>
        <v>14585.3</v>
      </c>
      <c r="H337" s="2">
        <f>IF(A337&lt;=$C$4,"",MIN(INDEX($E$15:$E$713,A337-$C$4):E336))</f>
        <v>14567.150000000001</v>
      </c>
      <c r="I337" s="2">
        <f t="shared" si="36"/>
        <v>7.8499999999985448</v>
      </c>
      <c r="J337" s="2">
        <f>IF(A337&lt;$C$5+2,"",IF(A337=$C$5+2,AVERAGE(INDEX($I$15:$I$713,A337-$C$5+1):I337),(($C$5-1)*J336+I337)/$C$5))</f>
        <v>10.622940525716787</v>
      </c>
      <c r="K337" s="2" t="str">
        <f t="shared" si="37"/>
        <v/>
      </c>
      <c r="L337" s="2" t="str">
        <f t="shared" si="38"/>
        <v/>
      </c>
      <c r="M337" t="str">
        <f t="shared" si="39"/>
        <v>buy</v>
      </c>
      <c r="N337">
        <f t="shared" si="40"/>
        <v>14559.749001470116</v>
      </c>
      <c r="O337">
        <f t="shared" si="41"/>
        <v>14593.501997059766</v>
      </c>
      <c r="P337">
        <f t="shared" si="42"/>
        <v>14571</v>
      </c>
      <c r="Q337">
        <f t="shared" si="43"/>
        <v>11.25099852988324</v>
      </c>
      <c r="R337" t="str">
        <f t="shared" si="44"/>
        <v/>
      </c>
      <c r="S337">
        <f>IF(A337&lt;$C$5+2,"",IF(A337=$C$5+2,AVERAGE(INDEX($I$15:$I$713,A337-$C$5+1):I337),(($C$5-1)*J336+I337)/$C$5))</f>
        <v>10.622940525716787</v>
      </c>
      <c r="T337" s="2"/>
    </row>
    <row r="338" spans="1:20" x14ac:dyDescent="0.3">
      <c r="A338">
        <v>324</v>
      </c>
      <c r="B338" s="1">
        <v>44215.609722222223</v>
      </c>
      <c r="C338" s="2">
        <v>14578.35</v>
      </c>
      <c r="D338" s="2">
        <v>14581.800000000001</v>
      </c>
      <c r="E338" s="2">
        <v>14575.15</v>
      </c>
      <c r="F338" s="2">
        <v>14577.8</v>
      </c>
      <c r="G338" s="2">
        <f>IF(A338&lt;=$C$3,"",MAX(INDEX($D$15:$D$713,A338-$C$3):D337))</f>
        <v>14583.2</v>
      </c>
      <c r="H338" s="2">
        <f>IF(A338&lt;=$C$4,"",MIN(INDEX($E$15:$E$713,A338-$C$4):E337))</f>
        <v>14567.150000000001</v>
      </c>
      <c r="I338" s="2">
        <f t="shared" ref="I338:I401" si="45">MAX(D337-E337,D337-F336,F336-E337)</f>
        <v>15.049999999999272</v>
      </c>
      <c r="J338" s="2">
        <f>IF(A338&lt;$C$5+2,"",IF(A338=$C$5+2,AVERAGE(INDEX($I$15:$I$713,A338-$C$5+1):I338),(($C$5-1)*J337+I338)/$C$5))</f>
        <v>10.844293499430911</v>
      </c>
      <c r="K338" s="2" t="str">
        <f t="shared" si="37"/>
        <v/>
      </c>
      <c r="L338" s="2" t="str">
        <f t="shared" si="38"/>
        <v/>
      </c>
      <c r="M338" t="str">
        <f t="shared" si="39"/>
        <v>buy</v>
      </c>
      <c r="N338">
        <f t="shared" si="40"/>
        <v>14559.749001470116</v>
      </c>
      <c r="O338">
        <f t="shared" si="41"/>
        <v>14593.501997059766</v>
      </c>
      <c r="P338">
        <f t="shared" si="42"/>
        <v>14571</v>
      </c>
      <c r="Q338">
        <f t="shared" si="43"/>
        <v>11.25099852988324</v>
      </c>
      <c r="R338" t="str">
        <f t="shared" si="44"/>
        <v/>
      </c>
      <c r="S338">
        <f>IF(A338&lt;$C$5+2,"",IF(A338=$C$5+2,AVERAGE(INDEX($I$15:$I$713,A338-$C$5+1):I338),(($C$5-1)*J337+I338)/$C$5))</f>
        <v>10.844293499430911</v>
      </c>
      <c r="T338" s="2"/>
    </row>
    <row r="339" spans="1:20" x14ac:dyDescent="0.3">
      <c r="A339">
        <v>325</v>
      </c>
      <c r="B339" s="1">
        <v>44215.61041666667</v>
      </c>
      <c r="C339" s="2">
        <v>14577.599999999999</v>
      </c>
      <c r="D339" s="2">
        <v>14583.55</v>
      </c>
      <c r="E339" s="2">
        <v>14568.550000000001</v>
      </c>
      <c r="F339" s="2">
        <v>14571.15</v>
      </c>
      <c r="G339" s="2">
        <f>IF(A339&lt;=$C$3,"",MAX(INDEX($D$15:$D$713,A339-$C$3):D338))</f>
        <v>14583.2</v>
      </c>
      <c r="H339" s="2">
        <f>IF(A339&lt;=$C$4,"",MIN(INDEX($E$15:$E$713,A339-$C$4):E338))</f>
        <v>14568.150000000001</v>
      </c>
      <c r="I339" s="2">
        <f t="shared" si="45"/>
        <v>6.6500000000014552</v>
      </c>
      <c r="J339" s="2">
        <f>IF(A339&lt;$C$5+2,"",IF(A339=$C$5+2,AVERAGE(INDEX($I$15:$I$713,A339-$C$5+1):I339),(($C$5-1)*J338+I339)/$C$5))</f>
        <v>10.634578824459439</v>
      </c>
      <c r="K339" s="2" t="str">
        <f t="shared" si="37"/>
        <v>buy</v>
      </c>
      <c r="L339" s="2">
        <f t="shared" si="38"/>
        <v>14583.2</v>
      </c>
      <c r="M339" t="str">
        <f t="shared" si="39"/>
        <v>buy</v>
      </c>
      <c r="N339">
        <f t="shared" si="40"/>
        <v>14559.749001470116</v>
      </c>
      <c r="O339">
        <f t="shared" si="41"/>
        <v>14593.501997059766</v>
      </c>
      <c r="P339">
        <f t="shared" si="42"/>
        <v>14571</v>
      </c>
      <c r="Q339">
        <f t="shared" si="43"/>
        <v>11.25099852988324</v>
      </c>
      <c r="R339" t="str">
        <f t="shared" si="44"/>
        <v/>
      </c>
      <c r="S339">
        <f>IF(A339&lt;$C$5+2,"",IF(A339=$C$5+2,AVERAGE(INDEX($I$15:$I$713,A339-$C$5+1):I339),(($C$5-1)*J338+I339)/$C$5))</f>
        <v>10.634578824459439</v>
      </c>
      <c r="T339" s="2"/>
    </row>
    <row r="340" spans="1:20" x14ac:dyDescent="0.3">
      <c r="A340">
        <v>326</v>
      </c>
      <c r="B340" s="1">
        <v>44215.611111111109</v>
      </c>
      <c r="C340" s="2">
        <v>14571.400000000001</v>
      </c>
      <c r="D340" s="2">
        <v>14580.699999999999</v>
      </c>
      <c r="E340" s="2">
        <v>14562.449999999999</v>
      </c>
      <c r="F340" s="2">
        <v>14571.1</v>
      </c>
      <c r="G340" s="2">
        <f>IF(A340&lt;=$C$3,"",MAX(INDEX($D$15:$D$713,A340-$C$3):D339))</f>
        <v>14583.55</v>
      </c>
      <c r="H340" s="2">
        <f>IF(A340&lt;=$C$4,"",MIN(INDEX($E$15:$E$713,A340-$C$4):E339))</f>
        <v>14568.150000000001</v>
      </c>
      <c r="I340" s="2">
        <f t="shared" si="45"/>
        <v>14.999999999998181</v>
      </c>
      <c r="J340" s="2">
        <f>IF(A340&lt;$C$5+2,"",IF(A340=$C$5+2,AVERAGE(INDEX($I$15:$I$713,A340-$C$5+1):I340),(($C$5-1)*J339+I340)/$C$5))</f>
        <v>10.852849883236377</v>
      </c>
      <c r="K340" s="2" t="str">
        <f t="shared" si="37"/>
        <v>sell</v>
      </c>
      <c r="L340" s="2">
        <f t="shared" si="38"/>
        <v>14568.150000000001</v>
      </c>
      <c r="M340" t="str">
        <f t="shared" si="39"/>
        <v>buy</v>
      </c>
      <c r="N340">
        <f t="shared" si="40"/>
        <v>14559.749001470116</v>
      </c>
      <c r="O340">
        <f t="shared" si="41"/>
        <v>14593.501997059766</v>
      </c>
      <c r="P340">
        <f t="shared" si="42"/>
        <v>14571</v>
      </c>
      <c r="Q340">
        <f t="shared" si="43"/>
        <v>11.25099852988324</v>
      </c>
      <c r="R340" t="str">
        <f t="shared" si="44"/>
        <v/>
      </c>
      <c r="S340">
        <f>IF(A340&lt;$C$5+2,"",IF(A340=$C$5+2,AVERAGE(INDEX($I$15:$I$713,A340-$C$5+1):I340),(($C$5-1)*J339+I340)/$C$5))</f>
        <v>10.852849883236377</v>
      </c>
      <c r="T340" s="2"/>
    </row>
    <row r="341" spans="1:20" x14ac:dyDescent="0.3">
      <c r="A341">
        <v>327</v>
      </c>
      <c r="B341" s="1">
        <v>44215.611805555556</v>
      </c>
      <c r="C341" s="2">
        <v>14571.349999999999</v>
      </c>
      <c r="D341" s="2">
        <v>14577.35</v>
      </c>
      <c r="E341" s="2">
        <v>14567.550000000001</v>
      </c>
      <c r="F341" s="2">
        <v>14574.2</v>
      </c>
      <c r="G341" s="2">
        <f>IF(A341&lt;=$C$3,"",MAX(INDEX($D$15:$D$713,A341-$C$3):D340))</f>
        <v>14583.55</v>
      </c>
      <c r="H341" s="2">
        <f>IF(A341&lt;=$C$4,"",MIN(INDEX($E$15:$E$713,A341-$C$4):E340))</f>
        <v>14562.449999999999</v>
      </c>
      <c r="I341" s="2">
        <f t="shared" si="45"/>
        <v>18.25</v>
      </c>
      <c r="J341" s="2">
        <f>IF(A341&lt;$C$5+2,"",IF(A341=$C$5+2,AVERAGE(INDEX($I$15:$I$713,A341-$C$5+1):I341),(($C$5-1)*J340+I341)/$C$5))</f>
        <v>11.222707389074559</v>
      </c>
      <c r="K341" s="2" t="str">
        <f t="shared" si="37"/>
        <v/>
      </c>
      <c r="L341" s="2" t="str">
        <f t="shared" si="38"/>
        <v/>
      </c>
      <c r="M341" t="str">
        <f t="shared" si="39"/>
        <v>buy</v>
      </c>
      <c r="N341">
        <f t="shared" si="40"/>
        <v>14559.749001470116</v>
      </c>
      <c r="O341">
        <f t="shared" si="41"/>
        <v>14593.501997059766</v>
      </c>
      <c r="P341">
        <f t="shared" si="42"/>
        <v>14571</v>
      </c>
      <c r="Q341">
        <f t="shared" si="43"/>
        <v>11.25099852988324</v>
      </c>
      <c r="R341" t="str">
        <f t="shared" si="44"/>
        <v/>
      </c>
      <c r="S341">
        <f>IF(A341&lt;$C$5+2,"",IF(A341=$C$5+2,AVERAGE(INDEX($I$15:$I$713,A341-$C$5+1):I341),(($C$5-1)*J340+I341)/$C$5))</f>
        <v>11.222707389074559</v>
      </c>
      <c r="T341" s="2"/>
    </row>
    <row r="342" spans="1:20" x14ac:dyDescent="0.3">
      <c r="A342">
        <v>328</v>
      </c>
      <c r="B342" s="1">
        <v>44215.612500000003</v>
      </c>
      <c r="C342" s="2">
        <v>14574.75</v>
      </c>
      <c r="D342" s="2">
        <v>14577.2</v>
      </c>
      <c r="E342" s="2">
        <v>14568.3</v>
      </c>
      <c r="F342" s="2">
        <v>14572.7</v>
      </c>
      <c r="G342" s="2">
        <f>IF(A342&lt;=$C$3,"",MAX(INDEX($D$15:$D$713,A342-$C$3):D341))</f>
        <v>14583.55</v>
      </c>
      <c r="H342" s="2">
        <f>IF(A342&lt;=$C$4,"",MIN(INDEX($E$15:$E$713,A342-$C$4):E341))</f>
        <v>14562.449999999999</v>
      </c>
      <c r="I342" s="2">
        <f t="shared" si="45"/>
        <v>9.7999999999992724</v>
      </c>
      <c r="J342" s="2">
        <f>IF(A342&lt;$C$5+2,"",IF(A342=$C$5+2,AVERAGE(INDEX($I$15:$I$713,A342-$C$5+1):I342),(($C$5-1)*J341+I342)/$C$5))</f>
        <v>11.151572019620795</v>
      </c>
      <c r="K342" s="2" t="str">
        <f t="shared" si="37"/>
        <v/>
      </c>
      <c r="L342" s="2" t="str">
        <f t="shared" si="38"/>
        <v/>
      </c>
      <c r="M342" t="str">
        <f t="shared" si="39"/>
        <v>buy</v>
      </c>
      <c r="N342">
        <f t="shared" si="40"/>
        <v>14559.749001470116</v>
      </c>
      <c r="O342">
        <f t="shared" si="41"/>
        <v>14593.501997059766</v>
      </c>
      <c r="P342">
        <f t="shared" si="42"/>
        <v>14571</v>
      </c>
      <c r="Q342">
        <f t="shared" si="43"/>
        <v>11.25099852988324</v>
      </c>
      <c r="R342" t="str">
        <f t="shared" si="44"/>
        <v/>
      </c>
      <c r="S342">
        <f>IF(A342&lt;$C$5+2,"",IF(A342=$C$5+2,AVERAGE(INDEX($I$15:$I$713,A342-$C$5+1):I342),(($C$5-1)*J341+I342)/$C$5))</f>
        <v>11.151572019620795</v>
      </c>
      <c r="T342" s="2"/>
    </row>
    <row r="343" spans="1:20" x14ac:dyDescent="0.3">
      <c r="A343">
        <v>329</v>
      </c>
      <c r="B343" s="1">
        <v>44215.613194444442</v>
      </c>
      <c r="C343" s="2">
        <v>14573.25</v>
      </c>
      <c r="D343" s="2">
        <v>14576.6</v>
      </c>
      <c r="E343" s="2">
        <v>14567.5</v>
      </c>
      <c r="F343" s="2">
        <v>14569.7</v>
      </c>
      <c r="G343" s="2">
        <f>IF(A343&lt;=$C$3,"",MAX(INDEX($D$15:$D$713,A343-$C$3):D342))</f>
        <v>14580.699999999999</v>
      </c>
      <c r="H343" s="2">
        <f>IF(A343&lt;=$C$4,"",MIN(INDEX($E$15:$E$713,A343-$C$4):E342))</f>
        <v>14562.449999999999</v>
      </c>
      <c r="I343" s="2">
        <f t="shared" si="45"/>
        <v>8.9000000000014552</v>
      </c>
      <c r="J343" s="2">
        <f>IF(A343&lt;$C$5+2,"",IF(A343=$C$5+2,AVERAGE(INDEX($I$15:$I$713,A343-$C$5+1):I343),(($C$5-1)*J342+I343)/$C$5))</f>
        <v>11.038993418639828</v>
      </c>
      <c r="K343" s="2" t="str">
        <f t="shared" si="37"/>
        <v/>
      </c>
      <c r="L343" s="2" t="str">
        <f t="shared" si="38"/>
        <v/>
      </c>
      <c r="M343" t="str">
        <f t="shared" si="39"/>
        <v>buy</v>
      </c>
      <c r="N343">
        <f t="shared" si="40"/>
        <v>14559.749001470116</v>
      </c>
      <c r="O343">
        <f t="shared" si="41"/>
        <v>14593.501997059766</v>
      </c>
      <c r="P343">
        <f t="shared" si="42"/>
        <v>14571</v>
      </c>
      <c r="Q343">
        <f t="shared" si="43"/>
        <v>11.25099852988324</v>
      </c>
      <c r="R343" t="str">
        <f t="shared" si="44"/>
        <v/>
      </c>
      <c r="S343">
        <f>IF(A343&lt;$C$5+2,"",IF(A343=$C$5+2,AVERAGE(INDEX($I$15:$I$713,A343-$C$5+1):I343),(($C$5-1)*J342+I343)/$C$5))</f>
        <v>11.038993418639828</v>
      </c>
      <c r="T343" s="2"/>
    </row>
    <row r="344" spans="1:20" x14ac:dyDescent="0.3">
      <c r="A344">
        <v>330</v>
      </c>
      <c r="B344" s="1">
        <v>44215.613888888889</v>
      </c>
      <c r="C344" s="2">
        <v>14570.1</v>
      </c>
      <c r="D344" s="2">
        <v>14573.85</v>
      </c>
      <c r="E344" s="2">
        <v>14566.35</v>
      </c>
      <c r="F344" s="2">
        <v>14571.7</v>
      </c>
      <c r="G344" s="2">
        <f>IF(A344&lt;=$C$3,"",MAX(INDEX($D$15:$D$713,A344-$C$3):D343))</f>
        <v>14577.35</v>
      </c>
      <c r="H344" s="2">
        <f>IF(A344&lt;=$C$4,"",MIN(INDEX($E$15:$E$713,A344-$C$4):E343))</f>
        <v>14567.5</v>
      </c>
      <c r="I344" s="2">
        <f t="shared" si="45"/>
        <v>9.1000000000003638</v>
      </c>
      <c r="J344" s="2">
        <f>IF(A344&lt;$C$5+2,"",IF(A344=$C$5+2,AVERAGE(INDEX($I$15:$I$713,A344-$C$5+1):I344),(($C$5-1)*J343+I344)/$C$5))</f>
        <v>10.942043747707855</v>
      </c>
      <c r="K344" s="2" t="str">
        <f t="shared" si="37"/>
        <v>sell</v>
      </c>
      <c r="L344" s="2">
        <f t="shared" si="38"/>
        <v>14567.5</v>
      </c>
      <c r="M344" t="str">
        <f t="shared" si="39"/>
        <v>buy</v>
      </c>
      <c r="N344">
        <f t="shared" si="40"/>
        <v>14559.749001470116</v>
      </c>
      <c r="O344">
        <f t="shared" si="41"/>
        <v>14593.501997059766</v>
      </c>
      <c r="P344">
        <f t="shared" si="42"/>
        <v>14571</v>
      </c>
      <c r="Q344">
        <f t="shared" si="43"/>
        <v>11.25099852988324</v>
      </c>
      <c r="R344" t="str">
        <f t="shared" si="44"/>
        <v/>
      </c>
      <c r="S344">
        <f>IF(A344&lt;$C$5+2,"",IF(A344=$C$5+2,AVERAGE(INDEX($I$15:$I$713,A344-$C$5+1):I344),(($C$5-1)*J343+I344)/$C$5))</f>
        <v>10.942043747707855</v>
      </c>
      <c r="T344" s="2"/>
    </row>
    <row r="345" spans="1:20" x14ac:dyDescent="0.3">
      <c r="A345">
        <v>331</v>
      </c>
      <c r="B345" s="1">
        <v>44215.614583333336</v>
      </c>
      <c r="C345" s="2">
        <v>14571</v>
      </c>
      <c r="D345" s="2">
        <v>14580</v>
      </c>
      <c r="E345" s="2">
        <v>14566.849999999999</v>
      </c>
      <c r="F345" s="2">
        <v>14571.5</v>
      </c>
      <c r="G345" s="2">
        <f>IF(A345&lt;=$C$3,"",MAX(INDEX($D$15:$D$713,A345-$C$3):D344))</f>
        <v>14577.2</v>
      </c>
      <c r="H345" s="2">
        <f>IF(A345&lt;=$C$4,"",MIN(INDEX($E$15:$E$713,A345-$C$4):E344))</f>
        <v>14566.35</v>
      </c>
      <c r="I345" s="2">
        <f t="shared" si="45"/>
        <v>7.5</v>
      </c>
      <c r="J345" s="2">
        <f>IF(A345&lt;$C$5+2,"",IF(A345=$C$5+2,AVERAGE(INDEX($I$15:$I$713,A345-$C$5+1):I345),(($C$5-1)*J344+I345)/$C$5))</f>
        <v>10.769941560322462</v>
      </c>
      <c r="K345" s="2" t="str">
        <f t="shared" si="37"/>
        <v>buy</v>
      </c>
      <c r="L345" s="2">
        <f t="shared" si="38"/>
        <v>14577.2</v>
      </c>
      <c r="M345" t="str">
        <f t="shared" si="39"/>
        <v>buy</v>
      </c>
      <c r="N345">
        <f t="shared" si="40"/>
        <v>14559.749001470116</v>
      </c>
      <c r="O345">
        <f t="shared" si="41"/>
        <v>14593.501997059766</v>
      </c>
      <c r="P345">
        <f t="shared" si="42"/>
        <v>14571</v>
      </c>
      <c r="Q345">
        <f t="shared" si="43"/>
        <v>11.25099852988324</v>
      </c>
      <c r="R345" t="str">
        <f t="shared" si="44"/>
        <v/>
      </c>
      <c r="S345">
        <f>IF(A345&lt;$C$5+2,"",IF(A345=$C$5+2,AVERAGE(INDEX($I$15:$I$713,A345-$C$5+1):I345),(($C$5-1)*J344+I345)/$C$5))</f>
        <v>10.769941560322462</v>
      </c>
      <c r="T345" s="2"/>
    </row>
    <row r="346" spans="1:20" x14ac:dyDescent="0.3">
      <c r="A346">
        <v>332</v>
      </c>
      <c r="B346" s="1">
        <v>44215.615277777775</v>
      </c>
      <c r="C346" s="2">
        <v>14571.300000000001</v>
      </c>
      <c r="D346" s="2">
        <v>14579.449999999999</v>
      </c>
      <c r="E346" s="2">
        <v>14562.65</v>
      </c>
      <c r="F346" s="2">
        <v>14572.85</v>
      </c>
      <c r="G346" s="2">
        <f>IF(A346&lt;=$C$3,"",MAX(INDEX($D$15:$D$713,A346-$C$3):D345))</f>
        <v>14580</v>
      </c>
      <c r="H346" s="2">
        <f>IF(A346&lt;=$C$4,"",MIN(INDEX($E$15:$E$713,A346-$C$4):E345))</f>
        <v>14566.35</v>
      </c>
      <c r="I346" s="2">
        <f t="shared" si="45"/>
        <v>13.150000000001455</v>
      </c>
      <c r="J346" s="2">
        <f>IF(A346&lt;$C$5+2,"",IF(A346=$C$5+2,AVERAGE(INDEX($I$15:$I$713,A346-$C$5+1):I346),(($C$5-1)*J345+I346)/$C$5))</f>
        <v>10.88894448230641</v>
      </c>
      <c r="K346" s="2" t="str">
        <f t="shared" si="37"/>
        <v>sell</v>
      </c>
      <c r="L346" s="2">
        <f t="shared" si="38"/>
        <v>14566.35</v>
      </c>
      <c r="M346" t="str">
        <f t="shared" si="39"/>
        <v>buy</v>
      </c>
      <c r="N346">
        <f t="shared" si="40"/>
        <v>14559.749001470116</v>
      </c>
      <c r="O346">
        <f t="shared" si="41"/>
        <v>14593.501997059766</v>
      </c>
      <c r="P346">
        <f t="shared" si="42"/>
        <v>14571</v>
      </c>
      <c r="Q346">
        <f t="shared" si="43"/>
        <v>11.25099852988324</v>
      </c>
      <c r="R346" t="str">
        <f t="shared" si="44"/>
        <v/>
      </c>
      <c r="S346">
        <f>IF(A346&lt;$C$5+2,"",IF(A346=$C$5+2,AVERAGE(INDEX($I$15:$I$713,A346-$C$5+1):I346),(($C$5-1)*J345+I346)/$C$5))</f>
        <v>10.88894448230641</v>
      </c>
      <c r="T346" s="2"/>
    </row>
    <row r="347" spans="1:20" x14ac:dyDescent="0.3">
      <c r="A347">
        <v>333</v>
      </c>
      <c r="B347" s="1">
        <v>44215.615972222222</v>
      </c>
      <c r="C347" s="2">
        <v>14572.6</v>
      </c>
      <c r="D347" s="2">
        <v>14575.75</v>
      </c>
      <c r="E347" s="2">
        <v>14570.1</v>
      </c>
      <c r="F347" s="2">
        <v>14571.3</v>
      </c>
      <c r="G347" s="2">
        <f>IF(A347&lt;=$C$3,"",MAX(INDEX($D$15:$D$713,A347-$C$3):D346))</f>
        <v>14580</v>
      </c>
      <c r="H347" s="2">
        <f>IF(A347&lt;=$C$4,"",MIN(INDEX($E$15:$E$713,A347-$C$4):E346))</f>
        <v>14562.65</v>
      </c>
      <c r="I347" s="2">
        <f t="shared" si="45"/>
        <v>16.799999999999272</v>
      </c>
      <c r="J347" s="2">
        <f>IF(A347&lt;$C$5+2,"",IF(A347=$C$5+2,AVERAGE(INDEX($I$15:$I$713,A347-$C$5+1):I347),(($C$5-1)*J346+I347)/$C$5))</f>
        <v>11.184497258191055</v>
      </c>
      <c r="K347" s="2" t="str">
        <f t="shared" si="37"/>
        <v/>
      </c>
      <c r="L347" s="2" t="str">
        <f t="shared" si="38"/>
        <v/>
      </c>
      <c r="M347" t="str">
        <f t="shared" si="39"/>
        <v>buy</v>
      </c>
      <c r="N347">
        <f t="shared" si="40"/>
        <v>14559.749001470116</v>
      </c>
      <c r="O347">
        <f t="shared" si="41"/>
        <v>14593.501997059766</v>
      </c>
      <c r="P347">
        <f t="shared" si="42"/>
        <v>14571</v>
      </c>
      <c r="Q347">
        <f t="shared" si="43"/>
        <v>11.25099852988324</v>
      </c>
      <c r="R347" t="str">
        <f t="shared" si="44"/>
        <v/>
      </c>
      <c r="S347">
        <f>IF(A347&lt;$C$5+2,"",IF(A347=$C$5+2,AVERAGE(INDEX($I$15:$I$713,A347-$C$5+1):I347),(($C$5-1)*J346+I347)/$C$5))</f>
        <v>11.184497258191055</v>
      </c>
      <c r="T347" s="2"/>
    </row>
    <row r="348" spans="1:20" x14ac:dyDescent="0.3">
      <c r="A348">
        <v>334</v>
      </c>
      <c r="B348" s="1">
        <v>44215.616666666669</v>
      </c>
      <c r="C348" s="2">
        <v>14572.150000000001</v>
      </c>
      <c r="D348" s="2">
        <v>14580.3</v>
      </c>
      <c r="E348" s="2">
        <v>14566.35</v>
      </c>
      <c r="F348" s="2">
        <v>14578.5</v>
      </c>
      <c r="G348" s="2">
        <f>IF(A348&lt;=$C$3,"",MAX(INDEX($D$15:$D$713,A348-$C$3):D347))</f>
        <v>14580</v>
      </c>
      <c r="H348" s="2">
        <f>IF(A348&lt;=$C$4,"",MIN(INDEX($E$15:$E$713,A348-$C$4):E347))</f>
        <v>14562.65</v>
      </c>
      <c r="I348" s="2">
        <f t="shared" si="45"/>
        <v>5.6499999999996362</v>
      </c>
      <c r="J348" s="2">
        <f>IF(A348&lt;$C$5+2,"",IF(A348=$C$5+2,AVERAGE(INDEX($I$15:$I$713,A348-$C$5+1):I348),(($C$5-1)*J347+I348)/$C$5))</f>
        <v>10.907772395281484</v>
      </c>
      <c r="K348" s="2" t="str">
        <f t="shared" si="37"/>
        <v>buy</v>
      </c>
      <c r="L348" s="2">
        <f t="shared" si="38"/>
        <v>14580</v>
      </c>
      <c r="M348" t="str">
        <f t="shared" si="39"/>
        <v>buy</v>
      </c>
      <c r="N348">
        <f t="shared" si="40"/>
        <v>14559.749001470116</v>
      </c>
      <c r="O348">
        <f t="shared" si="41"/>
        <v>14593.501997059766</v>
      </c>
      <c r="P348">
        <f t="shared" si="42"/>
        <v>14571</v>
      </c>
      <c r="Q348">
        <f t="shared" si="43"/>
        <v>11.25099852988324</v>
      </c>
      <c r="R348" t="str">
        <f t="shared" si="44"/>
        <v/>
      </c>
      <c r="S348">
        <f>IF(A348&lt;$C$5+2,"",IF(A348=$C$5+2,AVERAGE(INDEX($I$15:$I$713,A348-$C$5+1):I348),(($C$5-1)*J347+I348)/$C$5))</f>
        <v>10.907772395281484</v>
      </c>
      <c r="T348" s="2"/>
    </row>
    <row r="349" spans="1:20" x14ac:dyDescent="0.3">
      <c r="A349">
        <v>335</v>
      </c>
      <c r="B349" s="1">
        <v>44215.617361111108</v>
      </c>
      <c r="C349" s="2">
        <v>14579.05</v>
      </c>
      <c r="D349" s="2">
        <v>14583.15</v>
      </c>
      <c r="E349" s="2">
        <v>14576.85</v>
      </c>
      <c r="F349" s="2">
        <v>14578.7</v>
      </c>
      <c r="G349" s="2">
        <f>IF(A349&lt;=$C$3,"",MAX(INDEX($D$15:$D$713,A349-$C$3):D348))</f>
        <v>14580.3</v>
      </c>
      <c r="H349" s="2">
        <f>IF(A349&lt;=$C$4,"",MIN(INDEX($E$15:$E$713,A349-$C$4):E348))</f>
        <v>14562.65</v>
      </c>
      <c r="I349" s="2">
        <f t="shared" si="45"/>
        <v>13.949999999998909</v>
      </c>
      <c r="J349" s="2">
        <f>IF(A349&lt;$C$5+2,"",IF(A349=$C$5+2,AVERAGE(INDEX($I$15:$I$713,A349-$C$5+1):I349),(($C$5-1)*J348+I349)/$C$5))</f>
        <v>11.059883775517354</v>
      </c>
      <c r="K349" s="2" t="str">
        <f t="shared" si="37"/>
        <v>buy</v>
      </c>
      <c r="L349" s="2">
        <f t="shared" si="38"/>
        <v>14580.3</v>
      </c>
      <c r="M349" t="str">
        <f t="shared" si="39"/>
        <v>buy</v>
      </c>
      <c r="N349">
        <f t="shared" si="40"/>
        <v>14559.749001470116</v>
      </c>
      <c r="O349">
        <f t="shared" si="41"/>
        <v>14593.501997059766</v>
      </c>
      <c r="P349">
        <f t="shared" si="42"/>
        <v>14571</v>
      </c>
      <c r="Q349">
        <f t="shared" si="43"/>
        <v>11.25099852988324</v>
      </c>
      <c r="R349" t="str">
        <f t="shared" si="44"/>
        <v/>
      </c>
      <c r="S349">
        <f>IF(A349&lt;$C$5+2,"",IF(A349=$C$5+2,AVERAGE(INDEX($I$15:$I$713,A349-$C$5+1):I349),(($C$5-1)*J348+I349)/$C$5))</f>
        <v>11.059883775517354</v>
      </c>
      <c r="T349" s="2"/>
    </row>
    <row r="350" spans="1:20" x14ac:dyDescent="0.3">
      <c r="A350">
        <v>336</v>
      </c>
      <c r="B350" s="1">
        <v>44215.618055555555</v>
      </c>
      <c r="C350" s="2">
        <v>14579</v>
      </c>
      <c r="D350" s="2">
        <v>14585.75</v>
      </c>
      <c r="E350" s="2">
        <v>14576.050000000001</v>
      </c>
      <c r="F350" s="2">
        <v>14578.15</v>
      </c>
      <c r="G350" s="2">
        <f>IF(A350&lt;=$C$3,"",MAX(INDEX($D$15:$D$713,A350-$C$3):D349))</f>
        <v>14583.15</v>
      </c>
      <c r="H350" s="2">
        <f>IF(A350&lt;=$C$4,"",MIN(INDEX($E$15:$E$713,A350-$C$4):E349))</f>
        <v>14566.35</v>
      </c>
      <c r="I350" s="2">
        <f t="shared" si="45"/>
        <v>6.2999999999992724</v>
      </c>
      <c r="J350" s="2">
        <f>IF(A350&lt;$C$5+2,"",IF(A350=$C$5+2,AVERAGE(INDEX($I$15:$I$713,A350-$C$5+1):I350),(($C$5-1)*J349+I350)/$C$5))</f>
        <v>10.821889586741451</v>
      </c>
      <c r="K350" s="2" t="str">
        <f t="shared" si="37"/>
        <v>buy</v>
      </c>
      <c r="L350" s="2">
        <f t="shared" si="38"/>
        <v>14583.15</v>
      </c>
      <c r="M350" t="str">
        <f t="shared" si="39"/>
        <v>buy</v>
      </c>
      <c r="N350">
        <f t="shared" si="40"/>
        <v>14559.749001470116</v>
      </c>
      <c r="O350">
        <f t="shared" si="41"/>
        <v>14593.501997059766</v>
      </c>
      <c r="P350">
        <f t="shared" si="42"/>
        <v>14571</v>
      </c>
      <c r="Q350">
        <f t="shared" si="43"/>
        <v>11.25099852988324</v>
      </c>
      <c r="R350" t="str">
        <f t="shared" si="44"/>
        <v/>
      </c>
      <c r="S350">
        <f>IF(A350&lt;$C$5+2,"",IF(A350=$C$5+2,AVERAGE(INDEX($I$15:$I$713,A350-$C$5+1):I350),(($C$5-1)*J349+I350)/$C$5))</f>
        <v>10.821889586741451</v>
      </c>
      <c r="T350" s="2"/>
    </row>
    <row r="351" spans="1:20" x14ac:dyDescent="0.3">
      <c r="A351">
        <v>337</v>
      </c>
      <c r="B351" s="1">
        <v>44215.618750000001</v>
      </c>
      <c r="C351" s="2">
        <v>14578.699999999999</v>
      </c>
      <c r="D351" s="2">
        <v>14584.900000000001</v>
      </c>
      <c r="E351" s="2">
        <v>14572.5</v>
      </c>
      <c r="F351" s="2">
        <v>14578.85</v>
      </c>
      <c r="G351" s="2">
        <f>IF(A351&lt;=$C$3,"",MAX(INDEX($D$15:$D$713,A351-$C$3):D350))</f>
        <v>14585.75</v>
      </c>
      <c r="H351" s="2">
        <f>IF(A351&lt;=$C$4,"",MIN(INDEX($E$15:$E$713,A351-$C$4):E350))</f>
        <v>14566.35</v>
      </c>
      <c r="I351" s="2">
        <f t="shared" si="45"/>
        <v>9.6999999999989086</v>
      </c>
      <c r="J351" s="2">
        <f>IF(A351&lt;$C$5+2,"",IF(A351=$C$5+2,AVERAGE(INDEX($I$15:$I$713,A351-$C$5+1):I351),(($C$5-1)*J350+I351)/$C$5))</f>
        <v>10.765795107404324</v>
      </c>
      <c r="K351" s="2" t="str">
        <f t="shared" si="37"/>
        <v/>
      </c>
      <c r="L351" s="2" t="str">
        <f t="shared" si="38"/>
        <v/>
      </c>
      <c r="M351" t="str">
        <f t="shared" si="39"/>
        <v>buy</v>
      </c>
      <c r="N351">
        <f t="shared" si="40"/>
        <v>14559.749001470116</v>
      </c>
      <c r="O351">
        <f t="shared" si="41"/>
        <v>14593.501997059766</v>
      </c>
      <c r="P351">
        <f t="shared" si="42"/>
        <v>14571</v>
      </c>
      <c r="Q351">
        <f t="shared" si="43"/>
        <v>11.25099852988324</v>
      </c>
      <c r="R351" t="str">
        <f t="shared" si="44"/>
        <v/>
      </c>
      <c r="S351">
        <f>IF(A351&lt;$C$5+2,"",IF(A351=$C$5+2,AVERAGE(INDEX($I$15:$I$713,A351-$C$5+1):I351),(($C$5-1)*J350+I351)/$C$5))</f>
        <v>10.765795107404324</v>
      </c>
      <c r="T351" s="2"/>
    </row>
    <row r="352" spans="1:20" x14ac:dyDescent="0.3">
      <c r="A352">
        <v>338</v>
      </c>
      <c r="B352" s="1">
        <v>44215.619444444441</v>
      </c>
      <c r="C352" s="2">
        <v>14579.1</v>
      </c>
      <c r="D352" s="2">
        <v>14585.650000000001</v>
      </c>
      <c r="E352" s="2">
        <v>14573.55</v>
      </c>
      <c r="F352" s="2">
        <v>14583.65</v>
      </c>
      <c r="G352" s="2">
        <f>IF(A352&lt;=$C$3,"",MAX(INDEX($D$15:$D$713,A352-$C$3):D351))</f>
        <v>14585.75</v>
      </c>
      <c r="H352" s="2">
        <f>IF(A352&lt;=$C$4,"",MIN(INDEX($E$15:$E$713,A352-$C$4):E351))</f>
        <v>14572.5</v>
      </c>
      <c r="I352" s="2">
        <f t="shared" si="45"/>
        <v>12.400000000001455</v>
      </c>
      <c r="J352" s="2">
        <f>IF(A352&lt;$C$5+2,"",IF(A352=$C$5+2,AVERAGE(INDEX($I$15:$I$713,A352-$C$5+1):I352),(($C$5-1)*J351+I352)/$C$5))</f>
        <v>10.84750535203418</v>
      </c>
      <c r="K352" s="2" t="str">
        <f t="shared" si="37"/>
        <v/>
      </c>
      <c r="L352" s="2" t="str">
        <f t="shared" si="38"/>
        <v/>
      </c>
      <c r="M352" t="str">
        <f t="shared" si="39"/>
        <v>buy</v>
      </c>
      <c r="N352">
        <f t="shared" si="40"/>
        <v>14559.749001470116</v>
      </c>
      <c r="O352">
        <f t="shared" si="41"/>
        <v>14593.501997059766</v>
      </c>
      <c r="P352">
        <f t="shared" si="42"/>
        <v>14571</v>
      </c>
      <c r="Q352">
        <f t="shared" si="43"/>
        <v>11.25099852988324</v>
      </c>
      <c r="R352" t="str">
        <f t="shared" si="44"/>
        <v/>
      </c>
      <c r="S352">
        <f>IF(A352&lt;$C$5+2,"",IF(A352=$C$5+2,AVERAGE(INDEX($I$15:$I$713,A352-$C$5+1):I352),(($C$5-1)*J351+I352)/$C$5))</f>
        <v>10.84750535203418</v>
      </c>
      <c r="T352" s="2"/>
    </row>
    <row r="353" spans="1:20" x14ac:dyDescent="0.3">
      <c r="A353">
        <v>339</v>
      </c>
      <c r="B353" s="1">
        <v>44215.620138888888</v>
      </c>
      <c r="C353" s="2">
        <v>14583.2</v>
      </c>
      <c r="D353" s="2">
        <v>14585.45</v>
      </c>
      <c r="E353" s="2">
        <v>14580.6</v>
      </c>
      <c r="F353" s="2">
        <v>14583.9</v>
      </c>
      <c r="G353" s="2">
        <f>IF(A353&lt;=$C$3,"",MAX(INDEX($D$15:$D$713,A353-$C$3):D352))</f>
        <v>14585.75</v>
      </c>
      <c r="H353" s="2">
        <f>IF(A353&lt;=$C$4,"",MIN(INDEX($E$15:$E$713,A353-$C$4):E352))</f>
        <v>14572.5</v>
      </c>
      <c r="I353" s="2">
        <f t="shared" si="45"/>
        <v>12.100000000002183</v>
      </c>
      <c r="J353" s="2">
        <f>IF(A353&lt;$C$5+2,"",IF(A353=$C$5+2,AVERAGE(INDEX($I$15:$I$713,A353-$C$5+1):I353),(($C$5-1)*J352+I353)/$C$5))</f>
        <v>10.910130084432579</v>
      </c>
      <c r="K353" s="2" t="str">
        <f t="shared" si="37"/>
        <v/>
      </c>
      <c r="L353" s="2" t="str">
        <f t="shared" si="38"/>
        <v/>
      </c>
      <c r="M353" t="str">
        <f t="shared" si="39"/>
        <v>buy</v>
      </c>
      <c r="N353">
        <f t="shared" si="40"/>
        <v>14559.749001470116</v>
      </c>
      <c r="O353">
        <f t="shared" si="41"/>
        <v>14593.501997059766</v>
      </c>
      <c r="P353">
        <f t="shared" si="42"/>
        <v>14571</v>
      </c>
      <c r="Q353">
        <f t="shared" si="43"/>
        <v>11.25099852988324</v>
      </c>
      <c r="R353" t="str">
        <f t="shared" si="44"/>
        <v/>
      </c>
      <c r="S353">
        <f>IF(A353&lt;$C$5+2,"",IF(A353=$C$5+2,AVERAGE(INDEX($I$15:$I$713,A353-$C$5+1):I353),(($C$5-1)*J352+I353)/$C$5))</f>
        <v>10.910130084432579</v>
      </c>
      <c r="T353" s="2"/>
    </row>
    <row r="354" spans="1:20" x14ac:dyDescent="0.3">
      <c r="A354">
        <v>340</v>
      </c>
      <c r="B354" s="1">
        <v>44215.620833333334</v>
      </c>
      <c r="C354" s="2">
        <v>14583.6</v>
      </c>
      <c r="D354" s="2">
        <v>14588.550000000001</v>
      </c>
      <c r="E354" s="2">
        <v>14581.35</v>
      </c>
      <c r="F354" s="2">
        <v>14584.65</v>
      </c>
      <c r="G354" s="2">
        <f>IF(A354&lt;=$C$3,"",MAX(INDEX($D$15:$D$713,A354-$C$3):D353))</f>
        <v>14585.650000000001</v>
      </c>
      <c r="H354" s="2">
        <f>IF(A354&lt;=$C$4,"",MIN(INDEX($E$15:$E$713,A354-$C$4):E353))</f>
        <v>14572.5</v>
      </c>
      <c r="I354" s="2">
        <f t="shared" si="45"/>
        <v>4.8500000000003638</v>
      </c>
      <c r="J354" s="2">
        <f>IF(A354&lt;$C$5+2,"",IF(A354=$C$5+2,AVERAGE(INDEX($I$15:$I$713,A354-$C$5+1):I354),(($C$5-1)*J353+I354)/$C$5))</f>
        <v>10.607123580210969</v>
      </c>
      <c r="K354" s="2" t="str">
        <f t="shared" si="37"/>
        <v>buy</v>
      </c>
      <c r="L354" s="2">
        <f t="shared" si="38"/>
        <v>14585.650000000001</v>
      </c>
      <c r="M354" t="str">
        <f t="shared" si="39"/>
        <v>buy</v>
      </c>
      <c r="N354">
        <f t="shared" si="40"/>
        <v>14559.749001470116</v>
      </c>
      <c r="O354">
        <f t="shared" si="41"/>
        <v>14593.501997059766</v>
      </c>
      <c r="P354">
        <f t="shared" si="42"/>
        <v>14571</v>
      </c>
      <c r="Q354">
        <f t="shared" si="43"/>
        <v>11.25099852988324</v>
      </c>
      <c r="R354" t="str">
        <f t="shared" si="44"/>
        <v/>
      </c>
      <c r="S354">
        <f>IF(A354&lt;$C$5+2,"",IF(A354=$C$5+2,AVERAGE(INDEX($I$15:$I$713,A354-$C$5+1):I354),(($C$5-1)*J353+I354)/$C$5))</f>
        <v>10.607123580210969</v>
      </c>
      <c r="T354" s="2"/>
    </row>
    <row r="355" spans="1:20" x14ac:dyDescent="0.3">
      <c r="A355">
        <v>341</v>
      </c>
      <c r="B355" s="1">
        <v>44215.621527777781</v>
      </c>
      <c r="C355" s="2">
        <v>14584.8</v>
      </c>
      <c r="D355" s="2">
        <v>14591.2</v>
      </c>
      <c r="E355" s="2">
        <v>14579.75</v>
      </c>
      <c r="F355" s="2">
        <v>14589.25</v>
      </c>
      <c r="G355" s="2">
        <f>IF(A355&lt;=$C$3,"",MAX(INDEX($D$15:$D$713,A355-$C$3):D354))</f>
        <v>14588.550000000001</v>
      </c>
      <c r="H355" s="2">
        <f>IF(A355&lt;=$C$4,"",MIN(INDEX($E$15:$E$713,A355-$C$4):E354))</f>
        <v>14573.55</v>
      </c>
      <c r="I355" s="2">
        <f t="shared" si="45"/>
        <v>7.2000000000007276</v>
      </c>
      <c r="J355" s="2">
        <f>IF(A355&lt;$C$5+2,"",IF(A355=$C$5+2,AVERAGE(INDEX($I$15:$I$713,A355-$C$5+1):I355),(($C$5-1)*J354+I355)/$C$5))</f>
        <v>10.436767401200457</v>
      </c>
      <c r="K355" s="2" t="str">
        <f t="shared" si="37"/>
        <v>buy</v>
      </c>
      <c r="L355" s="2">
        <f t="shared" si="38"/>
        <v>14588.550000000001</v>
      </c>
      <c r="M355" t="str">
        <f t="shared" si="39"/>
        <v>buy</v>
      </c>
      <c r="N355">
        <f t="shared" si="40"/>
        <v>14559.749001470116</v>
      </c>
      <c r="O355">
        <f t="shared" si="41"/>
        <v>14593.501997059766</v>
      </c>
      <c r="P355">
        <f t="shared" si="42"/>
        <v>14571</v>
      </c>
      <c r="Q355">
        <f t="shared" si="43"/>
        <v>11.25099852988324</v>
      </c>
      <c r="R355" t="str">
        <f t="shared" si="44"/>
        <v/>
      </c>
      <c r="S355">
        <f>IF(A355&lt;$C$5+2,"",IF(A355=$C$5+2,AVERAGE(INDEX($I$15:$I$713,A355-$C$5+1):I355),(($C$5-1)*J354+I355)/$C$5))</f>
        <v>10.436767401200457</v>
      </c>
      <c r="T355" s="2"/>
    </row>
    <row r="356" spans="1:20" x14ac:dyDescent="0.3">
      <c r="A356">
        <v>342</v>
      </c>
      <c r="B356" s="1">
        <v>44215.62222222222</v>
      </c>
      <c r="C356" s="2">
        <v>14588.85</v>
      </c>
      <c r="D356" s="2">
        <v>14596.15</v>
      </c>
      <c r="E356" s="2">
        <v>14580.2</v>
      </c>
      <c r="F356" s="2">
        <v>14591.6</v>
      </c>
      <c r="G356" s="2">
        <f>IF(A356&lt;=$C$3,"",MAX(INDEX($D$15:$D$713,A356-$C$3):D355))</f>
        <v>14591.2</v>
      </c>
      <c r="H356" s="2">
        <f>IF(A356&lt;=$C$4,"",MIN(INDEX($E$15:$E$713,A356-$C$4):E355))</f>
        <v>14579.75</v>
      </c>
      <c r="I356" s="2">
        <f t="shared" si="45"/>
        <v>11.450000000000728</v>
      </c>
      <c r="J356" s="2">
        <f>IF(A356&lt;$C$5+2,"",IF(A356=$C$5+2,AVERAGE(INDEX($I$15:$I$713,A356-$C$5+1):I356),(($C$5-1)*J355+I356)/$C$5))</f>
        <v>10.48742903114047</v>
      </c>
      <c r="K356" s="2" t="str">
        <f t="shared" si="37"/>
        <v>buy</v>
      </c>
      <c r="L356" s="2">
        <f t="shared" si="38"/>
        <v>14591.2</v>
      </c>
      <c r="M356" t="str">
        <f t="shared" si="39"/>
        <v>TP</v>
      </c>
      <c r="N356" t="str">
        <f t="shared" si="40"/>
        <v/>
      </c>
      <c r="O356" t="str">
        <f t="shared" si="41"/>
        <v/>
      </c>
      <c r="P356" t="str">
        <f t="shared" si="42"/>
        <v/>
      </c>
      <c r="Q356" t="str">
        <f t="shared" si="43"/>
        <v/>
      </c>
      <c r="R356">
        <f t="shared" si="44"/>
        <v>22.501997059765927</v>
      </c>
      <c r="S356">
        <f>IF(A356&lt;$C$5+2,"",IF(A356=$C$5+2,AVERAGE(INDEX($I$15:$I$713,A356-$C$5+1):I356),(($C$5-1)*J355+I356)/$C$5))</f>
        <v>10.48742903114047</v>
      </c>
      <c r="T356" s="2"/>
    </row>
    <row r="357" spans="1:20" x14ac:dyDescent="0.3">
      <c r="A357">
        <v>343</v>
      </c>
      <c r="B357" s="1">
        <v>44215.622916666667</v>
      </c>
      <c r="C357" s="2">
        <v>14592</v>
      </c>
      <c r="D357" s="2">
        <v>14594.900000000001</v>
      </c>
      <c r="E357" s="2">
        <v>14582.75</v>
      </c>
      <c r="F357" s="2">
        <v>14592.1</v>
      </c>
      <c r="G357" s="2">
        <f>IF(A357&lt;=$C$3,"",MAX(INDEX($D$15:$D$713,A357-$C$3):D356))</f>
        <v>14596.15</v>
      </c>
      <c r="H357" s="2">
        <f>IF(A357&lt;=$C$4,"",MIN(INDEX($E$15:$E$713,A357-$C$4):E356))</f>
        <v>14579.75</v>
      </c>
      <c r="I357" s="2">
        <f t="shared" si="45"/>
        <v>15.949999999998909</v>
      </c>
      <c r="J357" s="2">
        <f>IF(A357&lt;$C$5+2,"",IF(A357=$C$5+2,AVERAGE(INDEX($I$15:$I$713,A357-$C$5+1):I357),(($C$5-1)*J356+I357)/$C$5))</f>
        <v>10.760557579583393</v>
      </c>
      <c r="K357" s="2" t="str">
        <f t="shared" ref="K357:K420" si="46">IF(D357&gt;=G357,"buy",IF(E357&lt;=H357,"sell",""))</f>
        <v/>
      </c>
      <c r="L357" s="2" t="str">
        <f t="shared" ref="L357:L420" si="47">IF(K357="buy",G357,IF(K357="sell",H357,""))</f>
        <v/>
      </c>
      <c r="M357" t="str">
        <f t="shared" ref="M357:M420" si="48">IF(OR(M356="",M356="SL",M356="TP"), K357,IF(M356="buy",IF(E357&lt;N356,"SL",IF(D357&gt;O356,"TP",M356)),IF(M356="sell",IF(D357&gt;N356,"SL",IF(E357&lt;O356,"TP",M356)),"")))</f>
        <v/>
      </c>
      <c r="N357" t="str">
        <f t="shared" ref="N357:N420" si="49">IF(M357="buy",P357-$C$6*Q357,IF(M357="sell",P357+$C$6*Q357,""))</f>
        <v/>
      </c>
      <c r="O357" t="str">
        <f t="shared" ref="O357:O420" si="50">IF(M357="buy",P357+$C$7*Q357,IF(M357="sell",P357-$C$7*Q357,""))</f>
        <v/>
      </c>
      <c r="P357" t="str">
        <f t="shared" ref="P357:P420" si="51">IF(M357=M356,P356,IF(OR(M357="buy",M357="sell"),L357,""))</f>
        <v/>
      </c>
      <c r="Q357" t="str">
        <f t="shared" ref="Q357:Q420" si="52">IF(M357=M356,Q356,IF(OR(M357="buy",M357="sell"),J357,""))</f>
        <v/>
      </c>
      <c r="R357" t="str">
        <f t="shared" ref="R357:R420" si="53">IF(AND(M356="buy",M357="SL"),N356-P356,IF(AND(M356="buy",M357="TP"),O356-P356,IF(AND(M356="sell",M357="SL"),P356-N356,IF(AND(M356="sell",M357="TP"),P356-O356,""))))</f>
        <v/>
      </c>
      <c r="S357">
        <f>IF(A357&lt;$C$5+2,"",IF(A357=$C$5+2,AVERAGE(INDEX($I$15:$I$713,A357-$C$5+1):I357),(($C$5-1)*J356+I357)/$C$5))</f>
        <v>10.760557579583393</v>
      </c>
      <c r="T357" s="2"/>
    </row>
    <row r="358" spans="1:20" x14ac:dyDescent="0.3">
      <c r="A358">
        <v>344</v>
      </c>
      <c r="B358" s="1">
        <v>44215.623611111114</v>
      </c>
      <c r="C358" s="2">
        <v>14592.300000000001</v>
      </c>
      <c r="D358" s="2">
        <v>14593.7</v>
      </c>
      <c r="E358" s="2">
        <v>14583.800000000001</v>
      </c>
      <c r="F358" s="2">
        <v>14588.75</v>
      </c>
      <c r="G358" s="2">
        <f>IF(A358&lt;=$C$3,"",MAX(INDEX($D$15:$D$713,A358-$C$3):D357))</f>
        <v>14596.15</v>
      </c>
      <c r="H358" s="2">
        <f>IF(A358&lt;=$C$4,"",MIN(INDEX($E$15:$E$713,A358-$C$4):E357))</f>
        <v>14579.75</v>
      </c>
      <c r="I358" s="2">
        <f t="shared" si="45"/>
        <v>12.150000000001455</v>
      </c>
      <c r="J358" s="2">
        <f>IF(A358&lt;$C$5+2,"",IF(A358=$C$5+2,AVERAGE(INDEX($I$15:$I$713,A358-$C$5+1):I358),(($C$5-1)*J357+I358)/$C$5))</f>
        <v>10.830029700604296</v>
      </c>
      <c r="K358" s="2" t="str">
        <f t="shared" si="46"/>
        <v/>
      </c>
      <c r="L358" s="2" t="str">
        <f t="shared" si="47"/>
        <v/>
      </c>
      <c r="M358" t="str">
        <f t="shared" si="48"/>
        <v/>
      </c>
      <c r="N358" t="str">
        <f t="shared" si="49"/>
        <v/>
      </c>
      <c r="O358" t="str">
        <f t="shared" si="50"/>
        <v/>
      </c>
      <c r="P358" t="str">
        <f t="shared" si="51"/>
        <v/>
      </c>
      <c r="Q358" t="str">
        <f t="shared" si="52"/>
        <v/>
      </c>
      <c r="R358" t="str">
        <f t="shared" si="53"/>
        <v/>
      </c>
      <c r="S358">
        <f>IF(A358&lt;$C$5+2,"",IF(A358=$C$5+2,AVERAGE(INDEX($I$15:$I$713,A358-$C$5+1):I358),(($C$5-1)*J357+I358)/$C$5))</f>
        <v>10.830029700604296</v>
      </c>
      <c r="T358" s="2"/>
    </row>
    <row r="359" spans="1:20" x14ac:dyDescent="0.3">
      <c r="A359">
        <v>345</v>
      </c>
      <c r="B359" s="1">
        <v>44215.624305555553</v>
      </c>
      <c r="C359" s="2">
        <v>14589.400000000001</v>
      </c>
      <c r="D359" s="2">
        <v>14595.400000000001</v>
      </c>
      <c r="E359" s="2">
        <v>14579.449999999999</v>
      </c>
      <c r="F359" s="2">
        <v>14585.25</v>
      </c>
      <c r="G359" s="2">
        <f>IF(A359&lt;=$C$3,"",MAX(INDEX($D$15:$D$713,A359-$C$3):D358))</f>
        <v>14596.15</v>
      </c>
      <c r="H359" s="2">
        <f>IF(A359&lt;=$C$4,"",MIN(INDEX($E$15:$E$713,A359-$C$4):E358))</f>
        <v>14580.2</v>
      </c>
      <c r="I359" s="2">
        <f t="shared" si="45"/>
        <v>9.8999999999996362</v>
      </c>
      <c r="J359" s="2">
        <f>IF(A359&lt;$C$5+2,"",IF(A359=$C$5+2,AVERAGE(INDEX($I$15:$I$713,A359-$C$5+1):I359),(($C$5-1)*J358+I359)/$C$5))</f>
        <v>10.783528215574062</v>
      </c>
      <c r="K359" s="2" t="str">
        <f t="shared" si="46"/>
        <v>sell</v>
      </c>
      <c r="L359" s="2">
        <f t="shared" si="47"/>
        <v>14580.2</v>
      </c>
      <c r="M359" t="str">
        <f t="shared" si="48"/>
        <v>sell</v>
      </c>
      <c r="N359">
        <f t="shared" si="49"/>
        <v>14590.983528215575</v>
      </c>
      <c r="O359">
        <f t="shared" si="50"/>
        <v>14558.632943568853</v>
      </c>
      <c r="P359">
        <f t="shared" si="51"/>
        <v>14580.2</v>
      </c>
      <c r="Q359">
        <f t="shared" si="52"/>
        <v>10.783528215574062</v>
      </c>
      <c r="R359" t="str">
        <f t="shared" si="53"/>
        <v/>
      </c>
      <c r="S359">
        <f>IF(A359&lt;$C$5+2,"",IF(A359=$C$5+2,AVERAGE(INDEX($I$15:$I$713,A359-$C$5+1):I359),(($C$5-1)*J358+I359)/$C$5))</f>
        <v>10.783528215574062</v>
      </c>
      <c r="T359" s="2"/>
    </row>
    <row r="360" spans="1:20" x14ac:dyDescent="0.3">
      <c r="A360">
        <v>346</v>
      </c>
      <c r="B360" s="1">
        <v>44215.625</v>
      </c>
      <c r="C360" s="2">
        <v>14584.6</v>
      </c>
      <c r="D360" s="2">
        <v>14593.5</v>
      </c>
      <c r="E360" s="2">
        <v>14579.449999999999</v>
      </c>
      <c r="F360" s="2">
        <v>14585.15</v>
      </c>
      <c r="G360" s="2">
        <f>IF(A360&lt;=$C$3,"",MAX(INDEX($D$15:$D$713,A360-$C$3):D359))</f>
        <v>14595.400000000001</v>
      </c>
      <c r="H360" s="2">
        <f>IF(A360&lt;=$C$4,"",MIN(INDEX($E$15:$E$713,A360-$C$4):E359))</f>
        <v>14579.449999999999</v>
      </c>
      <c r="I360" s="2">
        <f t="shared" si="45"/>
        <v>15.950000000002547</v>
      </c>
      <c r="J360" s="2">
        <f>IF(A360&lt;$C$5+2,"",IF(A360=$C$5+2,AVERAGE(INDEX($I$15:$I$713,A360-$C$5+1):I360),(($C$5-1)*J359+I360)/$C$5))</f>
        <v>11.041851804795487</v>
      </c>
      <c r="K360" s="2" t="str">
        <f t="shared" si="46"/>
        <v>sell</v>
      </c>
      <c r="L360" s="2">
        <f t="shared" si="47"/>
        <v>14579.449999999999</v>
      </c>
      <c r="M360" t="str">
        <f t="shared" si="48"/>
        <v>SL</v>
      </c>
      <c r="N360" t="str">
        <f t="shared" si="49"/>
        <v/>
      </c>
      <c r="O360" t="str">
        <f t="shared" si="50"/>
        <v/>
      </c>
      <c r="P360" t="str">
        <f t="shared" si="51"/>
        <v/>
      </c>
      <c r="Q360" t="str">
        <f t="shared" si="52"/>
        <v/>
      </c>
      <c r="R360">
        <f t="shared" si="53"/>
        <v>-10.783528215573824</v>
      </c>
      <c r="S360">
        <f>IF(A360&lt;$C$5+2,"",IF(A360=$C$5+2,AVERAGE(INDEX($I$15:$I$713,A360-$C$5+1):I360),(($C$5-1)*J359+I360)/$C$5))</f>
        <v>11.041851804795487</v>
      </c>
      <c r="T360" s="2"/>
    </row>
    <row r="361" spans="1:20" x14ac:dyDescent="0.3">
      <c r="A361">
        <v>347</v>
      </c>
      <c r="B361" s="1">
        <v>44215.625694444447</v>
      </c>
      <c r="C361" s="2">
        <v>14585.800000000001</v>
      </c>
      <c r="D361" s="2">
        <v>14587.6</v>
      </c>
      <c r="E361" s="2">
        <v>14582.6</v>
      </c>
      <c r="F361" s="2">
        <v>14585.5</v>
      </c>
      <c r="G361" s="2">
        <f>IF(A361&lt;=$C$3,"",MAX(INDEX($D$15:$D$713,A361-$C$3):D360))</f>
        <v>14595.400000000001</v>
      </c>
      <c r="H361" s="2">
        <f>IF(A361&lt;=$C$4,"",MIN(INDEX($E$15:$E$713,A361-$C$4):E360))</f>
        <v>14579.449999999999</v>
      </c>
      <c r="I361" s="2">
        <f t="shared" si="45"/>
        <v>14.050000000001091</v>
      </c>
      <c r="J361" s="2">
        <f>IF(A361&lt;$C$5+2,"",IF(A361=$C$5+2,AVERAGE(INDEX($I$15:$I$713,A361-$C$5+1):I361),(($C$5-1)*J360+I361)/$C$5))</f>
        <v>11.192259214555767</v>
      </c>
      <c r="K361" s="2" t="str">
        <f t="shared" si="46"/>
        <v/>
      </c>
      <c r="L361" s="2" t="str">
        <f t="shared" si="47"/>
        <v/>
      </c>
      <c r="M361" t="str">
        <f t="shared" si="48"/>
        <v/>
      </c>
      <c r="N361" t="str">
        <f t="shared" si="49"/>
        <v/>
      </c>
      <c r="O361" t="str">
        <f t="shared" si="50"/>
        <v/>
      </c>
      <c r="P361" t="str">
        <f t="shared" si="51"/>
        <v/>
      </c>
      <c r="Q361" t="str">
        <f t="shared" si="52"/>
        <v/>
      </c>
      <c r="R361" t="str">
        <f t="shared" si="53"/>
        <v/>
      </c>
      <c r="S361">
        <f>IF(A361&lt;$C$5+2,"",IF(A361=$C$5+2,AVERAGE(INDEX($I$15:$I$713,A361-$C$5+1):I361),(($C$5-1)*J360+I361)/$C$5))</f>
        <v>11.192259214555767</v>
      </c>
      <c r="T361" s="2"/>
    </row>
    <row r="362" spans="1:20" x14ac:dyDescent="0.3">
      <c r="A362">
        <v>348</v>
      </c>
      <c r="B362" s="1">
        <v>44215.626388888886</v>
      </c>
      <c r="C362" s="2">
        <v>14584.699999999999</v>
      </c>
      <c r="D362" s="2">
        <v>14594.05</v>
      </c>
      <c r="E362" s="2">
        <v>14579.650000000001</v>
      </c>
      <c r="F362" s="2">
        <v>14589.55</v>
      </c>
      <c r="G362" s="2">
        <f>IF(A362&lt;=$C$3,"",MAX(INDEX($D$15:$D$713,A362-$C$3):D361))</f>
        <v>14595.400000000001</v>
      </c>
      <c r="H362" s="2">
        <f>IF(A362&lt;=$C$4,"",MIN(INDEX($E$15:$E$713,A362-$C$4):E361))</f>
        <v>14579.449999999999</v>
      </c>
      <c r="I362" s="2">
        <f t="shared" si="45"/>
        <v>5</v>
      </c>
      <c r="J362" s="2">
        <f>IF(A362&lt;$C$5+2,"",IF(A362=$C$5+2,AVERAGE(INDEX($I$15:$I$713,A362-$C$5+1):I362),(($C$5-1)*J361+I362)/$C$5))</f>
        <v>10.882646253827978</v>
      </c>
      <c r="K362" s="2" t="str">
        <f t="shared" si="46"/>
        <v/>
      </c>
      <c r="L362" s="2" t="str">
        <f t="shared" si="47"/>
        <v/>
      </c>
      <c r="M362" t="str">
        <f t="shared" si="48"/>
        <v/>
      </c>
      <c r="N362" t="str">
        <f t="shared" si="49"/>
        <v/>
      </c>
      <c r="O362" t="str">
        <f t="shared" si="50"/>
        <v/>
      </c>
      <c r="P362" t="str">
        <f t="shared" si="51"/>
        <v/>
      </c>
      <c r="Q362" t="str">
        <f t="shared" si="52"/>
        <v/>
      </c>
      <c r="R362" t="str">
        <f t="shared" si="53"/>
        <v/>
      </c>
      <c r="S362">
        <f>IF(A362&lt;$C$5+2,"",IF(A362=$C$5+2,AVERAGE(INDEX($I$15:$I$713,A362-$C$5+1):I362),(($C$5-1)*J361+I362)/$C$5))</f>
        <v>10.882646253827978</v>
      </c>
      <c r="T362" s="2"/>
    </row>
    <row r="363" spans="1:20" x14ac:dyDescent="0.3">
      <c r="A363">
        <v>349</v>
      </c>
      <c r="B363" s="1">
        <v>44215.627083333333</v>
      </c>
      <c r="C363" s="2">
        <v>14589.800000000001</v>
      </c>
      <c r="D363" s="2">
        <v>14590.699999999999</v>
      </c>
      <c r="E363" s="2">
        <v>14584.5</v>
      </c>
      <c r="F363" s="2">
        <v>14590</v>
      </c>
      <c r="G363" s="2">
        <f>IF(A363&lt;=$C$3,"",MAX(INDEX($D$15:$D$713,A363-$C$3):D362))</f>
        <v>14594.05</v>
      </c>
      <c r="H363" s="2">
        <f>IF(A363&lt;=$C$4,"",MIN(INDEX($E$15:$E$713,A363-$C$4):E362))</f>
        <v>14579.449999999999</v>
      </c>
      <c r="I363" s="2">
        <f t="shared" si="45"/>
        <v>14.399999999997817</v>
      </c>
      <c r="J363" s="2">
        <f>IF(A363&lt;$C$5+2,"",IF(A363=$C$5+2,AVERAGE(INDEX($I$15:$I$713,A363-$C$5+1):I363),(($C$5-1)*J362+I363)/$C$5))</f>
        <v>11.058513941136471</v>
      </c>
      <c r="K363" s="2" t="str">
        <f t="shared" si="46"/>
        <v/>
      </c>
      <c r="L363" s="2" t="str">
        <f t="shared" si="47"/>
        <v/>
      </c>
      <c r="M363" t="str">
        <f t="shared" si="48"/>
        <v/>
      </c>
      <c r="N363" t="str">
        <f t="shared" si="49"/>
        <v/>
      </c>
      <c r="O363" t="str">
        <f t="shared" si="50"/>
        <v/>
      </c>
      <c r="P363" t="str">
        <f t="shared" si="51"/>
        <v/>
      </c>
      <c r="Q363" t="str">
        <f t="shared" si="52"/>
        <v/>
      </c>
      <c r="R363" t="str">
        <f t="shared" si="53"/>
        <v/>
      </c>
      <c r="S363">
        <f>IF(A363&lt;$C$5+2,"",IF(A363=$C$5+2,AVERAGE(INDEX($I$15:$I$713,A363-$C$5+1):I363),(($C$5-1)*J362+I363)/$C$5))</f>
        <v>11.058513941136471</v>
      </c>
      <c r="T363" s="2"/>
    </row>
    <row r="364" spans="1:20" x14ac:dyDescent="0.3">
      <c r="A364">
        <v>350</v>
      </c>
      <c r="B364" s="1">
        <v>44215.62777777778</v>
      </c>
      <c r="C364" s="2">
        <v>14590.800000000001</v>
      </c>
      <c r="D364" s="2">
        <v>14595.15</v>
      </c>
      <c r="E364" s="2">
        <v>14584.7</v>
      </c>
      <c r="F364" s="2">
        <v>14587.15</v>
      </c>
      <c r="G364" s="2">
        <f>IF(A364&lt;=$C$3,"",MAX(INDEX($D$15:$D$713,A364-$C$3):D363))</f>
        <v>14594.05</v>
      </c>
      <c r="H364" s="2">
        <f>IF(A364&lt;=$C$4,"",MIN(INDEX($E$15:$E$713,A364-$C$4):E363))</f>
        <v>14579.650000000001</v>
      </c>
      <c r="I364" s="2">
        <f t="shared" si="45"/>
        <v>6.1999999999989086</v>
      </c>
      <c r="J364" s="2">
        <f>IF(A364&lt;$C$5+2,"",IF(A364=$C$5+2,AVERAGE(INDEX($I$15:$I$713,A364-$C$5+1):I364),(($C$5-1)*J363+I364)/$C$5))</f>
        <v>10.815588244079594</v>
      </c>
      <c r="K364" s="2" t="str">
        <f t="shared" si="46"/>
        <v>buy</v>
      </c>
      <c r="L364" s="2">
        <f t="shared" si="47"/>
        <v>14594.05</v>
      </c>
      <c r="M364" t="str">
        <f t="shared" si="48"/>
        <v>buy</v>
      </c>
      <c r="N364">
        <f t="shared" si="49"/>
        <v>14583.234411755921</v>
      </c>
      <c r="O364">
        <f t="shared" si="50"/>
        <v>14615.681176488159</v>
      </c>
      <c r="P364">
        <f t="shared" si="51"/>
        <v>14594.05</v>
      </c>
      <c r="Q364">
        <f t="shared" si="52"/>
        <v>10.815588244079594</v>
      </c>
      <c r="R364" t="str">
        <f t="shared" si="53"/>
        <v/>
      </c>
      <c r="S364">
        <f>IF(A364&lt;$C$5+2,"",IF(A364=$C$5+2,AVERAGE(INDEX($I$15:$I$713,A364-$C$5+1):I364),(($C$5-1)*J363+I364)/$C$5))</f>
        <v>10.815588244079594</v>
      </c>
      <c r="T364" s="2"/>
    </row>
    <row r="365" spans="1:20" x14ac:dyDescent="0.3">
      <c r="A365">
        <v>351</v>
      </c>
      <c r="B365" s="1">
        <v>44215.628472222219</v>
      </c>
      <c r="C365" s="2">
        <v>14586.75</v>
      </c>
      <c r="D365" s="2">
        <v>14593.7</v>
      </c>
      <c r="E365" s="2">
        <v>14580.85</v>
      </c>
      <c r="F365" s="2">
        <v>14587.6</v>
      </c>
      <c r="G365" s="2">
        <f>IF(A365&lt;=$C$3,"",MAX(INDEX($D$15:$D$713,A365-$C$3):D364))</f>
        <v>14595.15</v>
      </c>
      <c r="H365" s="2">
        <f>IF(A365&lt;=$C$4,"",MIN(INDEX($E$15:$E$713,A365-$C$4):E364))</f>
        <v>14579.650000000001</v>
      </c>
      <c r="I365" s="2">
        <f t="shared" si="45"/>
        <v>10.449999999998909</v>
      </c>
      <c r="J365" s="2">
        <f>IF(A365&lt;$C$5+2,"",IF(A365=$C$5+2,AVERAGE(INDEX($I$15:$I$713,A365-$C$5+1):I365),(($C$5-1)*J364+I365)/$C$5))</f>
        <v>10.79730883187556</v>
      </c>
      <c r="K365" s="2" t="str">
        <f t="shared" si="46"/>
        <v/>
      </c>
      <c r="L365" s="2" t="str">
        <f t="shared" si="47"/>
        <v/>
      </c>
      <c r="M365" t="str">
        <f t="shared" si="48"/>
        <v>SL</v>
      </c>
      <c r="N365" t="str">
        <f t="shared" si="49"/>
        <v/>
      </c>
      <c r="O365" t="str">
        <f t="shared" si="50"/>
        <v/>
      </c>
      <c r="P365" t="str">
        <f t="shared" si="51"/>
        <v/>
      </c>
      <c r="Q365" t="str">
        <f t="shared" si="52"/>
        <v/>
      </c>
      <c r="R365">
        <f t="shared" si="53"/>
        <v>-10.815588244078754</v>
      </c>
      <c r="S365">
        <f>IF(A365&lt;$C$5+2,"",IF(A365=$C$5+2,AVERAGE(INDEX($I$15:$I$713,A365-$C$5+1):I365),(($C$5-1)*J364+I365)/$C$5))</f>
        <v>10.79730883187556</v>
      </c>
      <c r="T365" s="2"/>
    </row>
    <row r="366" spans="1:20" x14ac:dyDescent="0.3">
      <c r="A366">
        <v>352</v>
      </c>
      <c r="B366" s="1">
        <v>44215.629166666666</v>
      </c>
      <c r="C366" s="2">
        <v>14587.75</v>
      </c>
      <c r="D366" s="2">
        <v>14595.25</v>
      </c>
      <c r="E366" s="2">
        <v>14583.7</v>
      </c>
      <c r="F366" s="2">
        <v>14588.45</v>
      </c>
      <c r="G366" s="2">
        <f>IF(A366&lt;=$C$3,"",MAX(INDEX($D$15:$D$713,A366-$C$3):D365))</f>
        <v>14595.15</v>
      </c>
      <c r="H366" s="2">
        <f>IF(A366&lt;=$C$4,"",MIN(INDEX($E$15:$E$713,A366-$C$4):E365))</f>
        <v>14580.85</v>
      </c>
      <c r="I366" s="2">
        <f t="shared" si="45"/>
        <v>12.850000000000364</v>
      </c>
      <c r="J366" s="2">
        <f>IF(A366&lt;$C$5+2,"",IF(A366=$C$5+2,AVERAGE(INDEX($I$15:$I$713,A366-$C$5+1):I366),(($C$5-1)*J365+I366)/$C$5))</f>
        <v>10.8999433902818</v>
      </c>
      <c r="K366" s="2" t="str">
        <f t="shared" si="46"/>
        <v>buy</v>
      </c>
      <c r="L366" s="2">
        <f t="shared" si="47"/>
        <v>14595.15</v>
      </c>
      <c r="M366" t="str">
        <f t="shared" si="48"/>
        <v>buy</v>
      </c>
      <c r="N366">
        <f t="shared" si="49"/>
        <v>14584.250056609719</v>
      </c>
      <c r="O366">
        <f t="shared" si="50"/>
        <v>14616.949886780563</v>
      </c>
      <c r="P366">
        <f t="shared" si="51"/>
        <v>14595.15</v>
      </c>
      <c r="Q366">
        <f t="shared" si="52"/>
        <v>10.8999433902818</v>
      </c>
      <c r="R366" t="str">
        <f t="shared" si="53"/>
        <v/>
      </c>
      <c r="S366">
        <f>IF(A366&lt;$C$5+2,"",IF(A366=$C$5+2,AVERAGE(INDEX($I$15:$I$713,A366-$C$5+1):I366),(($C$5-1)*J365+I366)/$C$5))</f>
        <v>10.8999433902818</v>
      </c>
      <c r="T366" s="2"/>
    </row>
    <row r="367" spans="1:20" x14ac:dyDescent="0.3">
      <c r="A367">
        <v>353</v>
      </c>
      <c r="B367" s="1">
        <v>44215.629861111112</v>
      </c>
      <c r="C367" s="2">
        <v>14588.449999999999</v>
      </c>
      <c r="D367" s="2">
        <v>14594.75</v>
      </c>
      <c r="E367" s="2">
        <v>14584.6</v>
      </c>
      <c r="F367" s="2">
        <v>14592.2</v>
      </c>
      <c r="G367" s="2">
        <f>IF(A367&lt;=$C$3,"",MAX(INDEX($D$15:$D$713,A367-$C$3):D366))</f>
        <v>14595.25</v>
      </c>
      <c r="H367" s="2">
        <f>IF(A367&lt;=$C$4,"",MIN(INDEX($E$15:$E$713,A367-$C$4):E366))</f>
        <v>14580.85</v>
      </c>
      <c r="I367" s="2">
        <f t="shared" si="45"/>
        <v>11.549999999999272</v>
      </c>
      <c r="J367" s="2">
        <f>IF(A367&lt;$C$5+2,"",IF(A367=$C$5+2,AVERAGE(INDEX($I$15:$I$713,A367-$C$5+1):I367),(($C$5-1)*J366+I367)/$C$5))</f>
        <v>10.932446220767673</v>
      </c>
      <c r="K367" s="2" t="str">
        <f t="shared" si="46"/>
        <v/>
      </c>
      <c r="L367" s="2" t="str">
        <f t="shared" si="47"/>
        <v/>
      </c>
      <c r="M367" t="str">
        <f t="shared" si="48"/>
        <v>buy</v>
      </c>
      <c r="N367">
        <f t="shared" si="49"/>
        <v>14584.250056609719</v>
      </c>
      <c r="O367">
        <f t="shared" si="50"/>
        <v>14616.949886780563</v>
      </c>
      <c r="P367">
        <f t="shared" si="51"/>
        <v>14595.15</v>
      </c>
      <c r="Q367">
        <f t="shared" si="52"/>
        <v>10.8999433902818</v>
      </c>
      <c r="R367" t="str">
        <f t="shared" si="53"/>
        <v/>
      </c>
      <c r="S367">
        <f>IF(A367&lt;$C$5+2,"",IF(A367=$C$5+2,AVERAGE(INDEX($I$15:$I$713,A367-$C$5+1):I367),(($C$5-1)*J366+I367)/$C$5))</f>
        <v>10.932446220767673</v>
      </c>
      <c r="T367" s="2"/>
    </row>
    <row r="368" spans="1:20" x14ac:dyDescent="0.3">
      <c r="A368">
        <v>354</v>
      </c>
      <c r="B368" s="1">
        <v>44215.630555555559</v>
      </c>
      <c r="C368" s="2">
        <v>14592.2</v>
      </c>
      <c r="D368" s="2">
        <v>14596.949999999999</v>
      </c>
      <c r="E368" s="2">
        <v>14585.95</v>
      </c>
      <c r="F368" s="2">
        <v>14589.55</v>
      </c>
      <c r="G368" s="2">
        <f>IF(A368&lt;=$C$3,"",MAX(INDEX($D$15:$D$713,A368-$C$3):D367))</f>
        <v>14595.25</v>
      </c>
      <c r="H368" s="2">
        <f>IF(A368&lt;=$C$4,"",MIN(INDEX($E$15:$E$713,A368-$C$4):E367))</f>
        <v>14580.85</v>
      </c>
      <c r="I368" s="2">
        <f t="shared" si="45"/>
        <v>10.149999999999636</v>
      </c>
      <c r="J368" s="2">
        <f>IF(A368&lt;$C$5+2,"",IF(A368=$C$5+2,AVERAGE(INDEX($I$15:$I$713,A368-$C$5+1):I368),(($C$5-1)*J367+I368)/$C$5))</f>
        <v>10.893323909729272</v>
      </c>
      <c r="K368" s="2" t="str">
        <f t="shared" si="46"/>
        <v>buy</v>
      </c>
      <c r="L368" s="2">
        <f t="shared" si="47"/>
        <v>14595.25</v>
      </c>
      <c r="M368" t="str">
        <f t="shared" si="48"/>
        <v>buy</v>
      </c>
      <c r="N368">
        <f t="shared" si="49"/>
        <v>14584.250056609719</v>
      </c>
      <c r="O368">
        <f t="shared" si="50"/>
        <v>14616.949886780563</v>
      </c>
      <c r="P368">
        <f t="shared" si="51"/>
        <v>14595.15</v>
      </c>
      <c r="Q368">
        <f t="shared" si="52"/>
        <v>10.8999433902818</v>
      </c>
      <c r="R368" t="str">
        <f t="shared" si="53"/>
        <v/>
      </c>
      <c r="S368">
        <f>IF(A368&lt;$C$5+2,"",IF(A368=$C$5+2,AVERAGE(INDEX($I$15:$I$713,A368-$C$5+1):I368),(($C$5-1)*J367+I368)/$C$5))</f>
        <v>10.893323909729272</v>
      </c>
      <c r="T368" s="2"/>
    </row>
    <row r="369" spans="1:20" x14ac:dyDescent="0.3">
      <c r="A369">
        <v>355</v>
      </c>
      <c r="B369" s="1">
        <v>44215.631249999999</v>
      </c>
      <c r="C369" s="2">
        <v>14589.25</v>
      </c>
      <c r="D369" s="2">
        <v>14597.849999999999</v>
      </c>
      <c r="E369" s="2">
        <v>14584.199999999999</v>
      </c>
      <c r="F369" s="2">
        <v>14587.95</v>
      </c>
      <c r="G369" s="2">
        <f>IF(A369&lt;=$C$3,"",MAX(INDEX($D$15:$D$713,A369-$C$3):D368))</f>
        <v>14596.949999999999</v>
      </c>
      <c r="H369" s="2">
        <f>IF(A369&lt;=$C$4,"",MIN(INDEX($E$15:$E$713,A369-$C$4):E368))</f>
        <v>14583.7</v>
      </c>
      <c r="I369" s="2">
        <f t="shared" si="45"/>
        <v>10.999999999998181</v>
      </c>
      <c r="J369" s="2">
        <f>IF(A369&lt;$C$5+2,"",IF(A369=$C$5+2,AVERAGE(INDEX($I$15:$I$713,A369-$C$5+1):I369),(($C$5-1)*J368+I369)/$C$5))</f>
        <v>10.898657714242718</v>
      </c>
      <c r="K369" s="2" t="str">
        <f t="shared" si="46"/>
        <v>buy</v>
      </c>
      <c r="L369" s="2">
        <f t="shared" si="47"/>
        <v>14596.949999999999</v>
      </c>
      <c r="M369" t="str">
        <f t="shared" si="48"/>
        <v>SL</v>
      </c>
      <c r="N369" t="str">
        <f t="shared" si="49"/>
        <v/>
      </c>
      <c r="O369" t="str">
        <f t="shared" si="50"/>
        <v/>
      </c>
      <c r="P369" t="str">
        <f t="shared" si="51"/>
        <v/>
      </c>
      <c r="Q369" t="str">
        <f t="shared" si="52"/>
        <v/>
      </c>
      <c r="R369">
        <f t="shared" si="53"/>
        <v>-10.899943390280896</v>
      </c>
      <c r="S369">
        <f>IF(A369&lt;$C$5+2,"",IF(A369=$C$5+2,AVERAGE(INDEX($I$15:$I$713,A369-$C$5+1):I369),(($C$5-1)*J368+I369)/$C$5))</f>
        <v>10.898657714242718</v>
      </c>
      <c r="T369" s="2"/>
    </row>
    <row r="370" spans="1:20" x14ac:dyDescent="0.3">
      <c r="A370">
        <v>356</v>
      </c>
      <c r="B370" s="1">
        <v>44215.631944444445</v>
      </c>
      <c r="C370" s="2">
        <v>14587.55</v>
      </c>
      <c r="D370" s="2">
        <v>14596.35</v>
      </c>
      <c r="E370" s="2">
        <v>14581</v>
      </c>
      <c r="F370" s="2">
        <v>14584.75</v>
      </c>
      <c r="G370" s="2">
        <f>IF(A370&lt;=$C$3,"",MAX(INDEX($D$15:$D$713,A370-$C$3):D369))</f>
        <v>14597.849999999999</v>
      </c>
      <c r="H370" s="2">
        <f>IF(A370&lt;=$C$4,"",MIN(INDEX($E$15:$E$713,A370-$C$4):E369))</f>
        <v>14584.199999999999</v>
      </c>
      <c r="I370" s="2">
        <f t="shared" si="45"/>
        <v>13.649999999999636</v>
      </c>
      <c r="J370" s="2">
        <f>IF(A370&lt;$C$5+2,"",IF(A370=$C$5+2,AVERAGE(INDEX($I$15:$I$713,A370-$C$5+1):I370),(($C$5-1)*J369+I370)/$C$5))</f>
        <v>11.036224828530564</v>
      </c>
      <c r="K370" s="2" t="str">
        <f t="shared" si="46"/>
        <v>sell</v>
      </c>
      <c r="L370" s="2">
        <f t="shared" si="47"/>
        <v>14584.199999999999</v>
      </c>
      <c r="M370" t="str">
        <f t="shared" si="48"/>
        <v>sell</v>
      </c>
      <c r="N370">
        <f t="shared" si="49"/>
        <v>14595.23622482853</v>
      </c>
      <c r="O370">
        <f t="shared" si="50"/>
        <v>14562.127550342937</v>
      </c>
      <c r="P370">
        <f t="shared" si="51"/>
        <v>14584.199999999999</v>
      </c>
      <c r="Q370">
        <f t="shared" si="52"/>
        <v>11.036224828530564</v>
      </c>
      <c r="R370" t="str">
        <f t="shared" si="53"/>
        <v/>
      </c>
      <c r="S370">
        <f>IF(A370&lt;$C$5+2,"",IF(A370=$C$5+2,AVERAGE(INDEX($I$15:$I$713,A370-$C$5+1):I370),(($C$5-1)*J369+I370)/$C$5))</f>
        <v>11.036224828530564</v>
      </c>
      <c r="T370" s="2"/>
    </row>
    <row r="371" spans="1:20" x14ac:dyDescent="0.3">
      <c r="A371">
        <v>357</v>
      </c>
      <c r="B371" s="1">
        <v>44215.632638888892</v>
      </c>
      <c r="C371" s="2">
        <v>14584.65</v>
      </c>
      <c r="D371" s="2">
        <v>14592.800000000001</v>
      </c>
      <c r="E371" s="2">
        <v>14575.35</v>
      </c>
      <c r="F371" s="2">
        <v>14585.3</v>
      </c>
      <c r="G371" s="2">
        <f>IF(A371&lt;=$C$3,"",MAX(INDEX($D$15:$D$713,A371-$C$3):D370))</f>
        <v>14597.849999999999</v>
      </c>
      <c r="H371" s="2">
        <f>IF(A371&lt;=$C$4,"",MIN(INDEX($E$15:$E$713,A371-$C$4):E370))</f>
        <v>14581</v>
      </c>
      <c r="I371" s="2">
        <f t="shared" si="45"/>
        <v>15.350000000000364</v>
      </c>
      <c r="J371" s="2">
        <f>IF(A371&lt;$C$5+2,"",IF(A371=$C$5+2,AVERAGE(INDEX($I$15:$I$713,A371-$C$5+1):I371),(($C$5-1)*J370+I371)/$C$5))</f>
        <v>11.251913587104053</v>
      </c>
      <c r="K371" s="2" t="str">
        <f t="shared" si="46"/>
        <v>sell</v>
      </c>
      <c r="L371" s="2">
        <f t="shared" si="47"/>
        <v>14581</v>
      </c>
      <c r="M371" t="str">
        <f t="shared" si="48"/>
        <v>sell</v>
      </c>
      <c r="N371">
        <f t="shared" si="49"/>
        <v>14595.23622482853</v>
      </c>
      <c r="O371">
        <f t="shared" si="50"/>
        <v>14562.127550342937</v>
      </c>
      <c r="P371">
        <f t="shared" si="51"/>
        <v>14584.199999999999</v>
      </c>
      <c r="Q371">
        <f t="shared" si="52"/>
        <v>11.036224828530564</v>
      </c>
      <c r="R371" t="str">
        <f t="shared" si="53"/>
        <v/>
      </c>
      <c r="S371">
        <f>IF(A371&lt;$C$5+2,"",IF(A371=$C$5+2,AVERAGE(INDEX($I$15:$I$713,A371-$C$5+1):I371),(($C$5-1)*J370+I371)/$C$5))</f>
        <v>11.251913587104053</v>
      </c>
      <c r="T371" s="2"/>
    </row>
    <row r="372" spans="1:20" x14ac:dyDescent="0.3">
      <c r="A372">
        <v>358</v>
      </c>
      <c r="B372" s="1">
        <v>44215.633333333331</v>
      </c>
      <c r="C372" s="2">
        <v>14585.5</v>
      </c>
      <c r="D372" s="2">
        <v>14589.800000000001</v>
      </c>
      <c r="E372" s="2">
        <v>14577.6</v>
      </c>
      <c r="F372" s="2">
        <v>14586.2</v>
      </c>
      <c r="G372" s="2">
        <f>IF(A372&lt;=$C$3,"",MAX(INDEX($D$15:$D$713,A372-$C$3):D371))</f>
        <v>14597.849999999999</v>
      </c>
      <c r="H372" s="2">
        <f>IF(A372&lt;=$C$4,"",MIN(INDEX($E$15:$E$713,A372-$C$4):E371))</f>
        <v>14575.35</v>
      </c>
      <c r="I372" s="2">
        <f t="shared" si="45"/>
        <v>17.450000000000728</v>
      </c>
      <c r="J372" s="2">
        <f>IF(A372&lt;$C$5+2,"",IF(A372=$C$5+2,AVERAGE(INDEX($I$15:$I$713,A372-$C$5+1):I372),(($C$5-1)*J371+I372)/$C$5))</f>
        <v>11.561817907748885</v>
      </c>
      <c r="K372" s="2" t="str">
        <f t="shared" si="46"/>
        <v/>
      </c>
      <c r="L372" s="2" t="str">
        <f t="shared" si="47"/>
        <v/>
      </c>
      <c r="M372" t="str">
        <f t="shared" si="48"/>
        <v>sell</v>
      </c>
      <c r="N372">
        <f t="shared" si="49"/>
        <v>14595.23622482853</v>
      </c>
      <c r="O372">
        <f t="shared" si="50"/>
        <v>14562.127550342937</v>
      </c>
      <c r="P372">
        <f t="shared" si="51"/>
        <v>14584.199999999999</v>
      </c>
      <c r="Q372">
        <f t="shared" si="52"/>
        <v>11.036224828530564</v>
      </c>
      <c r="R372" t="str">
        <f t="shared" si="53"/>
        <v/>
      </c>
      <c r="S372">
        <f>IF(A372&lt;$C$5+2,"",IF(A372=$C$5+2,AVERAGE(INDEX($I$15:$I$713,A372-$C$5+1):I372),(($C$5-1)*J371+I372)/$C$5))</f>
        <v>11.561817907748885</v>
      </c>
      <c r="T372" s="2"/>
    </row>
    <row r="373" spans="1:20" x14ac:dyDescent="0.3">
      <c r="A373">
        <v>359</v>
      </c>
      <c r="B373" s="1">
        <v>44215.634027777778</v>
      </c>
      <c r="C373" s="2">
        <v>14585.8</v>
      </c>
      <c r="D373" s="2">
        <v>14592.800000000001</v>
      </c>
      <c r="E373" s="2">
        <v>14580.349999999999</v>
      </c>
      <c r="F373" s="2">
        <v>14582.45</v>
      </c>
      <c r="G373" s="2">
        <f>IF(A373&lt;=$C$3,"",MAX(INDEX($D$15:$D$713,A373-$C$3):D372))</f>
        <v>14596.35</v>
      </c>
      <c r="H373" s="2">
        <f>IF(A373&lt;=$C$4,"",MIN(INDEX($E$15:$E$713,A373-$C$4):E372))</f>
        <v>14575.35</v>
      </c>
      <c r="I373" s="2">
        <f t="shared" si="45"/>
        <v>12.200000000000728</v>
      </c>
      <c r="J373" s="2">
        <f>IF(A373&lt;$C$5+2,"",IF(A373=$C$5+2,AVERAGE(INDEX($I$15:$I$713,A373-$C$5+1):I373),(($C$5-1)*J372+I373)/$C$5))</f>
        <v>11.593727012361478</v>
      </c>
      <c r="K373" s="2" t="str">
        <f t="shared" si="46"/>
        <v/>
      </c>
      <c r="L373" s="2" t="str">
        <f t="shared" si="47"/>
        <v/>
      </c>
      <c r="M373" t="str">
        <f t="shared" si="48"/>
        <v>sell</v>
      </c>
      <c r="N373">
        <f t="shared" si="49"/>
        <v>14595.23622482853</v>
      </c>
      <c r="O373">
        <f t="shared" si="50"/>
        <v>14562.127550342937</v>
      </c>
      <c r="P373">
        <f t="shared" si="51"/>
        <v>14584.199999999999</v>
      </c>
      <c r="Q373">
        <f t="shared" si="52"/>
        <v>11.036224828530564</v>
      </c>
      <c r="R373" t="str">
        <f t="shared" si="53"/>
        <v/>
      </c>
      <c r="S373">
        <f>IF(A373&lt;$C$5+2,"",IF(A373=$C$5+2,AVERAGE(INDEX($I$15:$I$713,A373-$C$5+1):I373),(($C$5-1)*J372+I373)/$C$5))</f>
        <v>11.593727012361478</v>
      </c>
      <c r="T373" s="2"/>
    </row>
    <row r="374" spans="1:20" x14ac:dyDescent="0.3">
      <c r="A374">
        <v>360</v>
      </c>
      <c r="B374" s="1">
        <v>44215.634722222225</v>
      </c>
      <c r="C374" s="2">
        <v>14582.95</v>
      </c>
      <c r="D374" s="2">
        <v>14587.95</v>
      </c>
      <c r="E374" s="2">
        <v>14574.35</v>
      </c>
      <c r="F374" s="2">
        <v>14576.9</v>
      </c>
      <c r="G374" s="2">
        <f>IF(A374&lt;=$C$3,"",MAX(INDEX($D$15:$D$713,A374-$C$3):D373))</f>
        <v>14592.800000000001</v>
      </c>
      <c r="H374" s="2">
        <f>IF(A374&lt;=$C$4,"",MIN(INDEX($E$15:$E$713,A374-$C$4):E373))</f>
        <v>14575.35</v>
      </c>
      <c r="I374" s="2">
        <f t="shared" si="45"/>
        <v>12.450000000002547</v>
      </c>
      <c r="J374" s="2">
        <f>IF(A374&lt;$C$5+2,"",IF(A374=$C$5+2,AVERAGE(INDEX($I$15:$I$713,A374-$C$5+1):I374),(($C$5-1)*J373+I374)/$C$5))</f>
        <v>11.636540661743531</v>
      </c>
      <c r="K374" s="2" t="str">
        <f t="shared" si="46"/>
        <v>sell</v>
      </c>
      <c r="L374" s="2">
        <f t="shared" si="47"/>
        <v>14575.35</v>
      </c>
      <c r="M374" t="str">
        <f t="shared" si="48"/>
        <v>sell</v>
      </c>
      <c r="N374">
        <f t="shared" si="49"/>
        <v>14595.23622482853</v>
      </c>
      <c r="O374">
        <f t="shared" si="50"/>
        <v>14562.127550342937</v>
      </c>
      <c r="P374">
        <f t="shared" si="51"/>
        <v>14584.199999999999</v>
      </c>
      <c r="Q374">
        <f t="shared" si="52"/>
        <v>11.036224828530564</v>
      </c>
      <c r="R374" t="str">
        <f t="shared" si="53"/>
        <v/>
      </c>
      <c r="S374">
        <f>IF(A374&lt;$C$5+2,"",IF(A374=$C$5+2,AVERAGE(INDEX($I$15:$I$713,A374-$C$5+1):I374),(($C$5-1)*J373+I374)/$C$5))</f>
        <v>11.636540661743531</v>
      </c>
      <c r="T374" s="2"/>
    </row>
    <row r="375" spans="1:20" x14ac:dyDescent="0.3">
      <c r="A375">
        <v>361</v>
      </c>
      <c r="B375" s="1">
        <v>44215.635416666664</v>
      </c>
      <c r="C375" s="2">
        <v>14576.550000000001</v>
      </c>
      <c r="D375" s="2">
        <v>14583.65</v>
      </c>
      <c r="E375" s="2">
        <v>14573.75</v>
      </c>
      <c r="F375" s="2">
        <v>14575.4</v>
      </c>
      <c r="G375" s="2">
        <f>IF(A375&lt;=$C$3,"",MAX(INDEX($D$15:$D$713,A375-$C$3):D374))</f>
        <v>14592.800000000001</v>
      </c>
      <c r="H375" s="2">
        <f>IF(A375&lt;=$C$4,"",MIN(INDEX($E$15:$E$713,A375-$C$4):E374))</f>
        <v>14574.35</v>
      </c>
      <c r="I375" s="2">
        <f t="shared" si="45"/>
        <v>13.600000000000364</v>
      </c>
      <c r="J375" s="2">
        <f>IF(A375&lt;$C$5+2,"",IF(A375=$C$5+2,AVERAGE(INDEX($I$15:$I$713,A375-$C$5+1):I375),(($C$5-1)*J374+I375)/$C$5))</f>
        <v>11.734713628656372</v>
      </c>
      <c r="K375" s="2" t="str">
        <f t="shared" si="46"/>
        <v>sell</v>
      </c>
      <c r="L375" s="2">
        <f t="shared" si="47"/>
        <v>14574.35</v>
      </c>
      <c r="M375" t="str">
        <f t="shared" si="48"/>
        <v>sell</v>
      </c>
      <c r="N375">
        <f t="shared" si="49"/>
        <v>14595.23622482853</v>
      </c>
      <c r="O375">
        <f t="shared" si="50"/>
        <v>14562.127550342937</v>
      </c>
      <c r="P375">
        <f t="shared" si="51"/>
        <v>14584.199999999999</v>
      </c>
      <c r="Q375">
        <f t="shared" si="52"/>
        <v>11.036224828530564</v>
      </c>
      <c r="R375" t="str">
        <f t="shared" si="53"/>
        <v/>
      </c>
      <c r="S375">
        <f>IF(A375&lt;$C$5+2,"",IF(A375=$C$5+2,AVERAGE(INDEX($I$15:$I$713,A375-$C$5+1):I375),(($C$5-1)*J374+I375)/$C$5))</f>
        <v>11.734713628656372</v>
      </c>
      <c r="T375" s="2"/>
    </row>
    <row r="376" spans="1:20" x14ac:dyDescent="0.3">
      <c r="A376">
        <v>362</v>
      </c>
      <c r="B376" s="1">
        <v>44215.636111111111</v>
      </c>
      <c r="C376" s="2">
        <v>14575.1</v>
      </c>
      <c r="D376" s="2">
        <v>14578.5</v>
      </c>
      <c r="E376" s="2">
        <v>14572.6</v>
      </c>
      <c r="F376" s="2">
        <v>14575.25</v>
      </c>
      <c r="G376" s="2">
        <f>IF(A376&lt;=$C$3,"",MAX(INDEX($D$15:$D$713,A376-$C$3):D375))</f>
        <v>14592.800000000001</v>
      </c>
      <c r="H376" s="2">
        <f>IF(A376&lt;=$C$4,"",MIN(INDEX($E$15:$E$713,A376-$C$4):E375))</f>
        <v>14573.75</v>
      </c>
      <c r="I376" s="2">
        <f t="shared" si="45"/>
        <v>9.8999999999996362</v>
      </c>
      <c r="J376" s="2">
        <f>IF(A376&lt;$C$5+2,"",IF(A376=$C$5+2,AVERAGE(INDEX($I$15:$I$713,A376-$C$5+1):I376),(($C$5-1)*J375+I376)/$C$5))</f>
        <v>11.642977947223535</v>
      </c>
      <c r="K376" s="2" t="str">
        <f t="shared" si="46"/>
        <v>sell</v>
      </c>
      <c r="L376" s="2">
        <f t="shared" si="47"/>
        <v>14573.75</v>
      </c>
      <c r="M376" t="str">
        <f t="shared" si="48"/>
        <v>sell</v>
      </c>
      <c r="N376">
        <f t="shared" si="49"/>
        <v>14595.23622482853</v>
      </c>
      <c r="O376">
        <f t="shared" si="50"/>
        <v>14562.127550342937</v>
      </c>
      <c r="P376">
        <f t="shared" si="51"/>
        <v>14584.199999999999</v>
      </c>
      <c r="Q376">
        <f t="shared" si="52"/>
        <v>11.036224828530564</v>
      </c>
      <c r="R376" t="str">
        <f t="shared" si="53"/>
        <v/>
      </c>
      <c r="S376">
        <f>IF(A376&lt;$C$5+2,"",IF(A376=$C$5+2,AVERAGE(INDEX($I$15:$I$713,A376-$C$5+1):I376),(($C$5-1)*J375+I376)/$C$5))</f>
        <v>11.642977947223535</v>
      </c>
      <c r="T376" s="2"/>
    </row>
    <row r="377" spans="1:20" x14ac:dyDescent="0.3">
      <c r="A377">
        <v>363</v>
      </c>
      <c r="B377" s="1">
        <v>44215.636805555558</v>
      </c>
      <c r="C377" s="2">
        <v>14575.1</v>
      </c>
      <c r="D377" s="2">
        <v>14579.9</v>
      </c>
      <c r="E377" s="2">
        <v>14570.650000000001</v>
      </c>
      <c r="F377" s="2">
        <v>14572.9</v>
      </c>
      <c r="G377" s="2">
        <f>IF(A377&lt;=$C$3,"",MAX(INDEX($D$15:$D$713,A377-$C$3):D376))</f>
        <v>14587.95</v>
      </c>
      <c r="H377" s="2">
        <f>IF(A377&lt;=$C$4,"",MIN(INDEX($E$15:$E$713,A377-$C$4):E376))</f>
        <v>14572.6</v>
      </c>
      <c r="I377" s="2">
        <f t="shared" si="45"/>
        <v>5.8999999999996362</v>
      </c>
      <c r="J377" s="2">
        <f>IF(A377&lt;$C$5+2,"",IF(A377=$C$5+2,AVERAGE(INDEX($I$15:$I$713,A377-$C$5+1):I377),(($C$5-1)*J376+I377)/$C$5))</f>
        <v>11.35582904986234</v>
      </c>
      <c r="K377" s="2" t="str">
        <f t="shared" si="46"/>
        <v>sell</v>
      </c>
      <c r="L377" s="2">
        <f t="shared" si="47"/>
        <v>14572.6</v>
      </c>
      <c r="M377" t="str">
        <f t="shared" si="48"/>
        <v>sell</v>
      </c>
      <c r="N377">
        <f t="shared" si="49"/>
        <v>14595.23622482853</v>
      </c>
      <c r="O377">
        <f t="shared" si="50"/>
        <v>14562.127550342937</v>
      </c>
      <c r="P377">
        <f t="shared" si="51"/>
        <v>14584.199999999999</v>
      </c>
      <c r="Q377">
        <f t="shared" si="52"/>
        <v>11.036224828530564</v>
      </c>
      <c r="R377" t="str">
        <f t="shared" si="53"/>
        <v/>
      </c>
      <c r="S377">
        <f>IF(A377&lt;$C$5+2,"",IF(A377=$C$5+2,AVERAGE(INDEX($I$15:$I$713,A377-$C$5+1):I377),(($C$5-1)*J376+I377)/$C$5))</f>
        <v>11.35582904986234</v>
      </c>
      <c r="T377" s="2"/>
    </row>
    <row r="378" spans="1:20" x14ac:dyDescent="0.3">
      <c r="A378">
        <v>364</v>
      </c>
      <c r="B378" s="1">
        <v>44215.637499999997</v>
      </c>
      <c r="C378" s="2">
        <v>14572.65</v>
      </c>
      <c r="D378" s="2">
        <v>14581.199999999999</v>
      </c>
      <c r="E378" s="2">
        <v>14568.25</v>
      </c>
      <c r="F378" s="2">
        <v>14572.2</v>
      </c>
      <c r="G378" s="2">
        <f>IF(A378&lt;=$C$3,"",MAX(INDEX($D$15:$D$713,A378-$C$3):D377))</f>
        <v>14583.65</v>
      </c>
      <c r="H378" s="2">
        <f>IF(A378&lt;=$C$4,"",MIN(INDEX($E$15:$E$713,A378-$C$4):E377))</f>
        <v>14570.650000000001</v>
      </c>
      <c r="I378" s="2">
        <f t="shared" si="45"/>
        <v>9.249999999998181</v>
      </c>
      <c r="J378" s="2">
        <f>IF(A378&lt;$C$5+2,"",IF(A378=$C$5+2,AVERAGE(INDEX($I$15:$I$713,A378-$C$5+1):I378),(($C$5-1)*J377+I378)/$C$5))</f>
        <v>11.250537597369132</v>
      </c>
      <c r="K378" s="2" t="str">
        <f t="shared" si="46"/>
        <v>sell</v>
      </c>
      <c r="L378" s="2">
        <f t="shared" si="47"/>
        <v>14570.650000000001</v>
      </c>
      <c r="M378" t="str">
        <f t="shared" si="48"/>
        <v>sell</v>
      </c>
      <c r="N378">
        <f t="shared" si="49"/>
        <v>14595.23622482853</v>
      </c>
      <c r="O378">
        <f t="shared" si="50"/>
        <v>14562.127550342937</v>
      </c>
      <c r="P378">
        <f t="shared" si="51"/>
        <v>14584.199999999999</v>
      </c>
      <c r="Q378">
        <f t="shared" si="52"/>
        <v>11.036224828530564</v>
      </c>
      <c r="R378" t="str">
        <f t="shared" si="53"/>
        <v/>
      </c>
      <c r="S378">
        <f>IF(A378&lt;$C$5+2,"",IF(A378=$C$5+2,AVERAGE(INDEX($I$15:$I$713,A378-$C$5+1):I378),(($C$5-1)*J377+I378)/$C$5))</f>
        <v>11.250537597369132</v>
      </c>
      <c r="T378" s="2"/>
    </row>
    <row r="379" spans="1:20" x14ac:dyDescent="0.3">
      <c r="A379">
        <v>365</v>
      </c>
      <c r="B379" s="1">
        <v>44215.638194444444</v>
      </c>
      <c r="C379" s="2">
        <v>14572.050000000001</v>
      </c>
      <c r="D379" s="2">
        <v>14574.150000000001</v>
      </c>
      <c r="E379" s="2">
        <v>14567.050000000001</v>
      </c>
      <c r="F379" s="2">
        <v>14569.4</v>
      </c>
      <c r="G379" s="2">
        <f>IF(A379&lt;=$C$3,"",MAX(INDEX($D$15:$D$713,A379-$C$3):D378))</f>
        <v>14581.199999999999</v>
      </c>
      <c r="H379" s="2">
        <f>IF(A379&lt;=$C$4,"",MIN(INDEX($E$15:$E$713,A379-$C$4):E378))</f>
        <v>14568.25</v>
      </c>
      <c r="I379" s="2">
        <f t="shared" si="45"/>
        <v>12.949999999998909</v>
      </c>
      <c r="J379" s="2">
        <f>IF(A379&lt;$C$5+2,"",IF(A379=$C$5+2,AVERAGE(INDEX($I$15:$I$713,A379-$C$5+1):I379),(($C$5-1)*J378+I379)/$C$5))</f>
        <v>11.33551071750062</v>
      </c>
      <c r="K379" s="2" t="str">
        <f t="shared" si="46"/>
        <v>sell</v>
      </c>
      <c r="L379" s="2">
        <f t="shared" si="47"/>
        <v>14568.25</v>
      </c>
      <c r="M379" t="str">
        <f t="shared" si="48"/>
        <v>sell</v>
      </c>
      <c r="N379">
        <f t="shared" si="49"/>
        <v>14595.23622482853</v>
      </c>
      <c r="O379">
        <f t="shared" si="50"/>
        <v>14562.127550342937</v>
      </c>
      <c r="P379">
        <f t="shared" si="51"/>
        <v>14584.199999999999</v>
      </c>
      <c r="Q379">
        <f t="shared" si="52"/>
        <v>11.036224828530564</v>
      </c>
      <c r="R379" t="str">
        <f t="shared" si="53"/>
        <v/>
      </c>
      <c r="S379">
        <f>IF(A379&lt;$C$5+2,"",IF(A379=$C$5+2,AVERAGE(INDEX($I$15:$I$713,A379-$C$5+1):I379),(($C$5-1)*J378+I379)/$C$5))</f>
        <v>11.33551071750062</v>
      </c>
      <c r="T379" s="2"/>
    </row>
    <row r="380" spans="1:20" x14ac:dyDescent="0.3">
      <c r="A380">
        <v>366</v>
      </c>
      <c r="B380" s="1">
        <v>44215.638888888891</v>
      </c>
      <c r="C380" s="2">
        <v>14569.8</v>
      </c>
      <c r="D380" s="2">
        <v>14576.35</v>
      </c>
      <c r="E380" s="2">
        <v>14565.5</v>
      </c>
      <c r="F380" s="2">
        <v>14569.85</v>
      </c>
      <c r="G380" s="2">
        <f>IF(A380&lt;=$C$3,"",MAX(INDEX($D$15:$D$713,A380-$C$3):D379))</f>
        <v>14581.199999999999</v>
      </c>
      <c r="H380" s="2">
        <f>IF(A380&lt;=$C$4,"",MIN(INDEX($E$15:$E$713,A380-$C$4):E379))</f>
        <v>14567.050000000001</v>
      </c>
      <c r="I380" s="2">
        <f t="shared" si="45"/>
        <v>7.1000000000003638</v>
      </c>
      <c r="J380" s="2">
        <f>IF(A380&lt;$C$5+2,"",IF(A380=$C$5+2,AVERAGE(INDEX($I$15:$I$713,A380-$C$5+1):I380),(($C$5-1)*J379+I380)/$C$5))</f>
        <v>11.123735181625607</v>
      </c>
      <c r="K380" s="2" t="str">
        <f t="shared" si="46"/>
        <v>sell</v>
      </c>
      <c r="L380" s="2">
        <f t="shared" si="47"/>
        <v>14567.050000000001</v>
      </c>
      <c r="M380" t="str">
        <f t="shared" si="48"/>
        <v>sell</v>
      </c>
      <c r="N380">
        <f t="shared" si="49"/>
        <v>14595.23622482853</v>
      </c>
      <c r="O380">
        <f t="shared" si="50"/>
        <v>14562.127550342937</v>
      </c>
      <c r="P380">
        <f t="shared" si="51"/>
        <v>14584.199999999999</v>
      </c>
      <c r="Q380">
        <f t="shared" si="52"/>
        <v>11.036224828530564</v>
      </c>
      <c r="R380" t="str">
        <f t="shared" si="53"/>
        <v/>
      </c>
      <c r="S380">
        <f>IF(A380&lt;$C$5+2,"",IF(A380=$C$5+2,AVERAGE(INDEX($I$15:$I$713,A380-$C$5+1):I380),(($C$5-1)*J379+I380)/$C$5))</f>
        <v>11.123735181625607</v>
      </c>
      <c r="T380" s="2"/>
    </row>
    <row r="381" spans="1:20" x14ac:dyDescent="0.3">
      <c r="A381">
        <v>367</v>
      </c>
      <c r="B381" s="1">
        <v>44215.63958333333</v>
      </c>
      <c r="C381" s="2">
        <v>14569.55</v>
      </c>
      <c r="D381" s="2">
        <v>14577.75</v>
      </c>
      <c r="E381" s="2">
        <v>14561.35</v>
      </c>
      <c r="F381" s="2">
        <v>14566.45</v>
      </c>
      <c r="G381" s="2">
        <f>IF(A381&lt;=$C$3,"",MAX(INDEX($D$15:$D$713,A381-$C$3):D380))</f>
        <v>14581.199999999999</v>
      </c>
      <c r="H381" s="2">
        <f>IF(A381&lt;=$C$4,"",MIN(INDEX($E$15:$E$713,A381-$C$4):E380))</f>
        <v>14565.5</v>
      </c>
      <c r="I381" s="2">
        <f t="shared" si="45"/>
        <v>10.850000000000364</v>
      </c>
      <c r="J381" s="2">
        <f>IF(A381&lt;$C$5+2,"",IF(A381=$C$5+2,AVERAGE(INDEX($I$15:$I$713,A381-$C$5+1):I381),(($C$5-1)*J380+I381)/$C$5))</f>
        <v>11.110048422544345</v>
      </c>
      <c r="K381" s="2" t="str">
        <f t="shared" si="46"/>
        <v>sell</v>
      </c>
      <c r="L381" s="2">
        <f t="shared" si="47"/>
        <v>14565.5</v>
      </c>
      <c r="M381" t="str">
        <f t="shared" si="48"/>
        <v>TP</v>
      </c>
      <c r="N381" t="str">
        <f t="shared" si="49"/>
        <v/>
      </c>
      <c r="O381" t="str">
        <f t="shared" si="50"/>
        <v/>
      </c>
      <c r="P381" t="str">
        <f t="shared" si="51"/>
        <v/>
      </c>
      <c r="Q381" t="str">
        <f t="shared" si="52"/>
        <v/>
      </c>
      <c r="R381">
        <f t="shared" si="53"/>
        <v>22.072449657061952</v>
      </c>
      <c r="S381">
        <f>IF(A381&lt;$C$5+2,"",IF(A381=$C$5+2,AVERAGE(INDEX($I$15:$I$713,A381-$C$5+1):I381),(($C$5-1)*J380+I381)/$C$5))</f>
        <v>11.110048422544345</v>
      </c>
      <c r="T381" s="2"/>
    </row>
    <row r="382" spans="1:20" x14ac:dyDescent="0.3">
      <c r="A382">
        <v>368</v>
      </c>
      <c r="B382" s="1">
        <v>44215.640277777777</v>
      </c>
      <c r="C382" s="2">
        <v>14566.45</v>
      </c>
      <c r="D382" s="2">
        <v>14569.75</v>
      </c>
      <c r="E382" s="2">
        <v>14558.95</v>
      </c>
      <c r="F382" s="2">
        <v>14561.05</v>
      </c>
      <c r="G382" s="2">
        <f>IF(A382&lt;=$C$3,"",MAX(INDEX($D$15:$D$713,A382-$C$3):D381))</f>
        <v>14577.75</v>
      </c>
      <c r="H382" s="2">
        <f>IF(A382&lt;=$C$4,"",MIN(INDEX($E$15:$E$713,A382-$C$4):E381))</f>
        <v>14561.35</v>
      </c>
      <c r="I382" s="2">
        <f t="shared" si="45"/>
        <v>16.399999999999636</v>
      </c>
      <c r="J382" s="2">
        <f>IF(A382&lt;$C$5+2,"",IF(A382=$C$5+2,AVERAGE(INDEX($I$15:$I$713,A382-$C$5+1):I382),(($C$5-1)*J381+I382)/$C$5))</f>
        <v>11.37454600141711</v>
      </c>
      <c r="K382" s="2" t="str">
        <f t="shared" si="46"/>
        <v>sell</v>
      </c>
      <c r="L382" s="2">
        <f t="shared" si="47"/>
        <v>14561.35</v>
      </c>
      <c r="M382" t="str">
        <f t="shared" si="48"/>
        <v>sell</v>
      </c>
      <c r="N382">
        <f t="shared" si="49"/>
        <v>14572.724546001418</v>
      </c>
      <c r="O382">
        <f t="shared" si="50"/>
        <v>14538.600907997166</v>
      </c>
      <c r="P382">
        <f t="shared" si="51"/>
        <v>14561.35</v>
      </c>
      <c r="Q382">
        <f t="shared" si="52"/>
        <v>11.37454600141711</v>
      </c>
      <c r="R382" t="str">
        <f t="shared" si="53"/>
        <v/>
      </c>
      <c r="S382">
        <f>IF(A382&lt;$C$5+2,"",IF(A382=$C$5+2,AVERAGE(INDEX($I$15:$I$713,A382-$C$5+1):I382),(($C$5-1)*J381+I382)/$C$5))</f>
        <v>11.37454600141711</v>
      </c>
      <c r="T382" s="2"/>
    </row>
    <row r="383" spans="1:20" x14ac:dyDescent="0.3">
      <c r="A383">
        <v>369</v>
      </c>
      <c r="B383" s="1">
        <v>44215.640972222223</v>
      </c>
      <c r="C383" s="2">
        <v>14560.3</v>
      </c>
      <c r="D383" s="2">
        <v>14562.95</v>
      </c>
      <c r="E383" s="2">
        <v>14555.05</v>
      </c>
      <c r="F383" s="2">
        <v>14561.9</v>
      </c>
      <c r="G383" s="2">
        <f>IF(A383&lt;=$C$3,"",MAX(INDEX($D$15:$D$713,A383-$C$3):D382))</f>
        <v>14577.75</v>
      </c>
      <c r="H383" s="2">
        <f>IF(A383&lt;=$C$4,"",MIN(INDEX($E$15:$E$713,A383-$C$4):E382))</f>
        <v>14558.95</v>
      </c>
      <c r="I383" s="2">
        <f t="shared" si="45"/>
        <v>10.799999999999272</v>
      </c>
      <c r="J383" s="2">
        <f>IF(A383&lt;$C$5+2,"",IF(A383=$C$5+2,AVERAGE(INDEX($I$15:$I$713,A383-$C$5+1):I383),(($C$5-1)*J382+I383)/$C$5))</f>
        <v>11.345818701346218</v>
      </c>
      <c r="K383" s="2" t="str">
        <f t="shared" si="46"/>
        <v>sell</v>
      </c>
      <c r="L383" s="2">
        <f t="shared" si="47"/>
        <v>14558.95</v>
      </c>
      <c r="M383" t="str">
        <f t="shared" si="48"/>
        <v>sell</v>
      </c>
      <c r="N383">
        <f t="shared" si="49"/>
        <v>14572.724546001418</v>
      </c>
      <c r="O383">
        <f t="shared" si="50"/>
        <v>14538.600907997166</v>
      </c>
      <c r="P383">
        <f t="shared" si="51"/>
        <v>14561.35</v>
      </c>
      <c r="Q383">
        <f t="shared" si="52"/>
        <v>11.37454600141711</v>
      </c>
      <c r="R383" t="str">
        <f t="shared" si="53"/>
        <v/>
      </c>
      <c r="S383">
        <f>IF(A383&lt;$C$5+2,"",IF(A383=$C$5+2,AVERAGE(INDEX($I$15:$I$713,A383-$C$5+1):I383),(($C$5-1)*J382+I383)/$C$5))</f>
        <v>11.345818701346218</v>
      </c>
      <c r="T383" s="2"/>
    </row>
    <row r="384" spans="1:20" x14ac:dyDescent="0.3">
      <c r="A384">
        <v>370</v>
      </c>
      <c r="B384" s="1">
        <v>44215.64166666667</v>
      </c>
      <c r="C384" s="2">
        <v>14561.800000000001</v>
      </c>
      <c r="D384" s="2">
        <v>14565.65</v>
      </c>
      <c r="E384" s="2">
        <v>14556.75</v>
      </c>
      <c r="F384" s="2">
        <v>14563.05</v>
      </c>
      <c r="G384" s="2">
        <f>IF(A384&lt;=$C$3,"",MAX(INDEX($D$15:$D$713,A384-$C$3):D383))</f>
        <v>14577.75</v>
      </c>
      <c r="H384" s="2">
        <f>IF(A384&lt;=$C$4,"",MIN(INDEX($E$15:$E$713,A384-$C$4):E383))</f>
        <v>14555.05</v>
      </c>
      <c r="I384" s="2">
        <f t="shared" si="45"/>
        <v>7.9000000000014552</v>
      </c>
      <c r="J384" s="2">
        <f>IF(A384&lt;$C$5+2,"",IF(A384=$C$5+2,AVERAGE(INDEX($I$15:$I$713,A384-$C$5+1):I384),(($C$5-1)*J383+I384)/$C$5))</f>
        <v>11.17352776627898</v>
      </c>
      <c r="K384" s="2" t="str">
        <f t="shared" si="46"/>
        <v/>
      </c>
      <c r="L384" s="2" t="str">
        <f t="shared" si="47"/>
        <v/>
      </c>
      <c r="M384" t="str">
        <f t="shared" si="48"/>
        <v>sell</v>
      </c>
      <c r="N384">
        <f t="shared" si="49"/>
        <v>14572.724546001418</v>
      </c>
      <c r="O384">
        <f t="shared" si="50"/>
        <v>14538.600907997166</v>
      </c>
      <c r="P384">
        <f t="shared" si="51"/>
        <v>14561.35</v>
      </c>
      <c r="Q384">
        <f t="shared" si="52"/>
        <v>11.37454600141711</v>
      </c>
      <c r="R384" t="str">
        <f t="shared" si="53"/>
        <v/>
      </c>
      <c r="S384">
        <f>IF(A384&lt;$C$5+2,"",IF(A384=$C$5+2,AVERAGE(INDEX($I$15:$I$713,A384-$C$5+1):I384),(($C$5-1)*J383+I384)/$C$5))</f>
        <v>11.17352776627898</v>
      </c>
      <c r="T384" s="2"/>
    </row>
    <row r="385" spans="1:20" x14ac:dyDescent="0.3">
      <c r="A385">
        <v>371</v>
      </c>
      <c r="B385" s="1">
        <v>44215.642361111109</v>
      </c>
      <c r="C385" s="2">
        <v>14562.85</v>
      </c>
      <c r="D385" s="2">
        <v>14566.95</v>
      </c>
      <c r="E385" s="2">
        <v>14559.8</v>
      </c>
      <c r="F385" s="2">
        <v>14563.3</v>
      </c>
      <c r="G385" s="2">
        <f>IF(A385&lt;=$C$3,"",MAX(INDEX($D$15:$D$713,A385-$C$3):D384))</f>
        <v>14569.75</v>
      </c>
      <c r="H385" s="2">
        <f>IF(A385&lt;=$C$4,"",MIN(INDEX($E$15:$E$713,A385-$C$4):E384))</f>
        <v>14555.05</v>
      </c>
      <c r="I385" s="2">
        <f t="shared" si="45"/>
        <v>8.8999999999996362</v>
      </c>
      <c r="J385" s="2">
        <f>IF(A385&lt;$C$5+2,"",IF(A385=$C$5+2,AVERAGE(INDEX($I$15:$I$713,A385-$C$5+1):I385),(($C$5-1)*J384+I385)/$C$5))</f>
        <v>11.059851377965012</v>
      </c>
      <c r="K385" s="2" t="str">
        <f t="shared" si="46"/>
        <v/>
      </c>
      <c r="L385" s="2" t="str">
        <f t="shared" si="47"/>
        <v/>
      </c>
      <c r="M385" t="str">
        <f t="shared" si="48"/>
        <v>sell</v>
      </c>
      <c r="N385">
        <f t="shared" si="49"/>
        <v>14572.724546001418</v>
      </c>
      <c r="O385">
        <f t="shared" si="50"/>
        <v>14538.600907997166</v>
      </c>
      <c r="P385">
        <f t="shared" si="51"/>
        <v>14561.35</v>
      </c>
      <c r="Q385">
        <f t="shared" si="52"/>
        <v>11.37454600141711</v>
      </c>
      <c r="R385" t="str">
        <f t="shared" si="53"/>
        <v/>
      </c>
      <c r="S385">
        <f>IF(A385&lt;$C$5+2,"",IF(A385=$C$5+2,AVERAGE(INDEX($I$15:$I$713,A385-$C$5+1):I385),(($C$5-1)*J384+I385)/$C$5))</f>
        <v>11.059851377965012</v>
      </c>
      <c r="T385" s="2"/>
    </row>
    <row r="386" spans="1:20" x14ac:dyDescent="0.3">
      <c r="A386">
        <v>372</v>
      </c>
      <c r="B386" s="1">
        <v>44215.643055555556</v>
      </c>
      <c r="C386" s="2">
        <v>14563.4</v>
      </c>
      <c r="D386" s="2">
        <v>14565.85</v>
      </c>
      <c r="E386" s="2">
        <v>14555.3</v>
      </c>
      <c r="F386" s="2">
        <v>14557.15</v>
      </c>
      <c r="G386" s="2">
        <f>IF(A386&lt;=$C$3,"",MAX(INDEX($D$15:$D$713,A386-$C$3):D385))</f>
        <v>14566.95</v>
      </c>
      <c r="H386" s="2">
        <f>IF(A386&lt;=$C$4,"",MIN(INDEX($E$15:$E$713,A386-$C$4):E385))</f>
        <v>14555.05</v>
      </c>
      <c r="I386" s="2">
        <f t="shared" si="45"/>
        <v>7.1500000000014552</v>
      </c>
      <c r="J386" s="2">
        <f>IF(A386&lt;$C$5+2,"",IF(A386=$C$5+2,AVERAGE(INDEX($I$15:$I$713,A386-$C$5+1):I386),(($C$5-1)*J385+I386)/$C$5))</f>
        <v>10.864358809066834</v>
      </c>
      <c r="K386" s="2" t="str">
        <f t="shared" si="46"/>
        <v/>
      </c>
      <c r="L386" s="2" t="str">
        <f t="shared" si="47"/>
        <v/>
      </c>
      <c r="M386" t="str">
        <f t="shared" si="48"/>
        <v>sell</v>
      </c>
      <c r="N386">
        <f t="shared" si="49"/>
        <v>14572.724546001418</v>
      </c>
      <c r="O386">
        <f t="shared" si="50"/>
        <v>14538.600907997166</v>
      </c>
      <c r="P386">
        <f t="shared" si="51"/>
        <v>14561.35</v>
      </c>
      <c r="Q386">
        <f t="shared" si="52"/>
        <v>11.37454600141711</v>
      </c>
      <c r="R386" t="str">
        <f t="shared" si="53"/>
        <v/>
      </c>
      <c r="S386">
        <f>IF(A386&lt;$C$5+2,"",IF(A386=$C$5+2,AVERAGE(INDEX($I$15:$I$713,A386-$C$5+1):I386),(($C$5-1)*J385+I386)/$C$5))</f>
        <v>10.864358809066834</v>
      </c>
      <c r="T386" s="2"/>
    </row>
    <row r="387" spans="1:20" x14ac:dyDescent="0.3">
      <c r="A387">
        <v>373</v>
      </c>
      <c r="B387" s="1">
        <v>44215.643750000003</v>
      </c>
      <c r="C387" s="2">
        <v>14556.949999999999</v>
      </c>
      <c r="D387" s="2">
        <v>14559.65</v>
      </c>
      <c r="E387" s="2">
        <v>14550.349999999999</v>
      </c>
      <c r="F387" s="2">
        <v>14554.3</v>
      </c>
      <c r="G387" s="2">
        <f>IF(A387&lt;=$C$3,"",MAX(INDEX($D$15:$D$713,A387-$C$3):D386))</f>
        <v>14566.95</v>
      </c>
      <c r="H387" s="2">
        <f>IF(A387&lt;=$C$4,"",MIN(INDEX($E$15:$E$713,A387-$C$4):E386))</f>
        <v>14555.3</v>
      </c>
      <c r="I387" s="2">
        <f t="shared" si="45"/>
        <v>10.550000000001091</v>
      </c>
      <c r="J387" s="2">
        <f>IF(A387&lt;$C$5+2,"",IF(A387=$C$5+2,AVERAGE(INDEX($I$15:$I$713,A387-$C$5+1):I387),(($C$5-1)*J386+I387)/$C$5))</f>
        <v>10.848640868613547</v>
      </c>
      <c r="K387" s="2" t="str">
        <f t="shared" si="46"/>
        <v>sell</v>
      </c>
      <c r="L387" s="2">
        <f t="shared" si="47"/>
        <v>14555.3</v>
      </c>
      <c r="M387" t="str">
        <f t="shared" si="48"/>
        <v>sell</v>
      </c>
      <c r="N387">
        <f t="shared" si="49"/>
        <v>14572.724546001418</v>
      </c>
      <c r="O387">
        <f t="shared" si="50"/>
        <v>14538.600907997166</v>
      </c>
      <c r="P387">
        <f t="shared" si="51"/>
        <v>14561.35</v>
      </c>
      <c r="Q387">
        <f t="shared" si="52"/>
        <v>11.37454600141711</v>
      </c>
      <c r="R387" t="str">
        <f t="shared" si="53"/>
        <v/>
      </c>
      <c r="S387">
        <f>IF(A387&lt;$C$5+2,"",IF(A387=$C$5+2,AVERAGE(INDEX($I$15:$I$713,A387-$C$5+1):I387),(($C$5-1)*J386+I387)/$C$5))</f>
        <v>10.848640868613547</v>
      </c>
      <c r="T387" s="2"/>
    </row>
    <row r="388" spans="1:20" x14ac:dyDescent="0.3">
      <c r="A388">
        <v>374</v>
      </c>
      <c r="B388" s="1">
        <v>44215.644444444442</v>
      </c>
      <c r="C388" s="2">
        <v>14554.75</v>
      </c>
      <c r="D388" s="2">
        <v>14558</v>
      </c>
      <c r="E388" s="2">
        <v>14549.65</v>
      </c>
      <c r="F388" s="2">
        <v>14554.7</v>
      </c>
      <c r="G388" s="2">
        <f>IF(A388&lt;=$C$3,"",MAX(INDEX($D$15:$D$713,A388-$C$3):D387))</f>
        <v>14566.95</v>
      </c>
      <c r="H388" s="2">
        <f>IF(A388&lt;=$C$4,"",MIN(INDEX($E$15:$E$713,A388-$C$4):E387))</f>
        <v>14550.349999999999</v>
      </c>
      <c r="I388" s="2">
        <f t="shared" si="45"/>
        <v>9.3000000000010914</v>
      </c>
      <c r="J388" s="2">
        <f>IF(A388&lt;$C$5+2,"",IF(A388=$C$5+2,AVERAGE(INDEX($I$15:$I$713,A388-$C$5+1):I388),(($C$5-1)*J387+I388)/$C$5))</f>
        <v>10.771208825182924</v>
      </c>
      <c r="K388" s="2" t="str">
        <f t="shared" si="46"/>
        <v>sell</v>
      </c>
      <c r="L388" s="2">
        <f t="shared" si="47"/>
        <v>14550.349999999999</v>
      </c>
      <c r="M388" t="str">
        <f t="shared" si="48"/>
        <v>sell</v>
      </c>
      <c r="N388">
        <f t="shared" si="49"/>
        <v>14572.724546001418</v>
      </c>
      <c r="O388">
        <f t="shared" si="50"/>
        <v>14538.600907997166</v>
      </c>
      <c r="P388">
        <f t="shared" si="51"/>
        <v>14561.35</v>
      </c>
      <c r="Q388">
        <f t="shared" si="52"/>
        <v>11.37454600141711</v>
      </c>
      <c r="R388" t="str">
        <f t="shared" si="53"/>
        <v/>
      </c>
      <c r="S388">
        <f>IF(A388&lt;$C$5+2,"",IF(A388=$C$5+2,AVERAGE(INDEX($I$15:$I$713,A388-$C$5+1):I388),(($C$5-1)*J387+I388)/$C$5))</f>
        <v>10.771208825182924</v>
      </c>
      <c r="T388" s="2"/>
    </row>
    <row r="389" spans="1:20" x14ac:dyDescent="0.3">
      <c r="A389">
        <v>375</v>
      </c>
      <c r="B389" s="1">
        <v>44215.645138888889</v>
      </c>
      <c r="C389" s="2">
        <v>14554.6</v>
      </c>
      <c r="D389" s="2">
        <v>14556.15</v>
      </c>
      <c r="E389" s="2">
        <v>14549.300000000001</v>
      </c>
      <c r="F389" s="2">
        <v>14553.95</v>
      </c>
      <c r="G389" s="2">
        <f>IF(A389&lt;=$C$3,"",MAX(INDEX($D$15:$D$713,A389-$C$3):D388))</f>
        <v>14565.85</v>
      </c>
      <c r="H389" s="2">
        <f>IF(A389&lt;=$C$4,"",MIN(INDEX($E$15:$E$713,A389-$C$4):E388))</f>
        <v>14549.65</v>
      </c>
      <c r="I389" s="2">
        <f t="shared" si="45"/>
        <v>8.3500000000003638</v>
      </c>
      <c r="J389" s="2">
        <f>IF(A389&lt;$C$5+2,"",IF(A389=$C$5+2,AVERAGE(INDEX($I$15:$I$713,A389-$C$5+1):I389),(($C$5-1)*J388+I389)/$C$5))</f>
        <v>10.650148383923796</v>
      </c>
      <c r="K389" s="2" t="str">
        <f t="shared" si="46"/>
        <v>sell</v>
      </c>
      <c r="L389" s="2">
        <f t="shared" si="47"/>
        <v>14549.65</v>
      </c>
      <c r="M389" t="str">
        <f t="shared" si="48"/>
        <v>sell</v>
      </c>
      <c r="N389">
        <f t="shared" si="49"/>
        <v>14572.724546001418</v>
      </c>
      <c r="O389">
        <f t="shared" si="50"/>
        <v>14538.600907997166</v>
      </c>
      <c r="P389">
        <f t="shared" si="51"/>
        <v>14561.35</v>
      </c>
      <c r="Q389">
        <f t="shared" si="52"/>
        <v>11.37454600141711</v>
      </c>
      <c r="R389" t="str">
        <f t="shared" si="53"/>
        <v/>
      </c>
      <c r="S389">
        <f>IF(A389&lt;$C$5+2,"",IF(A389=$C$5+2,AVERAGE(INDEX($I$15:$I$713,A389-$C$5+1):I389),(($C$5-1)*J388+I389)/$C$5))</f>
        <v>10.650148383923796</v>
      </c>
      <c r="T389" s="2"/>
    </row>
    <row r="390" spans="1:20" x14ac:dyDescent="0.3">
      <c r="A390">
        <v>376</v>
      </c>
      <c r="B390" s="1">
        <v>44216.385416666664</v>
      </c>
      <c r="C390" s="2">
        <v>14553.5</v>
      </c>
      <c r="D390" s="2">
        <v>14560</v>
      </c>
      <c r="E390" s="2">
        <v>14550.2</v>
      </c>
      <c r="F390" s="2">
        <v>14556.3</v>
      </c>
      <c r="G390" s="2">
        <f>IF(A390&lt;=$C$3,"",MAX(INDEX($D$15:$D$713,A390-$C$3):D389))</f>
        <v>14559.65</v>
      </c>
      <c r="H390" s="2">
        <f>IF(A390&lt;=$C$4,"",MIN(INDEX($E$15:$E$713,A390-$C$4):E389))</f>
        <v>14549.300000000001</v>
      </c>
      <c r="I390" s="2">
        <f t="shared" si="45"/>
        <v>6.8499999999985448</v>
      </c>
      <c r="J390" s="2">
        <f>IF(A390&lt;$C$5+2,"",IF(A390=$C$5+2,AVERAGE(INDEX($I$15:$I$713,A390-$C$5+1):I390),(($C$5-1)*J389+I390)/$C$5))</f>
        <v>10.460140964727533</v>
      </c>
      <c r="K390" s="2" t="str">
        <f t="shared" si="46"/>
        <v>buy</v>
      </c>
      <c r="L390" s="2">
        <f t="shared" si="47"/>
        <v>14559.65</v>
      </c>
      <c r="M390" t="str">
        <f t="shared" si="48"/>
        <v>sell</v>
      </c>
      <c r="N390">
        <f t="shared" si="49"/>
        <v>14572.724546001418</v>
      </c>
      <c r="O390">
        <f t="shared" si="50"/>
        <v>14538.600907997166</v>
      </c>
      <c r="P390">
        <f t="shared" si="51"/>
        <v>14561.35</v>
      </c>
      <c r="Q390">
        <f t="shared" si="52"/>
        <v>11.37454600141711</v>
      </c>
      <c r="R390" t="str">
        <f t="shared" si="53"/>
        <v/>
      </c>
      <c r="S390">
        <f>IF(A390&lt;$C$5+2,"",IF(A390=$C$5+2,AVERAGE(INDEX($I$15:$I$713,A390-$C$5+1):I390),(($C$5-1)*J389+I390)/$C$5))</f>
        <v>10.460140964727533</v>
      </c>
      <c r="T390" s="2"/>
    </row>
    <row r="391" spans="1:20" x14ac:dyDescent="0.3">
      <c r="A391">
        <v>377</v>
      </c>
      <c r="B391" s="1">
        <v>44216.386111111111</v>
      </c>
      <c r="C391" s="2">
        <v>14556.85</v>
      </c>
      <c r="D391" s="2">
        <v>14559.6</v>
      </c>
      <c r="E391" s="2">
        <v>14552.300000000001</v>
      </c>
      <c r="F391" s="2">
        <v>14555.55</v>
      </c>
      <c r="G391" s="2">
        <f>IF(A391&lt;=$C$3,"",MAX(INDEX($D$15:$D$713,A391-$C$3):D390))</f>
        <v>14560</v>
      </c>
      <c r="H391" s="2">
        <f>IF(A391&lt;=$C$4,"",MIN(INDEX($E$15:$E$713,A391-$C$4):E390))</f>
        <v>14549.300000000001</v>
      </c>
      <c r="I391" s="2">
        <f t="shared" si="45"/>
        <v>9.7999999999992724</v>
      </c>
      <c r="J391" s="2">
        <f>IF(A391&lt;$C$5+2,"",IF(A391=$C$5+2,AVERAGE(INDEX($I$15:$I$713,A391-$C$5+1):I391),(($C$5-1)*J390+I391)/$C$5))</f>
        <v>10.427133916491119</v>
      </c>
      <c r="K391" s="2" t="str">
        <f t="shared" si="46"/>
        <v/>
      </c>
      <c r="L391" s="2" t="str">
        <f t="shared" si="47"/>
        <v/>
      </c>
      <c r="M391" t="str">
        <f t="shared" si="48"/>
        <v>sell</v>
      </c>
      <c r="N391">
        <f t="shared" si="49"/>
        <v>14572.724546001418</v>
      </c>
      <c r="O391">
        <f t="shared" si="50"/>
        <v>14538.600907997166</v>
      </c>
      <c r="P391">
        <f t="shared" si="51"/>
        <v>14561.35</v>
      </c>
      <c r="Q391">
        <f t="shared" si="52"/>
        <v>11.37454600141711</v>
      </c>
      <c r="R391" t="str">
        <f t="shared" si="53"/>
        <v/>
      </c>
      <c r="S391">
        <f>IF(A391&lt;$C$5+2,"",IF(A391=$C$5+2,AVERAGE(INDEX($I$15:$I$713,A391-$C$5+1):I391),(($C$5-1)*J390+I391)/$C$5))</f>
        <v>10.427133916491119</v>
      </c>
      <c r="T391" s="2"/>
    </row>
    <row r="392" spans="1:20" x14ac:dyDescent="0.3">
      <c r="A392">
        <v>378</v>
      </c>
      <c r="B392" s="1">
        <v>44216.386805555558</v>
      </c>
      <c r="C392" s="2">
        <v>14555.9</v>
      </c>
      <c r="D392" s="2">
        <v>14557.75</v>
      </c>
      <c r="E392" s="2">
        <v>14550.55</v>
      </c>
      <c r="F392" s="2">
        <v>14555.3</v>
      </c>
      <c r="G392" s="2">
        <f>IF(A392&lt;=$C$3,"",MAX(INDEX($D$15:$D$713,A392-$C$3):D391))</f>
        <v>14560</v>
      </c>
      <c r="H392" s="2">
        <f>IF(A392&lt;=$C$4,"",MIN(INDEX($E$15:$E$713,A392-$C$4):E391))</f>
        <v>14549.300000000001</v>
      </c>
      <c r="I392" s="2">
        <f t="shared" si="45"/>
        <v>7.2999999999992724</v>
      </c>
      <c r="J392" s="2">
        <f>IF(A392&lt;$C$5+2,"",IF(A392=$C$5+2,AVERAGE(INDEX($I$15:$I$713,A392-$C$5+1):I392),(($C$5-1)*J391+I392)/$C$5))</f>
        <v>10.270777220666528</v>
      </c>
      <c r="K392" s="2" t="str">
        <f t="shared" si="46"/>
        <v/>
      </c>
      <c r="L392" s="2" t="str">
        <f t="shared" si="47"/>
        <v/>
      </c>
      <c r="M392" t="str">
        <f t="shared" si="48"/>
        <v>sell</v>
      </c>
      <c r="N392">
        <f t="shared" si="49"/>
        <v>14572.724546001418</v>
      </c>
      <c r="O392">
        <f t="shared" si="50"/>
        <v>14538.600907997166</v>
      </c>
      <c r="P392">
        <f t="shared" si="51"/>
        <v>14561.35</v>
      </c>
      <c r="Q392">
        <f t="shared" si="52"/>
        <v>11.37454600141711</v>
      </c>
      <c r="R392" t="str">
        <f t="shared" si="53"/>
        <v/>
      </c>
      <c r="S392">
        <f>IF(A392&lt;$C$5+2,"",IF(A392=$C$5+2,AVERAGE(INDEX($I$15:$I$713,A392-$C$5+1):I392),(($C$5-1)*J391+I392)/$C$5))</f>
        <v>10.270777220666528</v>
      </c>
      <c r="T392" s="2"/>
    </row>
    <row r="393" spans="1:20" x14ac:dyDescent="0.3">
      <c r="A393">
        <v>379</v>
      </c>
      <c r="B393" s="1">
        <v>44216.387499999997</v>
      </c>
      <c r="C393" s="2">
        <v>14555.449999999999</v>
      </c>
      <c r="D393" s="2">
        <v>14560.800000000001</v>
      </c>
      <c r="E393" s="2">
        <v>14548.6</v>
      </c>
      <c r="F393" s="2">
        <v>14553.1</v>
      </c>
      <c r="G393" s="2">
        <f>IF(A393&lt;=$C$3,"",MAX(INDEX($D$15:$D$713,A393-$C$3):D392))</f>
        <v>14560</v>
      </c>
      <c r="H393" s="2">
        <f>IF(A393&lt;=$C$4,"",MIN(INDEX($E$15:$E$713,A393-$C$4):E392))</f>
        <v>14550.2</v>
      </c>
      <c r="I393" s="2">
        <f t="shared" si="45"/>
        <v>7.2000000000007276</v>
      </c>
      <c r="J393" s="2">
        <f>IF(A393&lt;$C$5+2,"",IF(A393=$C$5+2,AVERAGE(INDEX($I$15:$I$713,A393-$C$5+1):I393),(($C$5-1)*J392+I393)/$C$5))</f>
        <v>10.117238359633237</v>
      </c>
      <c r="K393" s="2" t="str">
        <f t="shared" si="46"/>
        <v>buy</v>
      </c>
      <c r="L393" s="2">
        <f t="shared" si="47"/>
        <v>14560</v>
      </c>
      <c r="M393" t="str">
        <f t="shared" si="48"/>
        <v>sell</v>
      </c>
      <c r="N393">
        <f t="shared" si="49"/>
        <v>14572.724546001418</v>
      </c>
      <c r="O393">
        <f t="shared" si="50"/>
        <v>14538.600907997166</v>
      </c>
      <c r="P393">
        <f t="shared" si="51"/>
        <v>14561.35</v>
      </c>
      <c r="Q393">
        <f t="shared" si="52"/>
        <v>11.37454600141711</v>
      </c>
      <c r="R393" t="str">
        <f t="shared" si="53"/>
        <v/>
      </c>
      <c r="S393">
        <f>IF(A393&lt;$C$5+2,"",IF(A393=$C$5+2,AVERAGE(INDEX($I$15:$I$713,A393-$C$5+1):I393),(($C$5-1)*J392+I393)/$C$5))</f>
        <v>10.117238359633237</v>
      </c>
      <c r="T393" s="2"/>
    </row>
    <row r="394" spans="1:20" x14ac:dyDescent="0.3">
      <c r="A394">
        <v>380</v>
      </c>
      <c r="B394" s="1">
        <v>44216.388194444444</v>
      </c>
      <c r="C394" s="2">
        <v>14553.8</v>
      </c>
      <c r="D394" s="2">
        <v>14555.75</v>
      </c>
      <c r="E394" s="2">
        <v>14549.9</v>
      </c>
      <c r="F394" s="2">
        <v>14552.2</v>
      </c>
      <c r="G394" s="2">
        <f>IF(A394&lt;=$C$3,"",MAX(INDEX($D$15:$D$713,A394-$C$3):D393))</f>
        <v>14560.800000000001</v>
      </c>
      <c r="H394" s="2">
        <f>IF(A394&lt;=$C$4,"",MIN(INDEX($E$15:$E$713,A394-$C$4):E393))</f>
        <v>14548.6</v>
      </c>
      <c r="I394" s="2">
        <f t="shared" si="45"/>
        <v>12.200000000000728</v>
      </c>
      <c r="J394" s="2">
        <f>IF(A394&lt;$C$5+2,"",IF(A394=$C$5+2,AVERAGE(INDEX($I$15:$I$713,A394-$C$5+1):I394),(($C$5-1)*J393+I394)/$C$5))</f>
        <v>10.221376441651611</v>
      </c>
      <c r="K394" s="2" t="str">
        <f t="shared" si="46"/>
        <v/>
      </c>
      <c r="L394" s="2" t="str">
        <f t="shared" si="47"/>
        <v/>
      </c>
      <c r="M394" t="str">
        <f t="shared" si="48"/>
        <v>sell</v>
      </c>
      <c r="N394">
        <f t="shared" si="49"/>
        <v>14572.724546001418</v>
      </c>
      <c r="O394">
        <f t="shared" si="50"/>
        <v>14538.600907997166</v>
      </c>
      <c r="P394">
        <f t="shared" si="51"/>
        <v>14561.35</v>
      </c>
      <c r="Q394">
        <f t="shared" si="52"/>
        <v>11.37454600141711</v>
      </c>
      <c r="R394" t="str">
        <f t="shared" si="53"/>
        <v/>
      </c>
      <c r="S394">
        <f>IF(A394&lt;$C$5+2,"",IF(A394=$C$5+2,AVERAGE(INDEX($I$15:$I$713,A394-$C$5+1):I394),(($C$5-1)*J393+I394)/$C$5))</f>
        <v>10.221376441651611</v>
      </c>
      <c r="T394" s="2"/>
    </row>
    <row r="395" spans="1:20" x14ac:dyDescent="0.3">
      <c r="A395">
        <v>381</v>
      </c>
      <c r="B395" s="1">
        <v>44216.388888888891</v>
      </c>
      <c r="C395" s="2">
        <v>14551.9</v>
      </c>
      <c r="D395" s="2">
        <v>14555.35</v>
      </c>
      <c r="E395" s="2">
        <v>14547.15</v>
      </c>
      <c r="F395" s="2">
        <v>14551.9</v>
      </c>
      <c r="G395" s="2">
        <f>IF(A395&lt;=$C$3,"",MAX(INDEX($D$15:$D$713,A395-$C$3):D394))</f>
        <v>14560.800000000001</v>
      </c>
      <c r="H395" s="2">
        <f>IF(A395&lt;=$C$4,"",MIN(INDEX($E$15:$E$713,A395-$C$4):E394))</f>
        <v>14548.6</v>
      </c>
      <c r="I395" s="2">
        <f t="shared" si="45"/>
        <v>5.8500000000003638</v>
      </c>
      <c r="J395" s="2">
        <f>IF(A395&lt;$C$5+2,"",IF(A395=$C$5+2,AVERAGE(INDEX($I$15:$I$713,A395-$C$5+1):I395),(($C$5-1)*J394+I395)/$C$5))</f>
        <v>10.002807619569049</v>
      </c>
      <c r="K395" s="2" t="str">
        <f t="shared" si="46"/>
        <v>sell</v>
      </c>
      <c r="L395" s="2">
        <f t="shared" si="47"/>
        <v>14548.6</v>
      </c>
      <c r="M395" t="str">
        <f t="shared" si="48"/>
        <v>sell</v>
      </c>
      <c r="N395">
        <f t="shared" si="49"/>
        <v>14572.724546001418</v>
      </c>
      <c r="O395">
        <f t="shared" si="50"/>
        <v>14538.600907997166</v>
      </c>
      <c r="P395">
        <f t="shared" si="51"/>
        <v>14561.35</v>
      </c>
      <c r="Q395">
        <f t="shared" si="52"/>
        <v>11.37454600141711</v>
      </c>
      <c r="R395" t="str">
        <f t="shared" si="53"/>
        <v/>
      </c>
      <c r="S395">
        <f>IF(A395&lt;$C$5+2,"",IF(A395=$C$5+2,AVERAGE(INDEX($I$15:$I$713,A395-$C$5+1):I395),(($C$5-1)*J394+I395)/$C$5))</f>
        <v>10.002807619569049</v>
      </c>
      <c r="T395" s="2"/>
    </row>
    <row r="396" spans="1:20" x14ac:dyDescent="0.3">
      <c r="A396">
        <v>382</v>
      </c>
      <c r="B396" s="1">
        <v>44216.38958333333</v>
      </c>
      <c r="C396" s="2">
        <v>14552.25</v>
      </c>
      <c r="D396" s="2">
        <v>14555.65</v>
      </c>
      <c r="E396" s="2">
        <v>14544.55</v>
      </c>
      <c r="F396" s="2">
        <v>14550.25</v>
      </c>
      <c r="G396" s="2">
        <f>IF(A396&lt;=$C$3,"",MAX(INDEX($D$15:$D$713,A396-$C$3):D395))</f>
        <v>14560.800000000001</v>
      </c>
      <c r="H396" s="2">
        <f>IF(A396&lt;=$C$4,"",MIN(INDEX($E$15:$E$713,A396-$C$4):E395))</f>
        <v>14547.15</v>
      </c>
      <c r="I396" s="2">
        <f t="shared" si="45"/>
        <v>8.2000000000007276</v>
      </c>
      <c r="J396" s="2">
        <f>IF(A396&lt;$C$5+2,"",IF(A396=$C$5+2,AVERAGE(INDEX($I$15:$I$713,A396-$C$5+1):I396),(($C$5-1)*J395+I396)/$C$5))</f>
        <v>9.9126672385906325</v>
      </c>
      <c r="K396" s="2" t="str">
        <f t="shared" si="46"/>
        <v>sell</v>
      </c>
      <c r="L396" s="2">
        <f t="shared" si="47"/>
        <v>14547.15</v>
      </c>
      <c r="M396" t="str">
        <f t="shared" si="48"/>
        <v>sell</v>
      </c>
      <c r="N396">
        <f t="shared" si="49"/>
        <v>14572.724546001418</v>
      </c>
      <c r="O396">
        <f t="shared" si="50"/>
        <v>14538.600907997166</v>
      </c>
      <c r="P396">
        <f t="shared" si="51"/>
        <v>14561.35</v>
      </c>
      <c r="Q396">
        <f t="shared" si="52"/>
        <v>11.37454600141711</v>
      </c>
      <c r="R396" t="str">
        <f t="shared" si="53"/>
        <v/>
      </c>
      <c r="S396">
        <f>IF(A396&lt;$C$5+2,"",IF(A396=$C$5+2,AVERAGE(INDEX($I$15:$I$713,A396-$C$5+1):I396),(($C$5-1)*J395+I396)/$C$5))</f>
        <v>9.9126672385906325</v>
      </c>
      <c r="T396" s="2"/>
    </row>
    <row r="397" spans="1:20" x14ac:dyDescent="0.3">
      <c r="A397">
        <v>383</v>
      </c>
      <c r="B397" s="1">
        <v>44216.390277777777</v>
      </c>
      <c r="C397" s="2">
        <v>14549.8</v>
      </c>
      <c r="D397" s="2">
        <v>14559.15</v>
      </c>
      <c r="E397" s="2">
        <v>14541.5</v>
      </c>
      <c r="F397" s="2">
        <v>14550.45</v>
      </c>
      <c r="G397" s="2">
        <f>IF(A397&lt;=$C$3,"",MAX(INDEX($D$15:$D$713,A397-$C$3):D396))</f>
        <v>14555.75</v>
      </c>
      <c r="H397" s="2">
        <f>IF(A397&lt;=$C$4,"",MIN(INDEX($E$15:$E$713,A397-$C$4):E396))</f>
        <v>14544.55</v>
      </c>
      <c r="I397" s="2">
        <f t="shared" si="45"/>
        <v>11.100000000000364</v>
      </c>
      <c r="J397" s="2">
        <f>IF(A397&lt;$C$5+2,"",IF(A397=$C$5+2,AVERAGE(INDEX($I$15:$I$713,A397-$C$5+1):I397),(($C$5-1)*J396+I397)/$C$5))</f>
        <v>9.9720338766611185</v>
      </c>
      <c r="K397" s="2" t="str">
        <f t="shared" si="46"/>
        <v>buy</v>
      </c>
      <c r="L397" s="2">
        <f t="shared" si="47"/>
        <v>14555.75</v>
      </c>
      <c r="M397" t="str">
        <f t="shared" si="48"/>
        <v>sell</v>
      </c>
      <c r="N397">
        <f t="shared" si="49"/>
        <v>14572.724546001418</v>
      </c>
      <c r="O397">
        <f t="shared" si="50"/>
        <v>14538.600907997166</v>
      </c>
      <c r="P397">
        <f t="shared" si="51"/>
        <v>14561.35</v>
      </c>
      <c r="Q397">
        <f t="shared" si="52"/>
        <v>11.37454600141711</v>
      </c>
      <c r="R397" t="str">
        <f t="shared" si="53"/>
        <v/>
      </c>
      <c r="S397">
        <f>IF(A397&lt;$C$5+2,"",IF(A397=$C$5+2,AVERAGE(INDEX($I$15:$I$713,A397-$C$5+1):I397),(($C$5-1)*J396+I397)/$C$5))</f>
        <v>9.9720338766611185</v>
      </c>
      <c r="T397" s="2"/>
    </row>
    <row r="398" spans="1:20" x14ac:dyDescent="0.3">
      <c r="A398">
        <v>384</v>
      </c>
      <c r="B398" s="1">
        <v>44216.390972222223</v>
      </c>
      <c r="C398" s="2">
        <v>14550.699999999999</v>
      </c>
      <c r="D398" s="2">
        <v>14560.1</v>
      </c>
      <c r="E398" s="2">
        <v>14543</v>
      </c>
      <c r="F398" s="2">
        <v>14553.6</v>
      </c>
      <c r="G398" s="2">
        <f>IF(A398&lt;=$C$3,"",MAX(INDEX($D$15:$D$713,A398-$C$3):D397))</f>
        <v>14559.15</v>
      </c>
      <c r="H398" s="2">
        <f>IF(A398&lt;=$C$4,"",MIN(INDEX($E$15:$E$713,A398-$C$4):E397))</f>
        <v>14541.5</v>
      </c>
      <c r="I398" s="2">
        <f t="shared" si="45"/>
        <v>17.649999999999636</v>
      </c>
      <c r="J398" s="2">
        <f>IF(A398&lt;$C$5+2,"",IF(A398=$C$5+2,AVERAGE(INDEX($I$15:$I$713,A398-$C$5+1):I398),(($C$5-1)*J397+I398)/$C$5))</f>
        <v>10.355932182828045</v>
      </c>
      <c r="K398" s="2" t="str">
        <f t="shared" si="46"/>
        <v>buy</v>
      </c>
      <c r="L398" s="2">
        <f t="shared" si="47"/>
        <v>14559.15</v>
      </c>
      <c r="M398" t="str">
        <f t="shared" si="48"/>
        <v>sell</v>
      </c>
      <c r="N398">
        <f t="shared" si="49"/>
        <v>14572.724546001418</v>
      </c>
      <c r="O398">
        <f t="shared" si="50"/>
        <v>14538.600907997166</v>
      </c>
      <c r="P398">
        <f t="shared" si="51"/>
        <v>14561.35</v>
      </c>
      <c r="Q398">
        <f t="shared" si="52"/>
        <v>11.37454600141711</v>
      </c>
      <c r="R398" t="str">
        <f t="shared" si="53"/>
        <v/>
      </c>
      <c r="S398">
        <f>IF(A398&lt;$C$5+2,"",IF(A398=$C$5+2,AVERAGE(INDEX($I$15:$I$713,A398-$C$5+1):I398),(($C$5-1)*J397+I398)/$C$5))</f>
        <v>10.355932182828045</v>
      </c>
      <c r="T398" s="2"/>
    </row>
    <row r="399" spans="1:20" x14ac:dyDescent="0.3">
      <c r="A399">
        <v>385</v>
      </c>
      <c r="B399" s="1">
        <v>44216.39166666667</v>
      </c>
      <c r="C399" s="2">
        <v>14553.95</v>
      </c>
      <c r="D399" s="2">
        <v>14560.25</v>
      </c>
      <c r="E399" s="2">
        <v>14547.65</v>
      </c>
      <c r="F399" s="2">
        <v>14558.7</v>
      </c>
      <c r="G399" s="2">
        <f>IF(A399&lt;=$C$3,"",MAX(INDEX($D$15:$D$713,A399-$C$3):D398))</f>
        <v>14560.1</v>
      </c>
      <c r="H399" s="2">
        <f>IF(A399&lt;=$C$4,"",MIN(INDEX($E$15:$E$713,A399-$C$4):E398))</f>
        <v>14541.5</v>
      </c>
      <c r="I399" s="2">
        <f t="shared" si="45"/>
        <v>17.100000000000364</v>
      </c>
      <c r="J399" s="2">
        <f>IF(A399&lt;$C$5+2,"",IF(A399=$C$5+2,AVERAGE(INDEX($I$15:$I$713,A399-$C$5+1):I399),(($C$5-1)*J398+I399)/$C$5))</f>
        <v>10.693135573686661</v>
      </c>
      <c r="K399" s="2" t="str">
        <f t="shared" si="46"/>
        <v>buy</v>
      </c>
      <c r="L399" s="2">
        <f t="shared" si="47"/>
        <v>14560.1</v>
      </c>
      <c r="M399" t="str">
        <f t="shared" si="48"/>
        <v>sell</v>
      </c>
      <c r="N399">
        <f t="shared" si="49"/>
        <v>14572.724546001418</v>
      </c>
      <c r="O399">
        <f t="shared" si="50"/>
        <v>14538.600907997166</v>
      </c>
      <c r="P399">
        <f t="shared" si="51"/>
        <v>14561.35</v>
      </c>
      <c r="Q399">
        <f t="shared" si="52"/>
        <v>11.37454600141711</v>
      </c>
      <c r="R399" t="str">
        <f t="shared" si="53"/>
        <v/>
      </c>
      <c r="S399">
        <f>IF(A399&lt;$C$5+2,"",IF(A399=$C$5+2,AVERAGE(INDEX($I$15:$I$713,A399-$C$5+1):I399),(($C$5-1)*J398+I399)/$C$5))</f>
        <v>10.693135573686661</v>
      </c>
      <c r="T399" s="2"/>
    </row>
    <row r="400" spans="1:20" x14ac:dyDescent="0.3">
      <c r="A400">
        <v>386</v>
      </c>
      <c r="B400" s="1">
        <v>44216.392361111109</v>
      </c>
      <c r="C400" s="2">
        <v>14558.8</v>
      </c>
      <c r="D400" s="2">
        <v>14565.1</v>
      </c>
      <c r="E400" s="2">
        <v>14548.85</v>
      </c>
      <c r="F400" s="2">
        <v>14557.65</v>
      </c>
      <c r="G400" s="2">
        <f>IF(A400&lt;=$C$3,"",MAX(INDEX($D$15:$D$713,A400-$C$3):D399))</f>
        <v>14560.25</v>
      </c>
      <c r="H400" s="2">
        <f>IF(A400&lt;=$C$4,"",MIN(INDEX($E$15:$E$713,A400-$C$4):E399))</f>
        <v>14541.5</v>
      </c>
      <c r="I400" s="2">
        <f t="shared" si="45"/>
        <v>12.600000000000364</v>
      </c>
      <c r="J400" s="2">
        <f>IF(A400&lt;$C$5+2,"",IF(A400=$C$5+2,AVERAGE(INDEX($I$15:$I$713,A400-$C$5+1):I400),(($C$5-1)*J399+I400)/$C$5))</f>
        <v>10.788478795002344</v>
      </c>
      <c r="K400" s="2" t="str">
        <f t="shared" si="46"/>
        <v>buy</v>
      </c>
      <c r="L400" s="2">
        <f t="shared" si="47"/>
        <v>14560.25</v>
      </c>
      <c r="M400" t="str">
        <f t="shared" si="48"/>
        <v>sell</v>
      </c>
      <c r="N400">
        <f t="shared" si="49"/>
        <v>14572.724546001418</v>
      </c>
      <c r="O400">
        <f t="shared" si="50"/>
        <v>14538.600907997166</v>
      </c>
      <c r="P400">
        <f t="shared" si="51"/>
        <v>14561.35</v>
      </c>
      <c r="Q400">
        <f t="shared" si="52"/>
        <v>11.37454600141711</v>
      </c>
      <c r="R400" t="str">
        <f t="shared" si="53"/>
        <v/>
      </c>
      <c r="S400">
        <f>IF(A400&lt;$C$5+2,"",IF(A400=$C$5+2,AVERAGE(INDEX($I$15:$I$713,A400-$C$5+1):I400),(($C$5-1)*J399+I400)/$C$5))</f>
        <v>10.788478795002344</v>
      </c>
      <c r="T400" s="2"/>
    </row>
    <row r="401" spans="1:20" x14ac:dyDescent="0.3">
      <c r="A401">
        <v>387</v>
      </c>
      <c r="B401" s="1">
        <v>44216.393055555556</v>
      </c>
      <c r="C401" s="2">
        <v>14557.6</v>
      </c>
      <c r="D401" s="2">
        <v>14561.800000000001</v>
      </c>
      <c r="E401" s="2">
        <v>14556.25</v>
      </c>
      <c r="F401" s="2">
        <v>14559.75</v>
      </c>
      <c r="G401" s="2">
        <f>IF(A401&lt;=$C$3,"",MAX(INDEX($D$15:$D$713,A401-$C$3):D400))</f>
        <v>14565.1</v>
      </c>
      <c r="H401" s="2">
        <f>IF(A401&lt;=$C$4,"",MIN(INDEX($E$15:$E$713,A401-$C$4):E400))</f>
        <v>14543</v>
      </c>
      <c r="I401" s="2">
        <f t="shared" si="45"/>
        <v>16.25</v>
      </c>
      <c r="J401" s="2">
        <f>IF(A401&lt;$C$5+2,"",IF(A401=$C$5+2,AVERAGE(INDEX($I$15:$I$713,A401-$C$5+1):I401),(($C$5-1)*J400+I401)/$C$5))</f>
        <v>11.061554855252227</v>
      </c>
      <c r="K401" s="2" t="str">
        <f t="shared" si="46"/>
        <v/>
      </c>
      <c r="L401" s="2" t="str">
        <f t="shared" si="47"/>
        <v/>
      </c>
      <c r="M401" t="str">
        <f t="shared" si="48"/>
        <v>sell</v>
      </c>
      <c r="N401">
        <f t="shared" si="49"/>
        <v>14572.724546001418</v>
      </c>
      <c r="O401">
        <f t="shared" si="50"/>
        <v>14538.600907997166</v>
      </c>
      <c r="P401">
        <f t="shared" si="51"/>
        <v>14561.35</v>
      </c>
      <c r="Q401">
        <f t="shared" si="52"/>
        <v>11.37454600141711</v>
      </c>
      <c r="R401" t="str">
        <f t="shared" si="53"/>
        <v/>
      </c>
      <c r="S401">
        <f>IF(A401&lt;$C$5+2,"",IF(A401=$C$5+2,AVERAGE(INDEX($I$15:$I$713,A401-$C$5+1):I401),(($C$5-1)*J400+I401)/$C$5))</f>
        <v>11.061554855252227</v>
      </c>
      <c r="T401" s="2"/>
    </row>
    <row r="402" spans="1:20" x14ac:dyDescent="0.3">
      <c r="A402">
        <v>388</v>
      </c>
      <c r="B402" s="1">
        <v>44216.393750000003</v>
      </c>
      <c r="C402" s="2">
        <v>14559.9</v>
      </c>
      <c r="D402" s="2">
        <v>14562.25</v>
      </c>
      <c r="E402" s="2">
        <v>14552.2</v>
      </c>
      <c r="F402" s="2">
        <v>14556.6</v>
      </c>
      <c r="G402" s="2">
        <f>IF(A402&lt;=$C$3,"",MAX(INDEX($D$15:$D$713,A402-$C$3):D401))</f>
        <v>14565.1</v>
      </c>
      <c r="H402" s="2">
        <f>IF(A402&lt;=$C$4,"",MIN(INDEX($E$15:$E$713,A402-$C$4):E401))</f>
        <v>14547.65</v>
      </c>
      <c r="I402" s="2">
        <f t="shared" ref="I402:I465" si="54">MAX(D401-E401,D401-F400,F400-E401)</f>
        <v>5.5500000000010914</v>
      </c>
      <c r="J402" s="2">
        <f>IF(A402&lt;$C$5+2,"",IF(A402=$C$5+2,AVERAGE(INDEX($I$15:$I$713,A402-$C$5+1):I402),(($C$5-1)*J401+I402)/$C$5))</f>
        <v>10.785977112489672</v>
      </c>
      <c r="K402" s="2" t="str">
        <f t="shared" si="46"/>
        <v/>
      </c>
      <c r="L402" s="2" t="str">
        <f t="shared" si="47"/>
        <v/>
      </c>
      <c r="M402" t="str">
        <f t="shared" si="48"/>
        <v>sell</v>
      </c>
      <c r="N402">
        <f t="shared" si="49"/>
        <v>14572.724546001418</v>
      </c>
      <c r="O402">
        <f t="shared" si="50"/>
        <v>14538.600907997166</v>
      </c>
      <c r="P402">
        <f t="shared" si="51"/>
        <v>14561.35</v>
      </c>
      <c r="Q402">
        <f t="shared" si="52"/>
        <v>11.37454600141711</v>
      </c>
      <c r="R402" t="str">
        <f t="shared" si="53"/>
        <v/>
      </c>
      <c r="S402">
        <f>IF(A402&lt;$C$5+2,"",IF(A402=$C$5+2,AVERAGE(INDEX($I$15:$I$713,A402-$C$5+1):I402),(($C$5-1)*J401+I402)/$C$5))</f>
        <v>10.785977112489672</v>
      </c>
      <c r="T402" s="2"/>
    </row>
    <row r="403" spans="1:20" x14ac:dyDescent="0.3">
      <c r="A403">
        <v>389</v>
      </c>
      <c r="B403" s="1">
        <v>44216.394444444442</v>
      </c>
      <c r="C403" s="2">
        <v>14556.55</v>
      </c>
      <c r="D403" s="2">
        <v>14563.95</v>
      </c>
      <c r="E403" s="2">
        <v>14556.25</v>
      </c>
      <c r="F403" s="2">
        <v>14559.6</v>
      </c>
      <c r="G403" s="2">
        <f>IF(A403&lt;=$C$3,"",MAX(INDEX($D$15:$D$713,A403-$C$3):D402))</f>
        <v>14565.1</v>
      </c>
      <c r="H403" s="2">
        <f>IF(A403&lt;=$C$4,"",MIN(INDEX($E$15:$E$713,A403-$C$4):E402))</f>
        <v>14548.85</v>
      </c>
      <c r="I403" s="2">
        <f t="shared" si="54"/>
        <v>10.049999999999272</v>
      </c>
      <c r="J403" s="2">
        <f>IF(A403&lt;$C$5+2,"",IF(A403=$C$5+2,AVERAGE(INDEX($I$15:$I$713,A403-$C$5+1):I403),(($C$5-1)*J402+I403)/$C$5))</f>
        <v>10.749178256865152</v>
      </c>
      <c r="K403" s="2" t="str">
        <f t="shared" si="46"/>
        <v/>
      </c>
      <c r="L403" s="2" t="str">
        <f t="shared" si="47"/>
        <v/>
      </c>
      <c r="M403" t="str">
        <f t="shared" si="48"/>
        <v>sell</v>
      </c>
      <c r="N403">
        <f t="shared" si="49"/>
        <v>14572.724546001418</v>
      </c>
      <c r="O403">
        <f t="shared" si="50"/>
        <v>14538.600907997166</v>
      </c>
      <c r="P403">
        <f t="shared" si="51"/>
        <v>14561.35</v>
      </c>
      <c r="Q403">
        <f t="shared" si="52"/>
        <v>11.37454600141711</v>
      </c>
      <c r="R403" t="str">
        <f t="shared" si="53"/>
        <v/>
      </c>
      <c r="S403">
        <f>IF(A403&lt;$C$5+2,"",IF(A403=$C$5+2,AVERAGE(INDEX($I$15:$I$713,A403-$C$5+1):I403),(($C$5-1)*J402+I403)/$C$5))</f>
        <v>10.749178256865152</v>
      </c>
      <c r="T403" s="2"/>
    </row>
    <row r="404" spans="1:20" x14ac:dyDescent="0.3">
      <c r="A404">
        <v>390</v>
      </c>
      <c r="B404" s="1">
        <v>44216.395138888889</v>
      </c>
      <c r="C404" s="2">
        <v>14559.25</v>
      </c>
      <c r="D404" s="2">
        <v>14565.3</v>
      </c>
      <c r="E404" s="2">
        <v>14554.449999999999</v>
      </c>
      <c r="F404" s="2">
        <v>14562.95</v>
      </c>
      <c r="G404" s="2">
        <f>IF(A404&lt;=$C$3,"",MAX(INDEX($D$15:$D$713,A404-$C$3):D403))</f>
        <v>14563.95</v>
      </c>
      <c r="H404" s="2">
        <f>IF(A404&lt;=$C$4,"",MIN(INDEX($E$15:$E$713,A404-$C$4):E403))</f>
        <v>14552.2</v>
      </c>
      <c r="I404" s="2">
        <f t="shared" si="54"/>
        <v>7.7000000000007276</v>
      </c>
      <c r="J404" s="2">
        <f>IF(A404&lt;$C$5+2,"",IF(A404=$C$5+2,AVERAGE(INDEX($I$15:$I$713,A404-$C$5+1):I404),(($C$5-1)*J403+I404)/$C$5))</f>
        <v>10.596719344021931</v>
      </c>
      <c r="K404" s="2" t="str">
        <f t="shared" si="46"/>
        <v>buy</v>
      </c>
      <c r="L404" s="2">
        <f t="shared" si="47"/>
        <v>14563.95</v>
      </c>
      <c r="M404" t="str">
        <f t="shared" si="48"/>
        <v>sell</v>
      </c>
      <c r="N404">
        <f t="shared" si="49"/>
        <v>14572.724546001418</v>
      </c>
      <c r="O404">
        <f t="shared" si="50"/>
        <v>14538.600907997166</v>
      </c>
      <c r="P404">
        <f t="shared" si="51"/>
        <v>14561.35</v>
      </c>
      <c r="Q404">
        <f t="shared" si="52"/>
        <v>11.37454600141711</v>
      </c>
      <c r="R404" t="str">
        <f t="shared" si="53"/>
        <v/>
      </c>
      <c r="S404">
        <f>IF(A404&lt;$C$5+2,"",IF(A404=$C$5+2,AVERAGE(INDEX($I$15:$I$713,A404-$C$5+1):I404),(($C$5-1)*J403+I404)/$C$5))</f>
        <v>10.596719344021931</v>
      </c>
      <c r="T404" s="2"/>
    </row>
    <row r="405" spans="1:20" x14ac:dyDescent="0.3">
      <c r="A405">
        <v>391</v>
      </c>
      <c r="B405" s="1">
        <v>44216.395833333336</v>
      </c>
      <c r="C405" s="2">
        <v>14563.25</v>
      </c>
      <c r="D405" s="2">
        <v>14564.5</v>
      </c>
      <c r="E405" s="2">
        <v>14558.849999999999</v>
      </c>
      <c r="F405" s="2">
        <v>14561.45</v>
      </c>
      <c r="G405" s="2">
        <f>IF(A405&lt;=$C$3,"",MAX(INDEX($D$15:$D$713,A405-$C$3):D404))</f>
        <v>14565.3</v>
      </c>
      <c r="H405" s="2">
        <f>IF(A405&lt;=$C$4,"",MIN(INDEX($E$15:$E$713,A405-$C$4):E404))</f>
        <v>14552.2</v>
      </c>
      <c r="I405" s="2">
        <f t="shared" si="54"/>
        <v>10.850000000000364</v>
      </c>
      <c r="J405" s="2">
        <f>IF(A405&lt;$C$5+2,"",IF(A405=$C$5+2,AVERAGE(INDEX($I$15:$I$713,A405-$C$5+1):I405),(($C$5-1)*J404+I405)/$C$5))</f>
        <v>10.609383376820853</v>
      </c>
      <c r="K405" s="2" t="str">
        <f t="shared" si="46"/>
        <v/>
      </c>
      <c r="L405" s="2" t="str">
        <f t="shared" si="47"/>
        <v/>
      </c>
      <c r="M405" t="str">
        <f t="shared" si="48"/>
        <v>sell</v>
      </c>
      <c r="N405">
        <f t="shared" si="49"/>
        <v>14572.724546001418</v>
      </c>
      <c r="O405">
        <f t="shared" si="50"/>
        <v>14538.600907997166</v>
      </c>
      <c r="P405">
        <f t="shared" si="51"/>
        <v>14561.35</v>
      </c>
      <c r="Q405">
        <f t="shared" si="52"/>
        <v>11.37454600141711</v>
      </c>
      <c r="R405" t="str">
        <f t="shared" si="53"/>
        <v/>
      </c>
      <c r="S405">
        <f>IF(A405&lt;$C$5+2,"",IF(A405=$C$5+2,AVERAGE(INDEX($I$15:$I$713,A405-$C$5+1):I405),(($C$5-1)*J404+I405)/$C$5))</f>
        <v>10.609383376820853</v>
      </c>
      <c r="T405" s="2"/>
    </row>
    <row r="406" spans="1:20" x14ac:dyDescent="0.3">
      <c r="A406">
        <v>392</v>
      </c>
      <c r="B406" s="1">
        <v>44216.396527777775</v>
      </c>
      <c r="C406" s="2">
        <v>14561.95</v>
      </c>
      <c r="D406" s="2">
        <v>14568.5</v>
      </c>
      <c r="E406" s="2">
        <v>14555.05</v>
      </c>
      <c r="F406" s="2">
        <v>14563.95</v>
      </c>
      <c r="G406" s="2">
        <f>IF(A406&lt;=$C$3,"",MAX(INDEX($D$15:$D$713,A406-$C$3):D405))</f>
        <v>14565.3</v>
      </c>
      <c r="H406" s="2">
        <f>IF(A406&lt;=$C$4,"",MIN(INDEX($E$15:$E$713,A406-$C$4):E405))</f>
        <v>14554.449999999999</v>
      </c>
      <c r="I406" s="2">
        <f t="shared" si="54"/>
        <v>5.6500000000014552</v>
      </c>
      <c r="J406" s="2">
        <f>IF(A406&lt;$C$5+2,"",IF(A406=$C$5+2,AVERAGE(INDEX($I$15:$I$713,A406-$C$5+1):I406),(($C$5-1)*J405+I406)/$C$5))</f>
        <v>10.361414207979882</v>
      </c>
      <c r="K406" s="2" t="str">
        <f t="shared" si="46"/>
        <v>buy</v>
      </c>
      <c r="L406" s="2">
        <f t="shared" si="47"/>
        <v>14565.3</v>
      </c>
      <c r="M406" t="str">
        <f t="shared" si="48"/>
        <v>sell</v>
      </c>
      <c r="N406">
        <f t="shared" si="49"/>
        <v>14572.724546001418</v>
      </c>
      <c r="O406">
        <f t="shared" si="50"/>
        <v>14538.600907997166</v>
      </c>
      <c r="P406">
        <f t="shared" si="51"/>
        <v>14561.35</v>
      </c>
      <c r="Q406">
        <f t="shared" si="52"/>
        <v>11.37454600141711</v>
      </c>
      <c r="R406" t="str">
        <f t="shared" si="53"/>
        <v/>
      </c>
      <c r="S406">
        <f>IF(A406&lt;$C$5+2,"",IF(A406=$C$5+2,AVERAGE(INDEX($I$15:$I$713,A406-$C$5+1):I406),(($C$5-1)*J405+I406)/$C$5))</f>
        <v>10.361414207979882</v>
      </c>
      <c r="T406" s="2"/>
    </row>
    <row r="407" spans="1:20" x14ac:dyDescent="0.3">
      <c r="A407">
        <v>393</v>
      </c>
      <c r="B407" s="1">
        <v>44216.397222222222</v>
      </c>
      <c r="C407" s="2">
        <v>14564.2</v>
      </c>
      <c r="D407" s="2">
        <v>14573.4</v>
      </c>
      <c r="E407" s="2">
        <v>14557.449999999999</v>
      </c>
      <c r="F407" s="2">
        <v>14567.4</v>
      </c>
      <c r="G407" s="2">
        <f>IF(A407&lt;=$C$3,"",MAX(INDEX($D$15:$D$713,A407-$C$3):D406))</f>
        <v>14568.5</v>
      </c>
      <c r="H407" s="2">
        <f>IF(A407&lt;=$C$4,"",MIN(INDEX($E$15:$E$713,A407-$C$4):E406))</f>
        <v>14554.449999999999</v>
      </c>
      <c r="I407" s="2">
        <f t="shared" si="54"/>
        <v>13.450000000000728</v>
      </c>
      <c r="J407" s="2">
        <f>IF(A407&lt;$C$5+2,"",IF(A407=$C$5+2,AVERAGE(INDEX($I$15:$I$713,A407-$C$5+1):I407),(($C$5-1)*J406+I407)/$C$5))</f>
        <v>10.515843497580924</v>
      </c>
      <c r="K407" s="2" t="str">
        <f t="shared" si="46"/>
        <v>buy</v>
      </c>
      <c r="L407" s="2">
        <f t="shared" si="47"/>
        <v>14568.5</v>
      </c>
      <c r="M407" t="str">
        <f t="shared" si="48"/>
        <v>SL</v>
      </c>
      <c r="N407" t="str">
        <f t="shared" si="49"/>
        <v/>
      </c>
      <c r="O407" t="str">
        <f t="shared" si="50"/>
        <v/>
      </c>
      <c r="P407" t="str">
        <f t="shared" si="51"/>
        <v/>
      </c>
      <c r="Q407" t="str">
        <f t="shared" si="52"/>
        <v/>
      </c>
      <c r="R407">
        <f t="shared" si="53"/>
        <v>-11.374546001417912</v>
      </c>
      <c r="S407">
        <f>IF(A407&lt;$C$5+2,"",IF(A407=$C$5+2,AVERAGE(INDEX($I$15:$I$713,A407-$C$5+1):I407),(($C$5-1)*J406+I407)/$C$5))</f>
        <v>10.515843497580924</v>
      </c>
      <c r="T407" s="2"/>
    </row>
    <row r="408" spans="1:20" x14ac:dyDescent="0.3">
      <c r="A408">
        <v>394</v>
      </c>
      <c r="B408" s="1">
        <v>44216.397916666669</v>
      </c>
      <c r="C408" s="2">
        <v>14567</v>
      </c>
      <c r="D408" s="2">
        <v>14573.75</v>
      </c>
      <c r="E408" s="2">
        <v>14560.15</v>
      </c>
      <c r="F408" s="2">
        <v>14563.55</v>
      </c>
      <c r="G408" s="2">
        <f>IF(A408&lt;=$C$3,"",MAX(INDEX($D$15:$D$713,A408-$C$3):D407))</f>
        <v>14573.4</v>
      </c>
      <c r="H408" s="2">
        <f>IF(A408&lt;=$C$4,"",MIN(INDEX($E$15:$E$713,A408-$C$4):E407))</f>
        <v>14555.05</v>
      </c>
      <c r="I408" s="2">
        <f t="shared" si="54"/>
        <v>15.950000000000728</v>
      </c>
      <c r="J408" s="2">
        <f>IF(A408&lt;$C$5+2,"",IF(A408=$C$5+2,AVERAGE(INDEX($I$15:$I$713,A408-$C$5+1):I408),(($C$5-1)*J407+I408)/$C$5))</f>
        <v>10.787551322701914</v>
      </c>
      <c r="K408" s="2" t="str">
        <f t="shared" si="46"/>
        <v>buy</v>
      </c>
      <c r="L408" s="2">
        <f t="shared" si="47"/>
        <v>14573.4</v>
      </c>
      <c r="M408" t="str">
        <f t="shared" si="48"/>
        <v>buy</v>
      </c>
      <c r="N408">
        <f t="shared" si="49"/>
        <v>14562.612448677297</v>
      </c>
      <c r="O408">
        <f t="shared" si="50"/>
        <v>14594.975102645403</v>
      </c>
      <c r="P408">
        <f t="shared" si="51"/>
        <v>14573.4</v>
      </c>
      <c r="Q408">
        <f t="shared" si="52"/>
        <v>10.787551322701914</v>
      </c>
      <c r="R408" t="str">
        <f t="shared" si="53"/>
        <v/>
      </c>
      <c r="S408">
        <f>IF(A408&lt;$C$5+2,"",IF(A408=$C$5+2,AVERAGE(INDEX($I$15:$I$713,A408-$C$5+1):I408),(($C$5-1)*J407+I408)/$C$5))</f>
        <v>10.787551322701914</v>
      </c>
      <c r="T408" s="2"/>
    </row>
    <row r="409" spans="1:20" x14ac:dyDescent="0.3">
      <c r="A409">
        <v>395</v>
      </c>
      <c r="B409" s="1">
        <v>44216.398611111108</v>
      </c>
      <c r="C409" s="2">
        <v>14563.7</v>
      </c>
      <c r="D409" s="2">
        <v>14569.75</v>
      </c>
      <c r="E409" s="2">
        <v>14555</v>
      </c>
      <c r="F409" s="2">
        <v>14561.65</v>
      </c>
      <c r="G409" s="2">
        <f>IF(A409&lt;=$C$3,"",MAX(INDEX($D$15:$D$713,A409-$C$3):D408))</f>
        <v>14573.75</v>
      </c>
      <c r="H409" s="2">
        <f>IF(A409&lt;=$C$4,"",MIN(INDEX($E$15:$E$713,A409-$C$4):E408))</f>
        <v>14555.05</v>
      </c>
      <c r="I409" s="2">
        <f t="shared" si="54"/>
        <v>13.600000000000364</v>
      </c>
      <c r="J409" s="2">
        <f>IF(A409&lt;$C$5+2,"",IF(A409=$C$5+2,AVERAGE(INDEX($I$15:$I$713,A409-$C$5+1):I409),(($C$5-1)*J408+I409)/$C$5))</f>
        <v>10.928173756566837</v>
      </c>
      <c r="K409" s="2" t="str">
        <f t="shared" si="46"/>
        <v>sell</v>
      </c>
      <c r="L409" s="2">
        <f t="shared" si="47"/>
        <v>14555.05</v>
      </c>
      <c r="M409" t="str">
        <f t="shared" si="48"/>
        <v>SL</v>
      </c>
      <c r="N409" t="str">
        <f t="shared" si="49"/>
        <v/>
      </c>
      <c r="O409" t="str">
        <f t="shared" si="50"/>
        <v/>
      </c>
      <c r="P409" t="str">
        <f t="shared" si="51"/>
        <v/>
      </c>
      <c r="Q409" t="str">
        <f t="shared" si="52"/>
        <v/>
      </c>
      <c r="R409">
        <f t="shared" si="53"/>
        <v>-10.787551322702711</v>
      </c>
      <c r="S409">
        <f>IF(A409&lt;$C$5+2,"",IF(A409=$C$5+2,AVERAGE(INDEX($I$15:$I$713,A409-$C$5+1):I409),(($C$5-1)*J408+I409)/$C$5))</f>
        <v>10.928173756566837</v>
      </c>
      <c r="T409" s="2"/>
    </row>
    <row r="410" spans="1:20" x14ac:dyDescent="0.3">
      <c r="A410">
        <v>396</v>
      </c>
      <c r="B410" s="1">
        <v>44216.399305555555</v>
      </c>
      <c r="C410" s="2">
        <v>14561.15</v>
      </c>
      <c r="D410" s="2">
        <v>14565.849999999999</v>
      </c>
      <c r="E410" s="2">
        <v>14558.900000000001</v>
      </c>
      <c r="F410" s="2">
        <v>14561.9</v>
      </c>
      <c r="G410" s="2">
        <f>IF(A410&lt;=$C$3,"",MAX(INDEX($D$15:$D$713,A410-$C$3):D409))</f>
        <v>14573.75</v>
      </c>
      <c r="H410" s="2">
        <f>IF(A410&lt;=$C$4,"",MIN(INDEX($E$15:$E$713,A410-$C$4):E409))</f>
        <v>14555</v>
      </c>
      <c r="I410" s="2">
        <f t="shared" si="54"/>
        <v>14.75</v>
      </c>
      <c r="J410" s="2">
        <f>IF(A410&lt;$C$5+2,"",IF(A410=$C$5+2,AVERAGE(INDEX($I$15:$I$713,A410-$C$5+1):I410),(($C$5-1)*J409+I410)/$C$5))</f>
        <v>11.119265068738496</v>
      </c>
      <c r="K410" s="2" t="str">
        <f t="shared" si="46"/>
        <v/>
      </c>
      <c r="L410" s="2" t="str">
        <f t="shared" si="47"/>
        <v/>
      </c>
      <c r="M410" t="str">
        <f t="shared" si="48"/>
        <v/>
      </c>
      <c r="N410" t="str">
        <f t="shared" si="49"/>
        <v/>
      </c>
      <c r="O410" t="str">
        <f t="shared" si="50"/>
        <v/>
      </c>
      <c r="P410" t="str">
        <f t="shared" si="51"/>
        <v/>
      </c>
      <c r="Q410" t="str">
        <f t="shared" si="52"/>
        <v/>
      </c>
      <c r="R410" t="str">
        <f t="shared" si="53"/>
        <v/>
      </c>
      <c r="S410">
        <f>IF(A410&lt;$C$5+2,"",IF(A410=$C$5+2,AVERAGE(INDEX($I$15:$I$713,A410-$C$5+1):I410),(($C$5-1)*J409+I410)/$C$5))</f>
        <v>11.119265068738496</v>
      </c>
      <c r="T410" s="2"/>
    </row>
    <row r="411" spans="1:20" x14ac:dyDescent="0.3">
      <c r="A411">
        <v>397</v>
      </c>
      <c r="B411" s="1">
        <v>44216.4</v>
      </c>
      <c r="C411" s="2">
        <v>14562.25</v>
      </c>
      <c r="D411" s="2">
        <v>14568.1</v>
      </c>
      <c r="E411" s="2">
        <v>14558.45</v>
      </c>
      <c r="F411" s="2">
        <v>14566.1</v>
      </c>
      <c r="G411" s="2">
        <f>IF(A411&lt;=$C$3,"",MAX(INDEX($D$15:$D$713,A411-$C$3):D410))</f>
        <v>14573.75</v>
      </c>
      <c r="H411" s="2">
        <f>IF(A411&lt;=$C$4,"",MIN(INDEX($E$15:$E$713,A411-$C$4):E410))</f>
        <v>14555</v>
      </c>
      <c r="I411" s="2">
        <f t="shared" si="54"/>
        <v>6.9499999999970896</v>
      </c>
      <c r="J411" s="2">
        <f>IF(A411&lt;$C$5+2,"",IF(A411=$C$5+2,AVERAGE(INDEX($I$15:$I$713,A411-$C$5+1):I411),(($C$5-1)*J410+I411)/$C$5))</f>
        <v>10.910801815301426</v>
      </c>
      <c r="K411" s="2" t="str">
        <f t="shared" si="46"/>
        <v/>
      </c>
      <c r="L411" s="2" t="str">
        <f t="shared" si="47"/>
        <v/>
      </c>
      <c r="M411" t="str">
        <f t="shared" si="48"/>
        <v/>
      </c>
      <c r="N411" t="str">
        <f t="shared" si="49"/>
        <v/>
      </c>
      <c r="O411" t="str">
        <f t="shared" si="50"/>
        <v/>
      </c>
      <c r="P411" t="str">
        <f t="shared" si="51"/>
        <v/>
      </c>
      <c r="Q411" t="str">
        <f t="shared" si="52"/>
        <v/>
      </c>
      <c r="R411" t="str">
        <f t="shared" si="53"/>
        <v/>
      </c>
      <c r="S411">
        <f>IF(A411&lt;$C$5+2,"",IF(A411=$C$5+2,AVERAGE(INDEX($I$15:$I$713,A411-$C$5+1):I411),(($C$5-1)*J410+I411)/$C$5))</f>
        <v>10.910801815301426</v>
      </c>
      <c r="T411" s="2"/>
    </row>
    <row r="412" spans="1:20" x14ac:dyDescent="0.3">
      <c r="A412">
        <v>398</v>
      </c>
      <c r="B412" s="1">
        <v>44216.400694444441</v>
      </c>
      <c r="C412" s="2">
        <v>14566</v>
      </c>
      <c r="D412" s="2">
        <v>14573.75</v>
      </c>
      <c r="E412" s="2">
        <v>14558.800000000001</v>
      </c>
      <c r="F412" s="2">
        <v>14562.8</v>
      </c>
      <c r="G412" s="2">
        <f>IF(A412&lt;=$C$3,"",MAX(INDEX($D$15:$D$713,A412-$C$3):D411))</f>
        <v>14569.75</v>
      </c>
      <c r="H412" s="2">
        <f>IF(A412&lt;=$C$4,"",MIN(INDEX($E$15:$E$713,A412-$C$4):E411))</f>
        <v>14555</v>
      </c>
      <c r="I412" s="2">
        <f t="shared" si="54"/>
        <v>9.6499999999996362</v>
      </c>
      <c r="J412" s="2">
        <f>IF(A412&lt;$C$5+2,"",IF(A412=$C$5+2,AVERAGE(INDEX($I$15:$I$713,A412-$C$5+1):I412),(($C$5-1)*J411+I412)/$C$5))</f>
        <v>10.847761724536337</v>
      </c>
      <c r="K412" s="2" t="str">
        <f t="shared" si="46"/>
        <v>buy</v>
      </c>
      <c r="L412" s="2">
        <f t="shared" si="47"/>
        <v>14569.75</v>
      </c>
      <c r="M412" t="str">
        <f t="shared" si="48"/>
        <v>buy</v>
      </c>
      <c r="N412">
        <f t="shared" si="49"/>
        <v>14558.902238275463</v>
      </c>
      <c r="O412">
        <f t="shared" si="50"/>
        <v>14591.445523449072</v>
      </c>
      <c r="P412">
        <f t="shared" si="51"/>
        <v>14569.75</v>
      </c>
      <c r="Q412">
        <f t="shared" si="52"/>
        <v>10.847761724536337</v>
      </c>
      <c r="R412" t="str">
        <f t="shared" si="53"/>
        <v/>
      </c>
      <c r="S412">
        <f>IF(A412&lt;$C$5+2,"",IF(A412=$C$5+2,AVERAGE(INDEX($I$15:$I$713,A412-$C$5+1):I412),(($C$5-1)*J411+I412)/$C$5))</f>
        <v>10.847761724536337</v>
      </c>
      <c r="T412" s="2"/>
    </row>
    <row r="413" spans="1:20" x14ac:dyDescent="0.3">
      <c r="A413">
        <v>399</v>
      </c>
      <c r="B413" s="1">
        <v>44216.401388888888</v>
      </c>
      <c r="C413" s="2">
        <v>14562.15</v>
      </c>
      <c r="D413" s="2">
        <v>14568.1</v>
      </c>
      <c r="E413" s="2">
        <v>14558.599999999999</v>
      </c>
      <c r="F413" s="2">
        <v>14562.35</v>
      </c>
      <c r="G413" s="2">
        <f>IF(A413&lt;=$C$3,"",MAX(INDEX($D$15:$D$713,A413-$C$3):D412))</f>
        <v>14573.75</v>
      </c>
      <c r="H413" s="2">
        <f>IF(A413&lt;=$C$4,"",MIN(INDEX($E$15:$E$713,A413-$C$4):E412))</f>
        <v>14558.45</v>
      </c>
      <c r="I413" s="2">
        <f t="shared" si="54"/>
        <v>14.949999999998909</v>
      </c>
      <c r="J413" s="2">
        <f>IF(A413&lt;$C$5+2,"",IF(A413=$C$5+2,AVERAGE(INDEX($I$15:$I$713,A413-$C$5+1):I413),(($C$5-1)*J412+I413)/$C$5))</f>
        <v>11.052873638309466</v>
      </c>
      <c r="K413" s="2" t="str">
        <f t="shared" si="46"/>
        <v/>
      </c>
      <c r="L413" s="2" t="str">
        <f t="shared" si="47"/>
        <v/>
      </c>
      <c r="M413" t="str">
        <f t="shared" si="48"/>
        <v>SL</v>
      </c>
      <c r="N413" t="str">
        <f t="shared" si="49"/>
        <v/>
      </c>
      <c r="O413" t="str">
        <f t="shared" si="50"/>
        <v/>
      </c>
      <c r="P413" t="str">
        <f t="shared" si="51"/>
        <v/>
      </c>
      <c r="Q413" t="str">
        <f t="shared" si="52"/>
        <v/>
      </c>
      <c r="R413">
        <f t="shared" si="53"/>
        <v>-10.847761724537122</v>
      </c>
      <c r="S413">
        <f>IF(A413&lt;$C$5+2,"",IF(A413=$C$5+2,AVERAGE(INDEX($I$15:$I$713,A413-$C$5+1):I413),(($C$5-1)*J412+I413)/$C$5))</f>
        <v>11.052873638309466</v>
      </c>
      <c r="T413" s="2"/>
    </row>
    <row r="414" spans="1:20" x14ac:dyDescent="0.3">
      <c r="A414">
        <v>400</v>
      </c>
      <c r="B414" s="1">
        <v>44216.402083333334</v>
      </c>
      <c r="C414" s="2">
        <v>14562.550000000001</v>
      </c>
      <c r="D414" s="2">
        <v>14570.150000000001</v>
      </c>
      <c r="E414" s="2">
        <v>14553.9</v>
      </c>
      <c r="F414" s="2">
        <v>14558.1</v>
      </c>
      <c r="G414" s="2">
        <f>IF(A414&lt;=$C$3,"",MAX(INDEX($D$15:$D$713,A414-$C$3):D413))</f>
        <v>14573.75</v>
      </c>
      <c r="H414" s="2">
        <f>IF(A414&lt;=$C$4,"",MIN(INDEX($E$15:$E$713,A414-$C$4):E413))</f>
        <v>14558.45</v>
      </c>
      <c r="I414" s="2">
        <f t="shared" si="54"/>
        <v>9.500000000001819</v>
      </c>
      <c r="J414" s="2">
        <f>IF(A414&lt;$C$5+2,"",IF(A414=$C$5+2,AVERAGE(INDEX($I$15:$I$713,A414-$C$5+1):I414),(($C$5-1)*J413+I414)/$C$5))</f>
        <v>10.975229956394084</v>
      </c>
      <c r="K414" s="2" t="str">
        <f t="shared" si="46"/>
        <v>sell</v>
      </c>
      <c r="L414" s="2">
        <f t="shared" si="47"/>
        <v>14558.45</v>
      </c>
      <c r="M414" t="str">
        <f t="shared" si="48"/>
        <v>sell</v>
      </c>
      <c r="N414">
        <f t="shared" si="49"/>
        <v>14569.425229956394</v>
      </c>
      <c r="O414">
        <f t="shared" si="50"/>
        <v>14536.499540087212</v>
      </c>
      <c r="P414">
        <f t="shared" si="51"/>
        <v>14558.45</v>
      </c>
      <c r="Q414">
        <f t="shared" si="52"/>
        <v>10.975229956394084</v>
      </c>
      <c r="R414" t="str">
        <f t="shared" si="53"/>
        <v/>
      </c>
      <c r="S414">
        <f>IF(A414&lt;$C$5+2,"",IF(A414=$C$5+2,AVERAGE(INDEX($I$15:$I$713,A414-$C$5+1):I414),(($C$5-1)*J413+I414)/$C$5))</f>
        <v>10.975229956394084</v>
      </c>
      <c r="T414" s="2"/>
    </row>
    <row r="415" spans="1:20" x14ac:dyDescent="0.3">
      <c r="A415">
        <v>401</v>
      </c>
      <c r="B415" s="1">
        <v>44216.402777777781</v>
      </c>
      <c r="C415" s="2">
        <v>14557.65</v>
      </c>
      <c r="D415" s="2">
        <v>14559.95</v>
      </c>
      <c r="E415" s="2">
        <v>14548.7</v>
      </c>
      <c r="F415" s="2">
        <v>14555.35</v>
      </c>
      <c r="G415" s="2">
        <f>IF(A415&lt;=$C$3,"",MAX(INDEX($D$15:$D$713,A415-$C$3):D414))</f>
        <v>14573.75</v>
      </c>
      <c r="H415" s="2">
        <f>IF(A415&lt;=$C$4,"",MIN(INDEX($E$15:$E$713,A415-$C$4):E414))</f>
        <v>14553.9</v>
      </c>
      <c r="I415" s="2">
        <f t="shared" si="54"/>
        <v>16.250000000001819</v>
      </c>
      <c r="J415" s="2">
        <f>IF(A415&lt;$C$5+2,"",IF(A415=$C$5+2,AVERAGE(INDEX($I$15:$I$713,A415-$C$5+1):I415),(($C$5-1)*J414+I415)/$C$5))</f>
        <v>11.238968458574472</v>
      </c>
      <c r="K415" s="2" t="str">
        <f t="shared" si="46"/>
        <v>sell</v>
      </c>
      <c r="L415" s="2">
        <f t="shared" si="47"/>
        <v>14553.9</v>
      </c>
      <c r="M415" t="str">
        <f t="shared" si="48"/>
        <v>sell</v>
      </c>
      <c r="N415">
        <f t="shared" si="49"/>
        <v>14569.425229956394</v>
      </c>
      <c r="O415">
        <f t="shared" si="50"/>
        <v>14536.499540087212</v>
      </c>
      <c r="P415">
        <f t="shared" si="51"/>
        <v>14558.45</v>
      </c>
      <c r="Q415">
        <f t="shared" si="52"/>
        <v>10.975229956394084</v>
      </c>
      <c r="R415" t="str">
        <f t="shared" si="53"/>
        <v/>
      </c>
      <c r="S415">
        <f>IF(A415&lt;$C$5+2,"",IF(A415=$C$5+2,AVERAGE(INDEX($I$15:$I$713,A415-$C$5+1):I415),(($C$5-1)*J414+I415)/$C$5))</f>
        <v>11.238968458574472</v>
      </c>
      <c r="T415" s="2"/>
    </row>
    <row r="416" spans="1:20" x14ac:dyDescent="0.3">
      <c r="A416">
        <v>402</v>
      </c>
      <c r="B416" s="1">
        <v>44216.40347222222</v>
      </c>
      <c r="C416" s="2">
        <v>14555</v>
      </c>
      <c r="D416" s="2">
        <v>14563.4</v>
      </c>
      <c r="E416" s="2">
        <v>14547.4</v>
      </c>
      <c r="F416" s="2">
        <v>14560.3</v>
      </c>
      <c r="G416" s="2">
        <f>IF(A416&lt;=$C$3,"",MAX(INDEX($D$15:$D$713,A416-$C$3):D415))</f>
        <v>14570.150000000001</v>
      </c>
      <c r="H416" s="2">
        <f>IF(A416&lt;=$C$4,"",MIN(INDEX($E$15:$E$713,A416-$C$4):E415))</f>
        <v>14548.7</v>
      </c>
      <c r="I416" s="2">
        <f t="shared" si="54"/>
        <v>11.25</v>
      </c>
      <c r="J416" s="2">
        <f>IF(A416&lt;$C$5+2,"",IF(A416=$C$5+2,AVERAGE(INDEX($I$15:$I$713,A416-$C$5+1):I416),(($C$5-1)*J415+I416)/$C$5))</f>
        <v>11.23952003564575</v>
      </c>
      <c r="K416" s="2" t="str">
        <f t="shared" si="46"/>
        <v>sell</v>
      </c>
      <c r="L416" s="2">
        <f t="shared" si="47"/>
        <v>14548.7</v>
      </c>
      <c r="M416" t="str">
        <f t="shared" si="48"/>
        <v>sell</v>
      </c>
      <c r="N416">
        <f t="shared" si="49"/>
        <v>14569.425229956394</v>
      </c>
      <c r="O416">
        <f t="shared" si="50"/>
        <v>14536.499540087212</v>
      </c>
      <c r="P416">
        <f t="shared" si="51"/>
        <v>14558.45</v>
      </c>
      <c r="Q416">
        <f t="shared" si="52"/>
        <v>10.975229956394084</v>
      </c>
      <c r="R416" t="str">
        <f t="shared" si="53"/>
        <v/>
      </c>
      <c r="S416">
        <f>IF(A416&lt;$C$5+2,"",IF(A416=$C$5+2,AVERAGE(INDEX($I$15:$I$713,A416-$C$5+1):I416),(($C$5-1)*J415+I416)/$C$5))</f>
        <v>11.23952003564575</v>
      </c>
      <c r="T416" s="2"/>
    </row>
    <row r="417" spans="1:20" x14ac:dyDescent="0.3">
      <c r="A417">
        <v>403</v>
      </c>
      <c r="B417" s="1">
        <v>44216.404166666667</v>
      </c>
      <c r="C417" s="2">
        <v>14560.449999999999</v>
      </c>
      <c r="D417" s="2">
        <v>14566.75</v>
      </c>
      <c r="E417" s="2">
        <v>14556.25</v>
      </c>
      <c r="F417" s="2">
        <v>14561.25</v>
      </c>
      <c r="G417" s="2">
        <f>IF(A417&lt;=$C$3,"",MAX(INDEX($D$15:$D$713,A417-$C$3):D416))</f>
        <v>14570.150000000001</v>
      </c>
      <c r="H417" s="2">
        <f>IF(A417&lt;=$C$4,"",MIN(INDEX($E$15:$E$713,A417-$C$4):E416))</f>
        <v>14547.4</v>
      </c>
      <c r="I417" s="2">
        <f t="shared" si="54"/>
        <v>16</v>
      </c>
      <c r="J417" s="2">
        <f>IF(A417&lt;$C$5+2,"",IF(A417=$C$5+2,AVERAGE(INDEX($I$15:$I$713,A417-$C$5+1):I417),(($C$5-1)*J416+I417)/$C$5))</f>
        <v>11.477544033863463</v>
      </c>
      <c r="K417" s="2" t="str">
        <f t="shared" si="46"/>
        <v/>
      </c>
      <c r="L417" s="2" t="str">
        <f t="shared" si="47"/>
        <v/>
      </c>
      <c r="M417" t="str">
        <f t="shared" si="48"/>
        <v>sell</v>
      </c>
      <c r="N417">
        <f t="shared" si="49"/>
        <v>14569.425229956394</v>
      </c>
      <c r="O417">
        <f t="shared" si="50"/>
        <v>14536.499540087212</v>
      </c>
      <c r="P417">
        <f t="shared" si="51"/>
        <v>14558.45</v>
      </c>
      <c r="Q417">
        <f t="shared" si="52"/>
        <v>10.975229956394084</v>
      </c>
      <c r="R417" t="str">
        <f t="shared" si="53"/>
        <v/>
      </c>
      <c r="S417">
        <f>IF(A417&lt;$C$5+2,"",IF(A417=$C$5+2,AVERAGE(INDEX($I$15:$I$713,A417-$C$5+1):I417),(($C$5-1)*J416+I417)/$C$5))</f>
        <v>11.477544033863463</v>
      </c>
      <c r="T417" s="2"/>
    </row>
    <row r="418" spans="1:20" x14ac:dyDescent="0.3">
      <c r="A418">
        <v>404</v>
      </c>
      <c r="B418" s="1">
        <v>44216.404861111114</v>
      </c>
      <c r="C418" s="2">
        <v>14561.2</v>
      </c>
      <c r="D418" s="2">
        <v>14570.4</v>
      </c>
      <c r="E418" s="2">
        <v>14558.2</v>
      </c>
      <c r="F418" s="2">
        <v>14565.6</v>
      </c>
      <c r="G418" s="2">
        <f>IF(A418&lt;=$C$3,"",MAX(INDEX($D$15:$D$713,A418-$C$3):D417))</f>
        <v>14566.75</v>
      </c>
      <c r="H418" s="2">
        <f>IF(A418&lt;=$C$4,"",MIN(INDEX($E$15:$E$713,A418-$C$4):E417))</f>
        <v>14547.4</v>
      </c>
      <c r="I418" s="2">
        <f t="shared" si="54"/>
        <v>10.5</v>
      </c>
      <c r="J418" s="2">
        <f>IF(A418&lt;$C$5+2,"",IF(A418=$C$5+2,AVERAGE(INDEX($I$15:$I$713,A418-$C$5+1):I418),(($C$5-1)*J417+I418)/$C$5))</f>
        <v>11.42866683217029</v>
      </c>
      <c r="K418" s="2" t="str">
        <f t="shared" si="46"/>
        <v>buy</v>
      </c>
      <c r="L418" s="2">
        <f t="shared" si="47"/>
        <v>14566.75</v>
      </c>
      <c r="M418" t="str">
        <f t="shared" si="48"/>
        <v>SL</v>
      </c>
      <c r="N418" t="str">
        <f t="shared" si="49"/>
        <v/>
      </c>
      <c r="O418" t="str">
        <f t="shared" si="50"/>
        <v/>
      </c>
      <c r="P418" t="str">
        <f t="shared" si="51"/>
        <v/>
      </c>
      <c r="Q418" t="str">
        <f t="shared" si="52"/>
        <v/>
      </c>
      <c r="R418">
        <f t="shared" si="53"/>
        <v>-10.975229956393378</v>
      </c>
      <c r="S418">
        <f>IF(A418&lt;$C$5+2,"",IF(A418=$C$5+2,AVERAGE(INDEX($I$15:$I$713,A418-$C$5+1):I418),(($C$5-1)*J417+I418)/$C$5))</f>
        <v>11.42866683217029</v>
      </c>
      <c r="T418" s="2"/>
    </row>
    <row r="419" spans="1:20" x14ac:dyDescent="0.3">
      <c r="A419">
        <v>405</v>
      </c>
      <c r="B419" s="1">
        <v>44216.405555555553</v>
      </c>
      <c r="C419" s="2">
        <v>14565.599999999999</v>
      </c>
      <c r="D419" s="2">
        <v>14571.35</v>
      </c>
      <c r="E419" s="2">
        <v>14563.4</v>
      </c>
      <c r="F419" s="2">
        <v>14565.45</v>
      </c>
      <c r="G419" s="2">
        <f>IF(A419&lt;=$C$3,"",MAX(INDEX($D$15:$D$713,A419-$C$3):D418))</f>
        <v>14570.4</v>
      </c>
      <c r="H419" s="2">
        <f>IF(A419&lt;=$C$4,"",MIN(INDEX($E$15:$E$713,A419-$C$4):E418))</f>
        <v>14547.4</v>
      </c>
      <c r="I419" s="2">
        <f t="shared" si="54"/>
        <v>12.199999999998909</v>
      </c>
      <c r="J419" s="2">
        <f>IF(A419&lt;$C$5+2,"",IF(A419=$C$5+2,AVERAGE(INDEX($I$15:$I$713,A419-$C$5+1):I419),(($C$5-1)*J418+I419)/$C$5))</f>
        <v>11.467233490561721</v>
      </c>
      <c r="K419" s="2" t="str">
        <f t="shared" si="46"/>
        <v>buy</v>
      </c>
      <c r="L419" s="2">
        <f t="shared" si="47"/>
        <v>14570.4</v>
      </c>
      <c r="M419" t="str">
        <f t="shared" si="48"/>
        <v>buy</v>
      </c>
      <c r="N419">
        <f t="shared" si="49"/>
        <v>14558.932766509439</v>
      </c>
      <c r="O419">
        <f t="shared" si="50"/>
        <v>14593.334466981123</v>
      </c>
      <c r="P419">
        <f t="shared" si="51"/>
        <v>14570.4</v>
      </c>
      <c r="Q419">
        <f t="shared" si="52"/>
        <v>11.467233490561721</v>
      </c>
      <c r="R419" t="str">
        <f t="shared" si="53"/>
        <v/>
      </c>
      <c r="S419">
        <f>IF(A419&lt;$C$5+2,"",IF(A419=$C$5+2,AVERAGE(INDEX($I$15:$I$713,A419-$C$5+1):I419),(($C$5-1)*J418+I419)/$C$5))</f>
        <v>11.467233490561721</v>
      </c>
      <c r="T419" s="2"/>
    </row>
    <row r="420" spans="1:20" x14ac:dyDescent="0.3">
      <c r="A420">
        <v>406</v>
      </c>
      <c r="B420" s="1">
        <v>44216.40625</v>
      </c>
      <c r="C420" s="2">
        <v>14565.349999999999</v>
      </c>
      <c r="D420" s="2">
        <v>14570.400000000001</v>
      </c>
      <c r="E420" s="2">
        <v>14560.800000000001</v>
      </c>
      <c r="F420" s="2">
        <v>14563.3</v>
      </c>
      <c r="G420" s="2">
        <f>IF(A420&lt;=$C$3,"",MAX(INDEX($D$15:$D$713,A420-$C$3):D419))</f>
        <v>14571.35</v>
      </c>
      <c r="H420" s="2">
        <f>IF(A420&lt;=$C$4,"",MIN(INDEX($E$15:$E$713,A420-$C$4):E419))</f>
        <v>14556.25</v>
      </c>
      <c r="I420" s="2">
        <f t="shared" si="54"/>
        <v>7.9500000000007276</v>
      </c>
      <c r="J420" s="2">
        <f>IF(A420&lt;$C$5+2,"",IF(A420=$C$5+2,AVERAGE(INDEX($I$15:$I$713,A420-$C$5+1):I420),(($C$5-1)*J419+I420)/$C$5))</f>
        <v>11.291371816033671</v>
      </c>
      <c r="K420" s="2" t="str">
        <f t="shared" si="46"/>
        <v/>
      </c>
      <c r="L420" s="2" t="str">
        <f t="shared" si="47"/>
        <v/>
      </c>
      <c r="M420" t="str">
        <f t="shared" si="48"/>
        <v>buy</v>
      </c>
      <c r="N420">
        <f t="shared" si="49"/>
        <v>14558.932766509439</v>
      </c>
      <c r="O420">
        <f t="shared" si="50"/>
        <v>14593.334466981123</v>
      </c>
      <c r="P420">
        <f t="shared" si="51"/>
        <v>14570.4</v>
      </c>
      <c r="Q420">
        <f t="shared" si="52"/>
        <v>11.467233490561721</v>
      </c>
      <c r="R420" t="str">
        <f t="shared" si="53"/>
        <v/>
      </c>
      <c r="S420">
        <f>IF(A420&lt;$C$5+2,"",IF(A420=$C$5+2,AVERAGE(INDEX($I$15:$I$713,A420-$C$5+1):I420),(($C$5-1)*J419+I420)/$C$5))</f>
        <v>11.291371816033671</v>
      </c>
      <c r="T420" s="2"/>
    </row>
    <row r="421" spans="1:20" x14ac:dyDescent="0.3">
      <c r="A421">
        <v>407</v>
      </c>
      <c r="B421" s="1">
        <v>44216.406944444447</v>
      </c>
      <c r="C421" s="2">
        <v>14563.75</v>
      </c>
      <c r="D421" s="2">
        <v>14568.199999999999</v>
      </c>
      <c r="E421" s="2">
        <v>14554.75</v>
      </c>
      <c r="F421" s="2">
        <v>14557.75</v>
      </c>
      <c r="G421" s="2">
        <f>IF(A421&lt;=$C$3,"",MAX(INDEX($D$15:$D$713,A421-$C$3):D420))</f>
        <v>14571.35</v>
      </c>
      <c r="H421" s="2">
        <f>IF(A421&lt;=$C$4,"",MIN(INDEX($E$15:$E$713,A421-$C$4):E420))</f>
        <v>14558.2</v>
      </c>
      <c r="I421" s="2">
        <f t="shared" si="54"/>
        <v>9.6000000000003638</v>
      </c>
      <c r="J421" s="2">
        <f>IF(A421&lt;$C$5+2,"",IF(A421=$C$5+2,AVERAGE(INDEX($I$15:$I$713,A421-$C$5+1):I421),(($C$5-1)*J420+I421)/$C$5))</f>
        <v>11.206803225232004</v>
      </c>
      <c r="K421" s="2" t="str">
        <f t="shared" ref="K421:K484" si="55">IF(D421&gt;=G421,"buy",IF(E421&lt;=H421,"sell",""))</f>
        <v>sell</v>
      </c>
      <c r="L421" s="2">
        <f t="shared" ref="L421:L484" si="56">IF(K421="buy",G421,IF(K421="sell",H421,""))</f>
        <v>14558.2</v>
      </c>
      <c r="M421" t="str">
        <f t="shared" ref="M421:M484" si="57">IF(OR(M420="",M420="SL",M420="TP"), K421,IF(M420="buy",IF(E421&lt;N420,"SL",IF(D421&gt;O420,"TP",M420)),IF(M420="sell",IF(D421&gt;N420,"SL",IF(E421&lt;O420,"TP",M420)),"")))</f>
        <v>SL</v>
      </c>
      <c r="N421" t="str">
        <f t="shared" ref="N421:N484" si="58">IF(M421="buy",P421-$C$6*Q421,IF(M421="sell",P421+$C$6*Q421,""))</f>
        <v/>
      </c>
      <c r="O421" t="str">
        <f t="shared" ref="O421:O484" si="59">IF(M421="buy",P421+$C$7*Q421,IF(M421="sell",P421-$C$7*Q421,""))</f>
        <v/>
      </c>
      <c r="P421" t="str">
        <f t="shared" ref="P421:P484" si="60">IF(M421=M420,P420,IF(OR(M421="buy",M421="sell"),L421,""))</f>
        <v/>
      </c>
      <c r="Q421" t="str">
        <f t="shared" ref="Q421:Q484" si="61">IF(M421=M420,Q420,IF(OR(M421="buy",M421="sell"),J421,""))</f>
        <v/>
      </c>
      <c r="R421">
        <f t="shared" ref="R421:R484" si="62">IF(AND(M420="buy",M421="SL"),N420-P420,IF(AND(M420="buy",M421="TP"),O420-P420,IF(AND(M420="sell",M421="SL"),P420-N420,IF(AND(M420="sell",M421="TP"),P420-O420,""))))</f>
        <v>-11.46723349056083</v>
      </c>
      <c r="S421">
        <f>IF(A421&lt;$C$5+2,"",IF(A421=$C$5+2,AVERAGE(INDEX($I$15:$I$713,A421-$C$5+1):I421),(($C$5-1)*J420+I421)/$C$5))</f>
        <v>11.206803225232004</v>
      </c>
      <c r="T421" s="2"/>
    </row>
    <row r="422" spans="1:20" x14ac:dyDescent="0.3">
      <c r="A422">
        <v>408</v>
      </c>
      <c r="B422" s="1">
        <v>44216.407638888886</v>
      </c>
      <c r="C422" s="2">
        <v>14558</v>
      </c>
      <c r="D422" s="2">
        <v>14563.449999999999</v>
      </c>
      <c r="E422" s="2">
        <v>14552</v>
      </c>
      <c r="F422" s="2">
        <v>14561.4</v>
      </c>
      <c r="G422" s="2">
        <f>IF(A422&lt;=$C$3,"",MAX(INDEX($D$15:$D$713,A422-$C$3):D421))</f>
        <v>14571.35</v>
      </c>
      <c r="H422" s="2">
        <f>IF(A422&lt;=$C$4,"",MIN(INDEX($E$15:$E$713,A422-$C$4):E421))</f>
        <v>14554.75</v>
      </c>
      <c r="I422" s="2">
        <f t="shared" si="54"/>
        <v>13.449999999998909</v>
      </c>
      <c r="J422" s="2">
        <f>IF(A422&lt;$C$5+2,"",IF(A422=$C$5+2,AVERAGE(INDEX($I$15:$I$713,A422-$C$5+1):I422),(($C$5-1)*J421+I422)/$C$5))</f>
        <v>11.318963063970349</v>
      </c>
      <c r="K422" s="2" t="str">
        <f t="shared" si="55"/>
        <v>sell</v>
      </c>
      <c r="L422" s="2">
        <f t="shared" si="56"/>
        <v>14554.75</v>
      </c>
      <c r="M422" t="str">
        <f t="shared" si="57"/>
        <v>sell</v>
      </c>
      <c r="N422">
        <f t="shared" si="58"/>
        <v>14566.06896306397</v>
      </c>
      <c r="O422">
        <f t="shared" si="59"/>
        <v>14532.11207387206</v>
      </c>
      <c r="P422">
        <f t="shared" si="60"/>
        <v>14554.75</v>
      </c>
      <c r="Q422">
        <f t="shared" si="61"/>
        <v>11.318963063970349</v>
      </c>
      <c r="R422" t="str">
        <f t="shared" si="62"/>
        <v/>
      </c>
      <c r="S422">
        <f>IF(A422&lt;$C$5+2,"",IF(A422=$C$5+2,AVERAGE(INDEX($I$15:$I$713,A422-$C$5+1):I422),(($C$5-1)*J421+I422)/$C$5))</f>
        <v>11.318963063970349</v>
      </c>
      <c r="T422" s="2"/>
    </row>
    <row r="423" spans="1:20" x14ac:dyDescent="0.3">
      <c r="A423">
        <v>409</v>
      </c>
      <c r="B423" s="1">
        <v>44216.408333333333</v>
      </c>
      <c r="C423" s="2">
        <v>14561.550000000001</v>
      </c>
      <c r="D423" s="2">
        <v>14563.95</v>
      </c>
      <c r="E423" s="2">
        <v>14560.25</v>
      </c>
      <c r="F423" s="2">
        <v>14561.95</v>
      </c>
      <c r="G423" s="2">
        <f>IF(A423&lt;=$C$3,"",MAX(INDEX($D$15:$D$713,A423-$C$3):D422))</f>
        <v>14570.400000000001</v>
      </c>
      <c r="H423" s="2">
        <f>IF(A423&lt;=$C$4,"",MIN(INDEX($E$15:$E$713,A423-$C$4):E422))</f>
        <v>14552</v>
      </c>
      <c r="I423" s="2">
        <f t="shared" si="54"/>
        <v>11.449999999998909</v>
      </c>
      <c r="J423" s="2">
        <f>IF(A423&lt;$C$5+2,"",IF(A423=$C$5+2,AVERAGE(INDEX($I$15:$I$713,A423-$C$5+1):I423),(($C$5-1)*J422+I423)/$C$5))</f>
        <v>11.325514910771776</v>
      </c>
      <c r="K423" s="2" t="str">
        <f t="shared" si="55"/>
        <v/>
      </c>
      <c r="L423" s="2" t="str">
        <f t="shared" si="56"/>
        <v/>
      </c>
      <c r="M423" t="str">
        <f t="shared" si="57"/>
        <v>sell</v>
      </c>
      <c r="N423">
        <f t="shared" si="58"/>
        <v>14566.06896306397</v>
      </c>
      <c r="O423">
        <f t="shared" si="59"/>
        <v>14532.11207387206</v>
      </c>
      <c r="P423">
        <f t="shared" si="60"/>
        <v>14554.75</v>
      </c>
      <c r="Q423">
        <f t="shared" si="61"/>
        <v>11.318963063970349</v>
      </c>
      <c r="R423" t="str">
        <f t="shared" si="62"/>
        <v/>
      </c>
      <c r="S423">
        <f>IF(A423&lt;$C$5+2,"",IF(A423=$C$5+2,AVERAGE(INDEX($I$15:$I$713,A423-$C$5+1):I423),(($C$5-1)*J422+I423)/$C$5))</f>
        <v>11.325514910771776</v>
      </c>
      <c r="T423" s="2"/>
    </row>
    <row r="424" spans="1:20" x14ac:dyDescent="0.3">
      <c r="A424">
        <v>410</v>
      </c>
      <c r="B424" s="1">
        <v>44216.40902777778</v>
      </c>
      <c r="C424" s="2">
        <v>14562.449999999999</v>
      </c>
      <c r="D424" s="2">
        <v>14568.949999999999</v>
      </c>
      <c r="E424" s="2">
        <v>14553.050000000001</v>
      </c>
      <c r="F424" s="2">
        <v>14559.35</v>
      </c>
      <c r="G424" s="2">
        <f>IF(A424&lt;=$C$3,"",MAX(INDEX($D$15:$D$713,A424-$C$3):D423))</f>
        <v>14568.199999999999</v>
      </c>
      <c r="H424" s="2">
        <f>IF(A424&lt;=$C$4,"",MIN(INDEX($E$15:$E$713,A424-$C$4):E423))</f>
        <v>14552</v>
      </c>
      <c r="I424" s="2">
        <f t="shared" si="54"/>
        <v>3.7000000000007276</v>
      </c>
      <c r="J424" s="2">
        <f>IF(A424&lt;$C$5+2,"",IF(A424=$C$5+2,AVERAGE(INDEX($I$15:$I$713,A424-$C$5+1):I424),(($C$5-1)*J423+I424)/$C$5))</f>
        <v>10.944239165233224</v>
      </c>
      <c r="K424" s="2" t="str">
        <f t="shared" si="55"/>
        <v>buy</v>
      </c>
      <c r="L424" s="2">
        <f t="shared" si="56"/>
        <v>14568.199999999999</v>
      </c>
      <c r="M424" t="str">
        <f t="shared" si="57"/>
        <v>SL</v>
      </c>
      <c r="N424" t="str">
        <f t="shared" si="58"/>
        <v/>
      </c>
      <c r="O424" t="str">
        <f t="shared" si="59"/>
        <v/>
      </c>
      <c r="P424" t="str">
        <f t="shared" si="60"/>
        <v/>
      </c>
      <c r="Q424" t="str">
        <f t="shared" si="61"/>
        <v/>
      </c>
      <c r="R424">
        <f t="shared" si="62"/>
        <v>-11.318963063969932</v>
      </c>
      <c r="S424">
        <f>IF(A424&lt;$C$5+2,"",IF(A424=$C$5+2,AVERAGE(INDEX($I$15:$I$713,A424-$C$5+1):I424),(($C$5-1)*J423+I424)/$C$5))</f>
        <v>10.944239165233224</v>
      </c>
      <c r="T424" s="2"/>
    </row>
    <row r="425" spans="1:20" x14ac:dyDescent="0.3">
      <c r="A425">
        <v>411</v>
      </c>
      <c r="B425" s="1">
        <v>44216.409722222219</v>
      </c>
      <c r="C425" s="2">
        <v>14559.45</v>
      </c>
      <c r="D425" s="2">
        <v>14567.75</v>
      </c>
      <c r="E425" s="2">
        <v>14550.1</v>
      </c>
      <c r="F425" s="2">
        <v>14564.85</v>
      </c>
      <c r="G425" s="2">
        <f>IF(A425&lt;=$C$3,"",MAX(INDEX($D$15:$D$713,A425-$C$3):D424))</f>
        <v>14568.949999999999</v>
      </c>
      <c r="H425" s="2">
        <f>IF(A425&lt;=$C$4,"",MIN(INDEX($E$15:$E$713,A425-$C$4):E424))</f>
        <v>14552</v>
      </c>
      <c r="I425" s="2">
        <f t="shared" si="54"/>
        <v>15.899999999997817</v>
      </c>
      <c r="J425" s="2">
        <f>IF(A425&lt;$C$5+2,"",IF(A425=$C$5+2,AVERAGE(INDEX($I$15:$I$713,A425-$C$5+1):I425),(($C$5-1)*J424+I425)/$C$5))</f>
        <v>11.192027206971455</v>
      </c>
      <c r="K425" s="2" t="str">
        <f t="shared" si="55"/>
        <v>sell</v>
      </c>
      <c r="L425" s="2">
        <f t="shared" si="56"/>
        <v>14552</v>
      </c>
      <c r="M425" t="str">
        <f t="shared" si="57"/>
        <v>sell</v>
      </c>
      <c r="N425">
        <f t="shared" si="58"/>
        <v>14563.192027206971</v>
      </c>
      <c r="O425">
        <f t="shared" si="59"/>
        <v>14529.615945586058</v>
      </c>
      <c r="P425">
        <f t="shared" si="60"/>
        <v>14552</v>
      </c>
      <c r="Q425">
        <f t="shared" si="61"/>
        <v>11.192027206971455</v>
      </c>
      <c r="R425" t="str">
        <f t="shared" si="62"/>
        <v/>
      </c>
      <c r="S425">
        <f>IF(A425&lt;$C$5+2,"",IF(A425=$C$5+2,AVERAGE(INDEX($I$15:$I$713,A425-$C$5+1):I425),(($C$5-1)*J424+I425)/$C$5))</f>
        <v>11.192027206971455</v>
      </c>
      <c r="T425" s="2"/>
    </row>
    <row r="426" spans="1:20" x14ac:dyDescent="0.3">
      <c r="A426">
        <v>412</v>
      </c>
      <c r="B426" s="1">
        <v>44216.410416666666</v>
      </c>
      <c r="C426" s="2">
        <v>14564.4</v>
      </c>
      <c r="D426" s="2">
        <v>14569.2</v>
      </c>
      <c r="E426" s="2">
        <v>14560.75</v>
      </c>
      <c r="F426" s="2">
        <v>14565.35</v>
      </c>
      <c r="G426" s="2">
        <f>IF(A426&lt;=$C$3,"",MAX(INDEX($D$15:$D$713,A426-$C$3):D425))</f>
        <v>14568.949999999999</v>
      </c>
      <c r="H426" s="2">
        <f>IF(A426&lt;=$C$4,"",MIN(INDEX($E$15:$E$713,A426-$C$4):E425))</f>
        <v>14550.1</v>
      </c>
      <c r="I426" s="2">
        <f t="shared" si="54"/>
        <v>17.649999999999636</v>
      </c>
      <c r="J426" s="2">
        <f>IF(A426&lt;$C$5+2,"",IF(A426=$C$5+2,AVERAGE(INDEX($I$15:$I$713,A426-$C$5+1):I426),(($C$5-1)*J425+I426)/$C$5))</f>
        <v>11.514925846622862</v>
      </c>
      <c r="K426" s="2" t="str">
        <f t="shared" si="55"/>
        <v>buy</v>
      </c>
      <c r="L426" s="2">
        <f t="shared" si="56"/>
        <v>14568.949999999999</v>
      </c>
      <c r="M426" t="str">
        <f t="shared" si="57"/>
        <v>SL</v>
      </c>
      <c r="N426" t="str">
        <f t="shared" si="58"/>
        <v/>
      </c>
      <c r="O426" t="str">
        <f t="shared" si="59"/>
        <v/>
      </c>
      <c r="P426" t="str">
        <f t="shared" si="60"/>
        <v/>
      </c>
      <c r="Q426" t="str">
        <f t="shared" si="61"/>
        <v/>
      </c>
      <c r="R426">
        <f t="shared" si="62"/>
        <v>-11.192027206971034</v>
      </c>
      <c r="S426">
        <f>IF(A426&lt;$C$5+2,"",IF(A426=$C$5+2,AVERAGE(INDEX($I$15:$I$713,A426-$C$5+1):I426),(($C$5-1)*J425+I426)/$C$5))</f>
        <v>11.514925846622862</v>
      </c>
      <c r="T426" s="2"/>
    </row>
    <row r="427" spans="1:20" x14ac:dyDescent="0.3">
      <c r="A427">
        <v>413</v>
      </c>
      <c r="B427" s="1">
        <v>44216.411111111112</v>
      </c>
      <c r="C427" s="2">
        <v>14565.35</v>
      </c>
      <c r="D427" s="2">
        <v>14568.4</v>
      </c>
      <c r="E427" s="2">
        <v>14562.85</v>
      </c>
      <c r="F427" s="2">
        <v>14566.05</v>
      </c>
      <c r="G427" s="2">
        <f>IF(A427&lt;=$C$3,"",MAX(INDEX($D$15:$D$713,A427-$C$3):D426))</f>
        <v>14569.2</v>
      </c>
      <c r="H427" s="2">
        <f>IF(A427&lt;=$C$4,"",MIN(INDEX($E$15:$E$713,A427-$C$4):E426))</f>
        <v>14550.1</v>
      </c>
      <c r="I427" s="2">
        <f t="shared" si="54"/>
        <v>8.4500000000007276</v>
      </c>
      <c r="J427" s="2">
        <f>IF(A427&lt;$C$5+2,"",IF(A427=$C$5+2,AVERAGE(INDEX($I$15:$I$713,A427-$C$5+1):I427),(($C$5-1)*J426+I427)/$C$5))</f>
        <v>11.361679554291756</v>
      </c>
      <c r="K427" s="2" t="str">
        <f t="shared" si="55"/>
        <v/>
      </c>
      <c r="L427" s="2" t="str">
        <f t="shared" si="56"/>
        <v/>
      </c>
      <c r="M427" t="str">
        <f t="shared" si="57"/>
        <v/>
      </c>
      <c r="N427" t="str">
        <f t="shared" si="58"/>
        <v/>
      </c>
      <c r="O427" t="str">
        <f t="shared" si="59"/>
        <v/>
      </c>
      <c r="P427" t="str">
        <f t="shared" si="60"/>
        <v/>
      </c>
      <c r="Q427" t="str">
        <f t="shared" si="61"/>
        <v/>
      </c>
      <c r="R427" t="str">
        <f t="shared" si="62"/>
        <v/>
      </c>
      <c r="S427">
        <f>IF(A427&lt;$C$5+2,"",IF(A427=$C$5+2,AVERAGE(INDEX($I$15:$I$713,A427-$C$5+1):I427),(($C$5-1)*J426+I427)/$C$5))</f>
        <v>11.361679554291756</v>
      </c>
      <c r="T427" s="2"/>
    </row>
    <row r="428" spans="1:20" x14ac:dyDescent="0.3">
      <c r="A428">
        <v>414</v>
      </c>
      <c r="B428" s="1">
        <v>44216.411805555559</v>
      </c>
      <c r="C428" s="2">
        <v>14565.7</v>
      </c>
      <c r="D428" s="2">
        <v>14568.949999999999</v>
      </c>
      <c r="E428" s="2">
        <v>14561.1</v>
      </c>
      <c r="F428" s="2">
        <v>14563.85</v>
      </c>
      <c r="G428" s="2">
        <f>IF(A428&lt;=$C$3,"",MAX(INDEX($D$15:$D$713,A428-$C$3):D427))</f>
        <v>14569.2</v>
      </c>
      <c r="H428" s="2">
        <f>IF(A428&lt;=$C$4,"",MIN(INDEX($E$15:$E$713,A428-$C$4):E427))</f>
        <v>14550.1</v>
      </c>
      <c r="I428" s="2">
        <f t="shared" si="54"/>
        <v>5.5499999999992724</v>
      </c>
      <c r="J428" s="2">
        <f>IF(A428&lt;$C$5+2,"",IF(A428=$C$5+2,AVERAGE(INDEX($I$15:$I$713,A428-$C$5+1):I428),(($C$5-1)*J427+I428)/$C$5))</f>
        <v>11.071095576577132</v>
      </c>
      <c r="K428" s="2" t="str">
        <f t="shared" si="55"/>
        <v/>
      </c>
      <c r="L428" s="2" t="str">
        <f t="shared" si="56"/>
        <v/>
      </c>
      <c r="M428" t="str">
        <f t="shared" si="57"/>
        <v/>
      </c>
      <c r="N428" t="str">
        <f t="shared" si="58"/>
        <v/>
      </c>
      <c r="O428" t="str">
        <f t="shared" si="59"/>
        <v/>
      </c>
      <c r="P428" t="str">
        <f t="shared" si="60"/>
        <v/>
      </c>
      <c r="Q428" t="str">
        <f t="shared" si="61"/>
        <v/>
      </c>
      <c r="R428" t="str">
        <f t="shared" si="62"/>
        <v/>
      </c>
      <c r="S428">
        <f>IF(A428&lt;$C$5+2,"",IF(A428=$C$5+2,AVERAGE(INDEX($I$15:$I$713,A428-$C$5+1):I428),(($C$5-1)*J427+I428)/$C$5))</f>
        <v>11.071095576577132</v>
      </c>
      <c r="T428" s="2"/>
    </row>
    <row r="429" spans="1:20" x14ac:dyDescent="0.3">
      <c r="A429">
        <v>415</v>
      </c>
      <c r="B429" s="1">
        <v>44216.412499999999</v>
      </c>
      <c r="C429" s="2">
        <v>14563.550000000001</v>
      </c>
      <c r="D429" s="2">
        <v>14569.65</v>
      </c>
      <c r="E429" s="2">
        <v>14561.599999999999</v>
      </c>
      <c r="F429" s="2">
        <v>14565.75</v>
      </c>
      <c r="G429" s="2">
        <f>IF(A429&lt;=$C$3,"",MAX(INDEX($D$15:$D$713,A429-$C$3):D428))</f>
        <v>14569.2</v>
      </c>
      <c r="H429" s="2">
        <f>IF(A429&lt;=$C$4,"",MIN(INDEX($E$15:$E$713,A429-$C$4):E428))</f>
        <v>14560.75</v>
      </c>
      <c r="I429" s="2">
        <f t="shared" si="54"/>
        <v>7.8499999999985448</v>
      </c>
      <c r="J429" s="2">
        <f>IF(A429&lt;$C$5+2,"",IF(A429=$C$5+2,AVERAGE(INDEX($I$15:$I$713,A429-$C$5+1):I429),(($C$5-1)*J428+I429)/$C$5))</f>
        <v>10.910040797748204</v>
      </c>
      <c r="K429" s="2" t="str">
        <f t="shared" si="55"/>
        <v>buy</v>
      </c>
      <c r="L429" s="2">
        <f t="shared" si="56"/>
        <v>14569.2</v>
      </c>
      <c r="M429" t="str">
        <f t="shared" si="57"/>
        <v>buy</v>
      </c>
      <c r="N429">
        <f t="shared" si="58"/>
        <v>14558.289959202253</v>
      </c>
      <c r="O429">
        <f t="shared" si="59"/>
        <v>14591.020081595498</v>
      </c>
      <c r="P429">
        <f t="shared" si="60"/>
        <v>14569.2</v>
      </c>
      <c r="Q429">
        <f t="shared" si="61"/>
        <v>10.910040797748204</v>
      </c>
      <c r="R429" t="str">
        <f t="shared" si="62"/>
        <v/>
      </c>
      <c r="S429">
        <f>IF(A429&lt;$C$5+2,"",IF(A429=$C$5+2,AVERAGE(INDEX($I$15:$I$713,A429-$C$5+1):I429),(($C$5-1)*J428+I429)/$C$5))</f>
        <v>10.910040797748204</v>
      </c>
      <c r="T429" s="2"/>
    </row>
    <row r="430" spans="1:20" x14ac:dyDescent="0.3">
      <c r="A430">
        <v>416</v>
      </c>
      <c r="B430" s="1">
        <v>44216.413194444445</v>
      </c>
      <c r="C430" s="2">
        <v>14565.85</v>
      </c>
      <c r="D430" s="2">
        <v>14569.55</v>
      </c>
      <c r="E430" s="2">
        <v>14560.8</v>
      </c>
      <c r="F430" s="2">
        <v>14563.55</v>
      </c>
      <c r="G430" s="2">
        <f>IF(A430&lt;=$C$3,"",MAX(INDEX($D$15:$D$713,A430-$C$3):D429))</f>
        <v>14569.65</v>
      </c>
      <c r="H430" s="2">
        <f>IF(A430&lt;=$C$4,"",MIN(INDEX($E$15:$E$713,A430-$C$4):E429))</f>
        <v>14561.1</v>
      </c>
      <c r="I430" s="2">
        <f t="shared" si="54"/>
        <v>8.0500000000010914</v>
      </c>
      <c r="J430" s="2">
        <f>IF(A430&lt;$C$5+2,"",IF(A430=$C$5+2,AVERAGE(INDEX($I$15:$I$713,A430-$C$5+1):I430),(($C$5-1)*J429+I430)/$C$5))</f>
        <v>10.767038757860849</v>
      </c>
      <c r="K430" s="2" t="str">
        <f t="shared" si="55"/>
        <v>sell</v>
      </c>
      <c r="L430" s="2">
        <f t="shared" si="56"/>
        <v>14561.1</v>
      </c>
      <c r="M430" t="str">
        <f t="shared" si="57"/>
        <v>buy</v>
      </c>
      <c r="N430">
        <f t="shared" si="58"/>
        <v>14558.289959202253</v>
      </c>
      <c r="O430">
        <f t="shared" si="59"/>
        <v>14591.020081595498</v>
      </c>
      <c r="P430">
        <f t="shared" si="60"/>
        <v>14569.2</v>
      </c>
      <c r="Q430">
        <f t="shared" si="61"/>
        <v>10.910040797748204</v>
      </c>
      <c r="R430" t="str">
        <f t="shared" si="62"/>
        <v/>
      </c>
      <c r="S430">
        <f>IF(A430&lt;$C$5+2,"",IF(A430=$C$5+2,AVERAGE(INDEX($I$15:$I$713,A430-$C$5+1):I430),(($C$5-1)*J429+I430)/$C$5))</f>
        <v>10.767038757860849</v>
      </c>
      <c r="T430" s="2"/>
    </row>
    <row r="431" spans="1:20" x14ac:dyDescent="0.3">
      <c r="A431">
        <v>417</v>
      </c>
      <c r="B431" s="1">
        <v>44216.413888888892</v>
      </c>
      <c r="C431" s="2">
        <v>14563.8</v>
      </c>
      <c r="D431" s="2">
        <v>14569</v>
      </c>
      <c r="E431" s="2">
        <v>14555.349999999999</v>
      </c>
      <c r="F431" s="2">
        <v>14558.5</v>
      </c>
      <c r="G431" s="2">
        <f>IF(A431&lt;=$C$3,"",MAX(INDEX($D$15:$D$713,A431-$C$3):D430))</f>
        <v>14569.65</v>
      </c>
      <c r="H431" s="2">
        <f>IF(A431&lt;=$C$4,"",MIN(INDEX($E$15:$E$713,A431-$C$4):E430))</f>
        <v>14560.8</v>
      </c>
      <c r="I431" s="2">
        <f t="shared" si="54"/>
        <v>8.75</v>
      </c>
      <c r="J431" s="2">
        <f>IF(A431&lt;$C$5+2,"",IF(A431=$C$5+2,AVERAGE(INDEX($I$15:$I$713,A431-$C$5+1):I431),(($C$5-1)*J430+I431)/$C$5))</f>
        <v>10.666186819967807</v>
      </c>
      <c r="K431" s="2" t="str">
        <f t="shared" si="55"/>
        <v>sell</v>
      </c>
      <c r="L431" s="2">
        <f t="shared" si="56"/>
        <v>14560.8</v>
      </c>
      <c r="M431" t="str">
        <f t="shared" si="57"/>
        <v>SL</v>
      </c>
      <c r="N431" t="str">
        <f t="shared" si="58"/>
        <v/>
      </c>
      <c r="O431" t="str">
        <f t="shared" si="59"/>
        <v/>
      </c>
      <c r="P431" t="str">
        <f t="shared" si="60"/>
        <v/>
      </c>
      <c r="Q431" t="str">
        <f t="shared" si="61"/>
        <v/>
      </c>
      <c r="R431">
        <f t="shared" si="62"/>
        <v>-10.91004079774757</v>
      </c>
      <c r="S431">
        <f>IF(A431&lt;$C$5+2,"",IF(A431=$C$5+2,AVERAGE(INDEX($I$15:$I$713,A431-$C$5+1):I431),(($C$5-1)*J430+I431)/$C$5))</f>
        <v>10.666186819967807</v>
      </c>
      <c r="T431" s="2"/>
    </row>
    <row r="432" spans="1:20" x14ac:dyDescent="0.3">
      <c r="A432">
        <v>418</v>
      </c>
      <c r="B432" s="1">
        <v>44216.414583333331</v>
      </c>
      <c r="C432" s="2">
        <v>14558.35</v>
      </c>
      <c r="D432" s="2">
        <v>14566.85</v>
      </c>
      <c r="E432" s="2">
        <v>14552.45</v>
      </c>
      <c r="F432" s="2">
        <v>14563.45</v>
      </c>
      <c r="G432" s="2">
        <f>IF(A432&lt;=$C$3,"",MAX(INDEX($D$15:$D$713,A432-$C$3):D431))</f>
        <v>14569.65</v>
      </c>
      <c r="H432" s="2">
        <f>IF(A432&lt;=$C$4,"",MIN(INDEX($E$15:$E$713,A432-$C$4):E431))</f>
        <v>14555.349999999999</v>
      </c>
      <c r="I432" s="2">
        <f t="shared" si="54"/>
        <v>13.650000000001455</v>
      </c>
      <c r="J432" s="2">
        <f>IF(A432&lt;$C$5+2,"",IF(A432=$C$5+2,AVERAGE(INDEX($I$15:$I$713,A432-$C$5+1):I432),(($C$5-1)*J431+I432)/$C$5))</f>
        <v>10.81537747896949</v>
      </c>
      <c r="K432" s="2" t="str">
        <f t="shared" si="55"/>
        <v>sell</v>
      </c>
      <c r="L432" s="2">
        <f t="shared" si="56"/>
        <v>14555.349999999999</v>
      </c>
      <c r="M432" t="str">
        <f t="shared" si="57"/>
        <v>sell</v>
      </c>
      <c r="N432">
        <f t="shared" si="58"/>
        <v>14566.165377478968</v>
      </c>
      <c r="O432">
        <f t="shared" si="59"/>
        <v>14533.719245042059</v>
      </c>
      <c r="P432">
        <f t="shared" si="60"/>
        <v>14555.349999999999</v>
      </c>
      <c r="Q432">
        <f t="shared" si="61"/>
        <v>10.81537747896949</v>
      </c>
      <c r="R432" t="str">
        <f t="shared" si="62"/>
        <v/>
      </c>
      <c r="S432">
        <f>IF(A432&lt;$C$5+2,"",IF(A432=$C$5+2,AVERAGE(INDEX($I$15:$I$713,A432-$C$5+1):I432),(($C$5-1)*J431+I432)/$C$5))</f>
        <v>10.81537747896949</v>
      </c>
      <c r="T432" s="2"/>
    </row>
    <row r="433" spans="1:20" x14ac:dyDescent="0.3">
      <c r="A433">
        <v>419</v>
      </c>
      <c r="B433" s="1">
        <v>44216.415277777778</v>
      </c>
      <c r="C433" s="2">
        <v>14563.25</v>
      </c>
      <c r="D433" s="2">
        <v>14570</v>
      </c>
      <c r="E433" s="2">
        <v>14553.9</v>
      </c>
      <c r="F433" s="2">
        <v>14557.1</v>
      </c>
      <c r="G433" s="2">
        <f>IF(A433&lt;=$C$3,"",MAX(INDEX($D$15:$D$713,A433-$C$3):D432))</f>
        <v>14569.55</v>
      </c>
      <c r="H433" s="2">
        <f>IF(A433&lt;=$C$4,"",MIN(INDEX($E$15:$E$713,A433-$C$4):E432))</f>
        <v>14552.45</v>
      </c>
      <c r="I433" s="2">
        <f t="shared" si="54"/>
        <v>14.399999999999636</v>
      </c>
      <c r="J433" s="2">
        <f>IF(A433&lt;$C$5+2,"",IF(A433=$C$5+2,AVERAGE(INDEX($I$15:$I$713,A433-$C$5+1):I433),(($C$5-1)*J432+I433)/$C$5))</f>
        <v>10.994608605020996</v>
      </c>
      <c r="K433" s="2" t="str">
        <f t="shared" si="55"/>
        <v>buy</v>
      </c>
      <c r="L433" s="2">
        <f t="shared" si="56"/>
        <v>14569.55</v>
      </c>
      <c r="M433" t="str">
        <f t="shared" si="57"/>
        <v>SL</v>
      </c>
      <c r="N433" t="str">
        <f t="shared" si="58"/>
        <v/>
      </c>
      <c r="O433" t="str">
        <f t="shared" si="59"/>
        <v/>
      </c>
      <c r="P433" t="str">
        <f t="shared" si="60"/>
        <v/>
      </c>
      <c r="Q433" t="str">
        <f t="shared" si="61"/>
        <v/>
      </c>
      <c r="R433">
        <f t="shared" si="62"/>
        <v>-10.815377478969822</v>
      </c>
      <c r="S433">
        <f>IF(A433&lt;$C$5+2,"",IF(A433=$C$5+2,AVERAGE(INDEX($I$15:$I$713,A433-$C$5+1):I433),(($C$5-1)*J432+I433)/$C$5))</f>
        <v>10.994608605020996</v>
      </c>
      <c r="T433" s="2"/>
    </row>
    <row r="434" spans="1:20" x14ac:dyDescent="0.3">
      <c r="A434">
        <v>420</v>
      </c>
      <c r="B434" s="1">
        <v>44216.415972222225</v>
      </c>
      <c r="C434" s="2">
        <v>14557.3</v>
      </c>
      <c r="D434" s="2">
        <v>14560</v>
      </c>
      <c r="E434" s="2">
        <v>14552.75</v>
      </c>
      <c r="F434" s="2">
        <v>14555.65</v>
      </c>
      <c r="G434" s="2">
        <f>IF(A434&lt;=$C$3,"",MAX(INDEX($D$15:$D$713,A434-$C$3):D433))</f>
        <v>14570</v>
      </c>
      <c r="H434" s="2">
        <f>IF(A434&lt;=$C$4,"",MIN(INDEX($E$15:$E$713,A434-$C$4):E433))</f>
        <v>14552.45</v>
      </c>
      <c r="I434" s="2">
        <f t="shared" si="54"/>
        <v>16.100000000000364</v>
      </c>
      <c r="J434" s="2">
        <f>IF(A434&lt;$C$5+2,"",IF(A434=$C$5+2,AVERAGE(INDEX($I$15:$I$713,A434-$C$5+1):I434),(($C$5-1)*J433+I434)/$C$5))</f>
        <v>11.249878174769965</v>
      </c>
      <c r="K434" s="2" t="str">
        <f t="shared" si="55"/>
        <v/>
      </c>
      <c r="L434" s="2" t="str">
        <f t="shared" si="56"/>
        <v/>
      </c>
      <c r="M434" t="str">
        <f t="shared" si="57"/>
        <v/>
      </c>
      <c r="N434" t="str">
        <f t="shared" si="58"/>
        <v/>
      </c>
      <c r="O434" t="str">
        <f t="shared" si="59"/>
        <v/>
      </c>
      <c r="P434" t="str">
        <f t="shared" si="60"/>
        <v/>
      </c>
      <c r="Q434" t="str">
        <f t="shared" si="61"/>
        <v/>
      </c>
      <c r="R434" t="str">
        <f t="shared" si="62"/>
        <v/>
      </c>
      <c r="S434">
        <f>IF(A434&lt;$C$5+2,"",IF(A434=$C$5+2,AVERAGE(INDEX($I$15:$I$713,A434-$C$5+1):I434),(($C$5-1)*J433+I434)/$C$5))</f>
        <v>11.249878174769965</v>
      </c>
      <c r="T434" s="2"/>
    </row>
    <row r="435" spans="1:20" x14ac:dyDescent="0.3">
      <c r="A435">
        <v>421</v>
      </c>
      <c r="B435" s="1">
        <v>44216.416666666664</v>
      </c>
      <c r="C435" s="2">
        <v>14555.4</v>
      </c>
      <c r="D435" s="2">
        <v>14562.7</v>
      </c>
      <c r="E435" s="2">
        <v>14552.7</v>
      </c>
      <c r="F435" s="2">
        <v>14560.2</v>
      </c>
      <c r="G435" s="2">
        <f>IF(A435&lt;=$C$3,"",MAX(INDEX($D$15:$D$713,A435-$C$3):D434))</f>
        <v>14570</v>
      </c>
      <c r="H435" s="2">
        <f>IF(A435&lt;=$C$4,"",MIN(INDEX($E$15:$E$713,A435-$C$4):E434))</f>
        <v>14552.45</v>
      </c>
      <c r="I435" s="2">
        <f t="shared" si="54"/>
        <v>7.25</v>
      </c>
      <c r="J435" s="2">
        <f>IF(A435&lt;$C$5+2,"",IF(A435=$C$5+2,AVERAGE(INDEX($I$15:$I$713,A435-$C$5+1):I435),(($C$5-1)*J434+I435)/$C$5))</f>
        <v>11.049884266031466</v>
      </c>
      <c r="K435" s="2" t="str">
        <f t="shared" si="55"/>
        <v/>
      </c>
      <c r="L435" s="2" t="str">
        <f t="shared" si="56"/>
        <v/>
      </c>
      <c r="M435" t="str">
        <f t="shared" si="57"/>
        <v/>
      </c>
      <c r="N435" t="str">
        <f t="shared" si="58"/>
        <v/>
      </c>
      <c r="O435" t="str">
        <f t="shared" si="59"/>
        <v/>
      </c>
      <c r="P435" t="str">
        <f t="shared" si="60"/>
        <v/>
      </c>
      <c r="Q435" t="str">
        <f t="shared" si="61"/>
        <v/>
      </c>
      <c r="R435" t="str">
        <f t="shared" si="62"/>
        <v/>
      </c>
      <c r="S435">
        <f>IF(A435&lt;$C$5+2,"",IF(A435=$C$5+2,AVERAGE(INDEX($I$15:$I$713,A435-$C$5+1):I435),(($C$5-1)*J434+I435)/$C$5))</f>
        <v>11.049884266031466</v>
      </c>
      <c r="T435" s="2"/>
    </row>
    <row r="436" spans="1:20" x14ac:dyDescent="0.3">
      <c r="A436">
        <v>422</v>
      </c>
      <c r="B436" s="1">
        <v>44216.417361111111</v>
      </c>
      <c r="C436" s="2">
        <v>14560.449999999999</v>
      </c>
      <c r="D436" s="2">
        <v>14563.8</v>
      </c>
      <c r="E436" s="2">
        <v>14556.05</v>
      </c>
      <c r="F436" s="2">
        <v>14558.6</v>
      </c>
      <c r="G436" s="2">
        <f>IF(A436&lt;=$C$3,"",MAX(INDEX($D$15:$D$713,A436-$C$3):D435))</f>
        <v>14570</v>
      </c>
      <c r="H436" s="2">
        <f>IF(A436&lt;=$C$4,"",MIN(INDEX($E$15:$E$713,A436-$C$4):E435))</f>
        <v>14552.7</v>
      </c>
      <c r="I436" s="2">
        <f t="shared" si="54"/>
        <v>10</v>
      </c>
      <c r="J436" s="2">
        <f>IF(A436&lt;$C$5+2,"",IF(A436=$C$5+2,AVERAGE(INDEX($I$15:$I$713,A436-$C$5+1):I436),(($C$5-1)*J435+I436)/$C$5))</f>
        <v>10.997390052729893</v>
      </c>
      <c r="K436" s="2" t="str">
        <f t="shared" si="55"/>
        <v/>
      </c>
      <c r="L436" s="2" t="str">
        <f t="shared" si="56"/>
        <v/>
      </c>
      <c r="M436" t="str">
        <f t="shared" si="57"/>
        <v/>
      </c>
      <c r="N436" t="str">
        <f t="shared" si="58"/>
        <v/>
      </c>
      <c r="O436" t="str">
        <f t="shared" si="59"/>
        <v/>
      </c>
      <c r="P436" t="str">
        <f t="shared" si="60"/>
        <v/>
      </c>
      <c r="Q436" t="str">
        <f t="shared" si="61"/>
        <v/>
      </c>
      <c r="R436" t="str">
        <f t="shared" si="62"/>
        <v/>
      </c>
      <c r="S436">
        <f>IF(A436&lt;$C$5+2,"",IF(A436=$C$5+2,AVERAGE(INDEX($I$15:$I$713,A436-$C$5+1):I436),(($C$5-1)*J435+I436)/$C$5))</f>
        <v>10.997390052729893</v>
      </c>
      <c r="T436" s="2"/>
    </row>
    <row r="437" spans="1:20" x14ac:dyDescent="0.3">
      <c r="A437">
        <v>423</v>
      </c>
      <c r="B437" s="1">
        <v>44216.418055555558</v>
      </c>
      <c r="C437" s="2">
        <v>14558.7</v>
      </c>
      <c r="D437" s="2">
        <v>14561.050000000001</v>
      </c>
      <c r="E437" s="2">
        <v>14553.099999999999</v>
      </c>
      <c r="F437" s="2">
        <v>14557.45</v>
      </c>
      <c r="G437" s="2">
        <f>IF(A437&lt;=$C$3,"",MAX(INDEX($D$15:$D$713,A437-$C$3):D436))</f>
        <v>14563.8</v>
      </c>
      <c r="H437" s="2">
        <f>IF(A437&lt;=$C$4,"",MIN(INDEX($E$15:$E$713,A437-$C$4):E436))</f>
        <v>14552.7</v>
      </c>
      <c r="I437" s="2">
        <f t="shared" si="54"/>
        <v>7.75</v>
      </c>
      <c r="J437" s="2">
        <f>IF(A437&lt;$C$5+2,"",IF(A437=$C$5+2,AVERAGE(INDEX($I$15:$I$713,A437-$C$5+1):I437),(($C$5-1)*J436+I437)/$C$5))</f>
        <v>10.835020550093398</v>
      </c>
      <c r="K437" s="2" t="str">
        <f t="shared" si="55"/>
        <v/>
      </c>
      <c r="L437" s="2" t="str">
        <f t="shared" si="56"/>
        <v/>
      </c>
      <c r="M437" t="str">
        <f t="shared" si="57"/>
        <v/>
      </c>
      <c r="N437" t="str">
        <f t="shared" si="58"/>
        <v/>
      </c>
      <c r="O437" t="str">
        <f t="shared" si="59"/>
        <v/>
      </c>
      <c r="P437" t="str">
        <f t="shared" si="60"/>
        <v/>
      </c>
      <c r="Q437" t="str">
        <f t="shared" si="61"/>
        <v/>
      </c>
      <c r="R437" t="str">
        <f t="shared" si="62"/>
        <v/>
      </c>
      <c r="S437">
        <f>IF(A437&lt;$C$5+2,"",IF(A437=$C$5+2,AVERAGE(INDEX($I$15:$I$713,A437-$C$5+1):I437),(($C$5-1)*J436+I437)/$C$5))</f>
        <v>10.835020550093398</v>
      </c>
      <c r="T437" s="2"/>
    </row>
    <row r="438" spans="1:20" x14ac:dyDescent="0.3">
      <c r="A438">
        <v>424</v>
      </c>
      <c r="B438" s="1">
        <v>44216.418749999997</v>
      </c>
      <c r="C438" s="2">
        <v>14557.449999999999</v>
      </c>
      <c r="D438" s="2">
        <v>14564.25</v>
      </c>
      <c r="E438" s="2">
        <v>14551</v>
      </c>
      <c r="F438" s="2">
        <v>14562.1</v>
      </c>
      <c r="G438" s="2">
        <f>IF(A438&lt;=$C$3,"",MAX(INDEX($D$15:$D$713,A438-$C$3):D437))</f>
        <v>14563.8</v>
      </c>
      <c r="H438" s="2">
        <f>IF(A438&lt;=$C$4,"",MIN(INDEX($E$15:$E$713,A438-$C$4):E437))</f>
        <v>14552.7</v>
      </c>
      <c r="I438" s="2">
        <f t="shared" si="54"/>
        <v>7.9500000000025466</v>
      </c>
      <c r="J438" s="2">
        <f>IF(A438&lt;$C$5+2,"",IF(A438=$C$5+2,AVERAGE(INDEX($I$15:$I$713,A438-$C$5+1):I438),(($C$5-1)*J437+I438)/$C$5))</f>
        <v>10.690769522588855</v>
      </c>
      <c r="K438" s="2" t="str">
        <f t="shared" si="55"/>
        <v>buy</v>
      </c>
      <c r="L438" s="2">
        <f t="shared" si="56"/>
        <v>14563.8</v>
      </c>
      <c r="M438" t="str">
        <f t="shared" si="57"/>
        <v>buy</v>
      </c>
      <c r="N438">
        <f t="shared" si="58"/>
        <v>14553.10923047741</v>
      </c>
      <c r="O438">
        <f t="shared" si="59"/>
        <v>14585.181539045177</v>
      </c>
      <c r="P438">
        <f t="shared" si="60"/>
        <v>14563.8</v>
      </c>
      <c r="Q438">
        <f t="shared" si="61"/>
        <v>10.690769522588855</v>
      </c>
      <c r="R438" t="str">
        <f t="shared" si="62"/>
        <v/>
      </c>
      <c r="S438">
        <f>IF(A438&lt;$C$5+2,"",IF(A438=$C$5+2,AVERAGE(INDEX($I$15:$I$713,A438-$C$5+1):I438),(($C$5-1)*J437+I438)/$C$5))</f>
        <v>10.690769522588855</v>
      </c>
      <c r="T438" s="2"/>
    </row>
    <row r="439" spans="1:20" x14ac:dyDescent="0.3">
      <c r="A439">
        <v>425</v>
      </c>
      <c r="B439" s="1">
        <v>44216.419444444444</v>
      </c>
      <c r="C439" s="2">
        <v>14561.25</v>
      </c>
      <c r="D439" s="2">
        <v>14569.150000000001</v>
      </c>
      <c r="E439" s="2">
        <v>14556.35</v>
      </c>
      <c r="F439" s="2">
        <v>14564.45</v>
      </c>
      <c r="G439" s="2">
        <f>IF(A439&lt;=$C$3,"",MAX(INDEX($D$15:$D$713,A439-$C$3):D438))</f>
        <v>14564.25</v>
      </c>
      <c r="H439" s="2">
        <f>IF(A439&lt;=$C$4,"",MIN(INDEX($E$15:$E$713,A439-$C$4):E438))</f>
        <v>14551</v>
      </c>
      <c r="I439" s="2">
        <f t="shared" si="54"/>
        <v>13.25</v>
      </c>
      <c r="J439" s="2">
        <f>IF(A439&lt;$C$5+2,"",IF(A439=$C$5+2,AVERAGE(INDEX($I$15:$I$713,A439-$C$5+1):I439),(($C$5-1)*J438+I439)/$C$5))</f>
        <v>10.818731046459412</v>
      </c>
      <c r="K439" s="2" t="str">
        <f t="shared" si="55"/>
        <v>buy</v>
      </c>
      <c r="L439" s="2">
        <f t="shared" si="56"/>
        <v>14564.25</v>
      </c>
      <c r="M439" t="str">
        <f t="shared" si="57"/>
        <v>buy</v>
      </c>
      <c r="N439">
        <f t="shared" si="58"/>
        <v>14553.10923047741</v>
      </c>
      <c r="O439">
        <f t="shared" si="59"/>
        <v>14585.181539045177</v>
      </c>
      <c r="P439">
        <f t="shared" si="60"/>
        <v>14563.8</v>
      </c>
      <c r="Q439">
        <f t="shared" si="61"/>
        <v>10.690769522588855</v>
      </c>
      <c r="R439" t="str">
        <f t="shared" si="62"/>
        <v/>
      </c>
      <c r="S439">
        <f>IF(A439&lt;$C$5+2,"",IF(A439=$C$5+2,AVERAGE(INDEX($I$15:$I$713,A439-$C$5+1):I439),(($C$5-1)*J438+I439)/$C$5))</f>
        <v>10.818731046459412</v>
      </c>
      <c r="T439" s="2"/>
    </row>
    <row r="440" spans="1:20" x14ac:dyDescent="0.3">
      <c r="A440">
        <v>426</v>
      </c>
      <c r="B440" s="1">
        <v>44216.420138888891</v>
      </c>
      <c r="C440" s="2">
        <v>14564.5</v>
      </c>
      <c r="D440" s="2">
        <v>14573.199999999999</v>
      </c>
      <c r="E440" s="2">
        <v>14559.9</v>
      </c>
      <c r="F440" s="2">
        <v>14571.8</v>
      </c>
      <c r="G440" s="2">
        <f>IF(A440&lt;=$C$3,"",MAX(INDEX($D$15:$D$713,A440-$C$3):D439))</f>
        <v>14569.150000000001</v>
      </c>
      <c r="H440" s="2">
        <f>IF(A440&lt;=$C$4,"",MIN(INDEX($E$15:$E$713,A440-$C$4):E439))</f>
        <v>14551</v>
      </c>
      <c r="I440" s="2">
        <f t="shared" si="54"/>
        <v>12.800000000001091</v>
      </c>
      <c r="J440" s="2">
        <f>IF(A440&lt;$C$5+2,"",IF(A440=$C$5+2,AVERAGE(INDEX($I$15:$I$713,A440-$C$5+1):I440),(($C$5-1)*J439+I440)/$C$5))</f>
        <v>10.917794494136496</v>
      </c>
      <c r="K440" s="2" t="str">
        <f t="shared" si="55"/>
        <v>buy</v>
      </c>
      <c r="L440" s="2">
        <f t="shared" si="56"/>
        <v>14569.150000000001</v>
      </c>
      <c r="M440" t="str">
        <f t="shared" si="57"/>
        <v>buy</v>
      </c>
      <c r="N440">
        <f t="shared" si="58"/>
        <v>14553.10923047741</v>
      </c>
      <c r="O440">
        <f t="shared" si="59"/>
        <v>14585.181539045177</v>
      </c>
      <c r="P440">
        <f t="shared" si="60"/>
        <v>14563.8</v>
      </c>
      <c r="Q440">
        <f t="shared" si="61"/>
        <v>10.690769522588855</v>
      </c>
      <c r="R440" t="str">
        <f t="shared" si="62"/>
        <v/>
      </c>
      <c r="S440">
        <f>IF(A440&lt;$C$5+2,"",IF(A440=$C$5+2,AVERAGE(INDEX($I$15:$I$713,A440-$C$5+1):I440),(($C$5-1)*J439+I440)/$C$5))</f>
        <v>10.917794494136496</v>
      </c>
      <c r="T440" s="2"/>
    </row>
    <row r="441" spans="1:20" x14ac:dyDescent="0.3">
      <c r="A441">
        <v>427</v>
      </c>
      <c r="B441" s="1">
        <v>44216.42083333333</v>
      </c>
      <c r="C441" s="2">
        <v>14571.9</v>
      </c>
      <c r="D441" s="2">
        <v>14580.65</v>
      </c>
      <c r="E441" s="2">
        <v>14569.75</v>
      </c>
      <c r="F441" s="2">
        <v>14571.7</v>
      </c>
      <c r="G441" s="2">
        <f>IF(A441&lt;=$C$3,"",MAX(INDEX($D$15:$D$713,A441-$C$3):D440))</f>
        <v>14573.199999999999</v>
      </c>
      <c r="H441" s="2">
        <f>IF(A441&lt;=$C$4,"",MIN(INDEX($E$15:$E$713,A441-$C$4):E440))</f>
        <v>14551</v>
      </c>
      <c r="I441" s="2">
        <f t="shared" si="54"/>
        <v>13.299999999999272</v>
      </c>
      <c r="J441" s="2">
        <f>IF(A441&lt;$C$5+2,"",IF(A441=$C$5+2,AVERAGE(INDEX($I$15:$I$713,A441-$C$5+1):I441),(($C$5-1)*J440+I441)/$C$5))</f>
        <v>11.036904769429634</v>
      </c>
      <c r="K441" s="2" t="str">
        <f t="shared" si="55"/>
        <v>buy</v>
      </c>
      <c r="L441" s="2">
        <f t="shared" si="56"/>
        <v>14573.199999999999</v>
      </c>
      <c r="M441" t="str">
        <f t="shared" si="57"/>
        <v>buy</v>
      </c>
      <c r="N441">
        <f t="shared" si="58"/>
        <v>14553.10923047741</v>
      </c>
      <c r="O441">
        <f t="shared" si="59"/>
        <v>14585.181539045177</v>
      </c>
      <c r="P441">
        <f t="shared" si="60"/>
        <v>14563.8</v>
      </c>
      <c r="Q441">
        <f t="shared" si="61"/>
        <v>10.690769522588855</v>
      </c>
      <c r="R441" t="str">
        <f t="shared" si="62"/>
        <v/>
      </c>
      <c r="S441">
        <f>IF(A441&lt;$C$5+2,"",IF(A441=$C$5+2,AVERAGE(INDEX($I$15:$I$713,A441-$C$5+1):I441),(($C$5-1)*J440+I441)/$C$5))</f>
        <v>11.036904769429634</v>
      </c>
      <c r="T441" s="2"/>
    </row>
    <row r="442" spans="1:20" x14ac:dyDescent="0.3">
      <c r="A442">
        <v>428</v>
      </c>
      <c r="B442" s="1">
        <v>44216.421527777777</v>
      </c>
      <c r="C442" s="2">
        <v>14572.15</v>
      </c>
      <c r="D442" s="2">
        <v>14577.55</v>
      </c>
      <c r="E442" s="2">
        <v>14566.75</v>
      </c>
      <c r="F442" s="2">
        <v>14573.75</v>
      </c>
      <c r="G442" s="2">
        <f>IF(A442&lt;=$C$3,"",MAX(INDEX($D$15:$D$713,A442-$C$3):D441))</f>
        <v>14580.65</v>
      </c>
      <c r="H442" s="2">
        <f>IF(A442&lt;=$C$4,"",MIN(INDEX($E$15:$E$713,A442-$C$4):E441))</f>
        <v>14556.35</v>
      </c>
      <c r="I442" s="2">
        <f t="shared" si="54"/>
        <v>10.899999999999636</v>
      </c>
      <c r="J442" s="2">
        <f>IF(A442&lt;$C$5+2,"",IF(A442=$C$5+2,AVERAGE(INDEX($I$15:$I$713,A442-$C$5+1):I442),(($C$5-1)*J441+I442)/$C$5))</f>
        <v>11.030059530958134</v>
      </c>
      <c r="K442" s="2" t="str">
        <f t="shared" si="55"/>
        <v/>
      </c>
      <c r="L442" s="2" t="str">
        <f t="shared" si="56"/>
        <v/>
      </c>
      <c r="M442" t="str">
        <f t="shared" si="57"/>
        <v>buy</v>
      </c>
      <c r="N442">
        <f t="shared" si="58"/>
        <v>14553.10923047741</v>
      </c>
      <c r="O442">
        <f t="shared" si="59"/>
        <v>14585.181539045177</v>
      </c>
      <c r="P442">
        <f t="shared" si="60"/>
        <v>14563.8</v>
      </c>
      <c r="Q442">
        <f t="shared" si="61"/>
        <v>10.690769522588855</v>
      </c>
      <c r="R442" t="str">
        <f t="shared" si="62"/>
        <v/>
      </c>
      <c r="S442">
        <f>IF(A442&lt;$C$5+2,"",IF(A442=$C$5+2,AVERAGE(INDEX($I$15:$I$713,A442-$C$5+1):I442),(($C$5-1)*J441+I442)/$C$5))</f>
        <v>11.030059530958134</v>
      </c>
      <c r="T442" s="2"/>
    </row>
    <row r="443" spans="1:20" x14ac:dyDescent="0.3">
      <c r="A443">
        <v>429</v>
      </c>
      <c r="B443" s="1">
        <v>44216.422222222223</v>
      </c>
      <c r="C443" s="2">
        <v>14573.4</v>
      </c>
      <c r="D443" s="2">
        <v>14574.9</v>
      </c>
      <c r="E443" s="2">
        <v>14566.75</v>
      </c>
      <c r="F443" s="2">
        <v>14570.1</v>
      </c>
      <c r="G443" s="2">
        <f>IF(A443&lt;=$C$3,"",MAX(INDEX($D$15:$D$713,A443-$C$3):D442))</f>
        <v>14580.65</v>
      </c>
      <c r="H443" s="2">
        <f>IF(A443&lt;=$C$4,"",MIN(INDEX($E$15:$E$713,A443-$C$4):E442))</f>
        <v>14559.9</v>
      </c>
      <c r="I443" s="2">
        <f t="shared" si="54"/>
        <v>10.799999999999272</v>
      </c>
      <c r="J443" s="2">
        <f>IF(A443&lt;$C$5+2,"",IF(A443=$C$5+2,AVERAGE(INDEX($I$15:$I$713,A443-$C$5+1):I443),(($C$5-1)*J442+I443)/$C$5))</f>
        <v>11.018556554410191</v>
      </c>
      <c r="K443" s="2" t="str">
        <f t="shared" si="55"/>
        <v/>
      </c>
      <c r="L443" s="2" t="str">
        <f t="shared" si="56"/>
        <v/>
      </c>
      <c r="M443" t="str">
        <f t="shared" si="57"/>
        <v>buy</v>
      </c>
      <c r="N443">
        <f t="shared" si="58"/>
        <v>14553.10923047741</v>
      </c>
      <c r="O443">
        <f t="shared" si="59"/>
        <v>14585.181539045177</v>
      </c>
      <c r="P443">
        <f t="shared" si="60"/>
        <v>14563.8</v>
      </c>
      <c r="Q443">
        <f t="shared" si="61"/>
        <v>10.690769522588855</v>
      </c>
      <c r="R443" t="str">
        <f t="shared" si="62"/>
        <v/>
      </c>
      <c r="S443">
        <f>IF(A443&lt;$C$5+2,"",IF(A443=$C$5+2,AVERAGE(INDEX($I$15:$I$713,A443-$C$5+1):I443),(($C$5-1)*J442+I443)/$C$5))</f>
        <v>11.018556554410191</v>
      </c>
      <c r="T443" s="2"/>
    </row>
    <row r="444" spans="1:20" x14ac:dyDescent="0.3">
      <c r="A444">
        <v>430</v>
      </c>
      <c r="B444" s="1">
        <v>44216.42291666667</v>
      </c>
      <c r="C444" s="2">
        <v>14570.45</v>
      </c>
      <c r="D444" s="2">
        <v>14579</v>
      </c>
      <c r="E444" s="2">
        <v>14564.45</v>
      </c>
      <c r="F444" s="2">
        <v>14573.4</v>
      </c>
      <c r="G444" s="2">
        <f>IF(A444&lt;=$C$3,"",MAX(INDEX($D$15:$D$713,A444-$C$3):D443))</f>
        <v>14580.65</v>
      </c>
      <c r="H444" s="2">
        <f>IF(A444&lt;=$C$4,"",MIN(INDEX($E$15:$E$713,A444-$C$4):E443))</f>
        <v>14566.75</v>
      </c>
      <c r="I444" s="2">
        <f t="shared" si="54"/>
        <v>8.1499999999996362</v>
      </c>
      <c r="J444" s="2">
        <f>IF(A444&lt;$C$5+2,"",IF(A444=$C$5+2,AVERAGE(INDEX($I$15:$I$713,A444-$C$5+1):I444),(($C$5-1)*J443+I444)/$C$5))</f>
        <v>10.875128726689663</v>
      </c>
      <c r="K444" s="2" t="str">
        <f t="shared" si="55"/>
        <v>sell</v>
      </c>
      <c r="L444" s="2">
        <f t="shared" si="56"/>
        <v>14566.75</v>
      </c>
      <c r="M444" t="str">
        <f t="shared" si="57"/>
        <v>buy</v>
      </c>
      <c r="N444">
        <f t="shared" si="58"/>
        <v>14553.10923047741</v>
      </c>
      <c r="O444">
        <f t="shared" si="59"/>
        <v>14585.181539045177</v>
      </c>
      <c r="P444">
        <f t="shared" si="60"/>
        <v>14563.8</v>
      </c>
      <c r="Q444">
        <f t="shared" si="61"/>
        <v>10.690769522588855</v>
      </c>
      <c r="R444" t="str">
        <f t="shared" si="62"/>
        <v/>
      </c>
      <c r="S444">
        <f>IF(A444&lt;$C$5+2,"",IF(A444=$C$5+2,AVERAGE(INDEX($I$15:$I$713,A444-$C$5+1):I444),(($C$5-1)*J443+I444)/$C$5))</f>
        <v>10.875128726689663</v>
      </c>
      <c r="T444" s="2"/>
    </row>
    <row r="445" spans="1:20" x14ac:dyDescent="0.3">
      <c r="A445">
        <v>431</v>
      </c>
      <c r="B445" s="1">
        <v>44216.423611111109</v>
      </c>
      <c r="C445" s="2">
        <v>14573.55</v>
      </c>
      <c r="D445" s="2">
        <v>14581.3</v>
      </c>
      <c r="E445" s="2">
        <v>14570.8</v>
      </c>
      <c r="F445" s="2">
        <v>14575.6</v>
      </c>
      <c r="G445" s="2">
        <f>IF(A445&lt;=$C$3,"",MAX(INDEX($D$15:$D$713,A445-$C$3):D444))</f>
        <v>14579</v>
      </c>
      <c r="H445" s="2">
        <f>IF(A445&lt;=$C$4,"",MIN(INDEX($E$15:$E$713,A445-$C$4):E444))</f>
        <v>14564.45</v>
      </c>
      <c r="I445" s="2">
        <f t="shared" si="54"/>
        <v>14.549999999999272</v>
      </c>
      <c r="J445" s="2">
        <f>IF(A445&lt;$C$5+2,"",IF(A445=$C$5+2,AVERAGE(INDEX($I$15:$I$713,A445-$C$5+1):I445),(($C$5-1)*J444+I445)/$C$5))</f>
        <v>11.058872290355144</v>
      </c>
      <c r="K445" s="2" t="str">
        <f t="shared" si="55"/>
        <v>buy</v>
      </c>
      <c r="L445" s="2">
        <f t="shared" si="56"/>
        <v>14579</v>
      </c>
      <c r="M445" t="str">
        <f t="shared" si="57"/>
        <v>buy</v>
      </c>
      <c r="N445">
        <f t="shared" si="58"/>
        <v>14553.10923047741</v>
      </c>
      <c r="O445">
        <f t="shared" si="59"/>
        <v>14585.181539045177</v>
      </c>
      <c r="P445">
        <f t="shared" si="60"/>
        <v>14563.8</v>
      </c>
      <c r="Q445">
        <f t="shared" si="61"/>
        <v>10.690769522588855</v>
      </c>
      <c r="R445" t="str">
        <f t="shared" si="62"/>
        <v/>
      </c>
      <c r="S445">
        <f>IF(A445&lt;$C$5+2,"",IF(A445=$C$5+2,AVERAGE(INDEX($I$15:$I$713,A445-$C$5+1):I445),(($C$5-1)*J444+I445)/$C$5))</f>
        <v>11.058872290355144</v>
      </c>
      <c r="T445" s="2"/>
    </row>
    <row r="446" spans="1:20" x14ac:dyDescent="0.3">
      <c r="A446">
        <v>432</v>
      </c>
      <c r="B446" s="1">
        <v>44216.424305555556</v>
      </c>
      <c r="C446" s="2">
        <v>14575.95</v>
      </c>
      <c r="D446" s="2">
        <v>14578.9</v>
      </c>
      <c r="E446" s="2">
        <v>14568.599999999999</v>
      </c>
      <c r="F446" s="2">
        <v>14569.7</v>
      </c>
      <c r="G446" s="2">
        <f>IF(A446&lt;=$C$3,"",MAX(INDEX($D$15:$D$713,A446-$C$3):D445))</f>
        <v>14581.3</v>
      </c>
      <c r="H446" s="2">
        <f>IF(A446&lt;=$C$4,"",MIN(INDEX($E$15:$E$713,A446-$C$4):E445))</f>
        <v>14564.45</v>
      </c>
      <c r="I446" s="2">
        <f t="shared" si="54"/>
        <v>10.5</v>
      </c>
      <c r="J446" s="2">
        <f>IF(A446&lt;$C$5+2,"",IF(A446=$C$5+2,AVERAGE(INDEX($I$15:$I$713,A446-$C$5+1):I446),(($C$5-1)*J445+I446)/$C$5))</f>
        <v>11.030928675837385</v>
      </c>
      <c r="K446" s="2" t="str">
        <f t="shared" si="55"/>
        <v/>
      </c>
      <c r="L446" s="2" t="str">
        <f t="shared" si="56"/>
        <v/>
      </c>
      <c r="M446" t="str">
        <f t="shared" si="57"/>
        <v>buy</v>
      </c>
      <c r="N446">
        <f t="shared" si="58"/>
        <v>14553.10923047741</v>
      </c>
      <c r="O446">
        <f t="shared" si="59"/>
        <v>14585.181539045177</v>
      </c>
      <c r="P446">
        <f t="shared" si="60"/>
        <v>14563.8</v>
      </c>
      <c r="Q446">
        <f t="shared" si="61"/>
        <v>10.690769522588855</v>
      </c>
      <c r="R446" t="str">
        <f t="shared" si="62"/>
        <v/>
      </c>
      <c r="S446">
        <f>IF(A446&lt;$C$5+2,"",IF(A446=$C$5+2,AVERAGE(INDEX($I$15:$I$713,A446-$C$5+1):I446),(($C$5-1)*J445+I446)/$C$5))</f>
        <v>11.030928675837385</v>
      </c>
      <c r="T446" s="2"/>
    </row>
    <row r="447" spans="1:20" x14ac:dyDescent="0.3">
      <c r="A447">
        <v>433</v>
      </c>
      <c r="B447" s="1">
        <v>44216.425000000003</v>
      </c>
      <c r="C447" s="2">
        <v>14569.8</v>
      </c>
      <c r="D447" s="2">
        <v>14573.6</v>
      </c>
      <c r="E447" s="2">
        <v>14561.95</v>
      </c>
      <c r="F447" s="2">
        <v>14572.2</v>
      </c>
      <c r="G447" s="2">
        <f>IF(A447&lt;=$C$3,"",MAX(INDEX($D$15:$D$713,A447-$C$3):D446))</f>
        <v>14581.3</v>
      </c>
      <c r="H447" s="2">
        <f>IF(A447&lt;=$C$4,"",MIN(INDEX($E$15:$E$713,A447-$C$4):E446))</f>
        <v>14564.45</v>
      </c>
      <c r="I447" s="2">
        <f t="shared" si="54"/>
        <v>10.300000000001091</v>
      </c>
      <c r="J447" s="2">
        <f>IF(A447&lt;$C$5+2,"",IF(A447=$C$5+2,AVERAGE(INDEX($I$15:$I$713,A447-$C$5+1):I447),(($C$5-1)*J446+I447)/$C$5))</f>
        <v>10.994382242045571</v>
      </c>
      <c r="K447" s="2" t="str">
        <f t="shared" si="55"/>
        <v>sell</v>
      </c>
      <c r="L447" s="2">
        <f t="shared" si="56"/>
        <v>14564.45</v>
      </c>
      <c r="M447" t="str">
        <f t="shared" si="57"/>
        <v>buy</v>
      </c>
      <c r="N447">
        <f t="shared" si="58"/>
        <v>14553.10923047741</v>
      </c>
      <c r="O447">
        <f t="shared" si="59"/>
        <v>14585.181539045177</v>
      </c>
      <c r="P447">
        <f t="shared" si="60"/>
        <v>14563.8</v>
      </c>
      <c r="Q447">
        <f t="shared" si="61"/>
        <v>10.690769522588855</v>
      </c>
      <c r="R447" t="str">
        <f t="shared" si="62"/>
        <v/>
      </c>
      <c r="S447">
        <f>IF(A447&lt;$C$5+2,"",IF(A447=$C$5+2,AVERAGE(INDEX($I$15:$I$713,A447-$C$5+1):I447),(($C$5-1)*J446+I447)/$C$5))</f>
        <v>10.994382242045571</v>
      </c>
      <c r="T447" s="2"/>
    </row>
    <row r="448" spans="1:20" x14ac:dyDescent="0.3">
      <c r="A448">
        <v>434</v>
      </c>
      <c r="B448" s="1">
        <v>44216.425694444442</v>
      </c>
      <c r="C448" s="2">
        <v>14572.550000000001</v>
      </c>
      <c r="D448" s="2">
        <v>14581.7</v>
      </c>
      <c r="E448" s="2">
        <v>14567.300000000001</v>
      </c>
      <c r="F448" s="2">
        <v>14570.45</v>
      </c>
      <c r="G448" s="2">
        <f>IF(A448&lt;=$C$3,"",MAX(INDEX($D$15:$D$713,A448-$C$3):D447))</f>
        <v>14581.3</v>
      </c>
      <c r="H448" s="2">
        <f>IF(A448&lt;=$C$4,"",MIN(INDEX($E$15:$E$713,A448-$C$4):E447))</f>
        <v>14561.95</v>
      </c>
      <c r="I448" s="2">
        <f t="shared" si="54"/>
        <v>11.649999999999636</v>
      </c>
      <c r="J448" s="2">
        <f>IF(A448&lt;$C$5+2,"",IF(A448=$C$5+2,AVERAGE(INDEX($I$15:$I$713,A448-$C$5+1):I448),(($C$5-1)*J447+I448)/$C$5))</f>
        <v>11.027163129943274</v>
      </c>
      <c r="K448" s="2" t="str">
        <f t="shared" si="55"/>
        <v>buy</v>
      </c>
      <c r="L448" s="2">
        <f t="shared" si="56"/>
        <v>14581.3</v>
      </c>
      <c r="M448" t="str">
        <f t="shared" si="57"/>
        <v>buy</v>
      </c>
      <c r="N448">
        <f t="shared" si="58"/>
        <v>14553.10923047741</v>
      </c>
      <c r="O448">
        <f t="shared" si="59"/>
        <v>14585.181539045177</v>
      </c>
      <c r="P448">
        <f t="shared" si="60"/>
        <v>14563.8</v>
      </c>
      <c r="Q448">
        <f t="shared" si="61"/>
        <v>10.690769522588855</v>
      </c>
      <c r="R448" t="str">
        <f t="shared" si="62"/>
        <v/>
      </c>
      <c r="S448">
        <f>IF(A448&lt;$C$5+2,"",IF(A448=$C$5+2,AVERAGE(INDEX($I$15:$I$713,A448-$C$5+1):I448),(($C$5-1)*J447+I448)/$C$5))</f>
        <v>11.027163129943274</v>
      </c>
      <c r="T448" s="2"/>
    </row>
    <row r="449" spans="1:20" x14ac:dyDescent="0.3">
      <c r="A449">
        <v>435</v>
      </c>
      <c r="B449" s="1">
        <v>44216.426388888889</v>
      </c>
      <c r="C449" s="2">
        <v>14570.25</v>
      </c>
      <c r="D449" s="2">
        <v>14572.9</v>
      </c>
      <c r="E449" s="2">
        <v>14563.8</v>
      </c>
      <c r="F449" s="2">
        <v>14566.95</v>
      </c>
      <c r="G449" s="2">
        <f>IF(A449&lt;=$C$3,"",MAX(INDEX($D$15:$D$713,A449-$C$3):D448))</f>
        <v>14581.7</v>
      </c>
      <c r="H449" s="2">
        <f>IF(A449&lt;=$C$4,"",MIN(INDEX($E$15:$E$713,A449-$C$4):E448))</f>
        <v>14561.95</v>
      </c>
      <c r="I449" s="2">
        <f t="shared" si="54"/>
        <v>14.399999999999636</v>
      </c>
      <c r="J449" s="2">
        <f>IF(A449&lt;$C$5+2,"",IF(A449=$C$5+2,AVERAGE(INDEX($I$15:$I$713,A449-$C$5+1):I449),(($C$5-1)*J448+I449)/$C$5))</f>
        <v>11.195804973446091</v>
      </c>
      <c r="K449" s="2" t="str">
        <f t="shared" si="55"/>
        <v/>
      </c>
      <c r="L449" s="2" t="str">
        <f t="shared" si="56"/>
        <v/>
      </c>
      <c r="M449" t="str">
        <f t="shared" si="57"/>
        <v>buy</v>
      </c>
      <c r="N449">
        <f t="shared" si="58"/>
        <v>14553.10923047741</v>
      </c>
      <c r="O449">
        <f t="shared" si="59"/>
        <v>14585.181539045177</v>
      </c>
      <c r="P449">
        <f t="shared" si="60"/>
        <v>14563.8</v>
      </c>
      <c r="Q449">
        <f t="shared" si="61"/>
        <v>10.690769522588855</v>
      </c>
      <c r="R449" t="str">
        <f t="shared" si="62"/>
        <v/>
      </c>
      <c r="S449">
        <f>IF(A449&lt;$C$5+2,"",IF(A449=$C$5+2,AVERAGE(INDEX($I$15:$I$713,A449-$C$5+1):I449),(($C$5-1)*J448+I449)/$C$5))</f>
        <v>11.195804973446091</v>
      </c>
      <c r="T449" s="2"/>
    </row>
    <row r="450" spans="1:20" x14ac:dyDescent="0.3">
      <c r="A450">
        <v>436</v>
      </c>
      <c r="B450" s="1">
        <v>44216.427083333336</v>
      </c>
      <c r="C450" s="2">
        <v>14566.4</v>
      </c>
      <c r="D450" s="2">
        <v>14569.1</v>
      </c>
      <c r="E450" s="2">
        <v>14558.3</v>
      </c>
      <c r="F450" s="2">
        <v>14564.15</v>
      </c>
      <c r="G450" s="2">
        <f>IF(A450&lt;=$C$3,"",MAX(INDEX($D$15:$D$713,A450-$C$3):D449))</f>
        <v>14581.7</v>
      </c>
      <c r="H450" s="2">
        <f>IF(A450&lt;=$C$4,"",MIN(INDEX($E$15:$E$713,A450-$C$4):E449))</f>
        <v>14561.95</v>
      </c>
      <c r="I450" s="2">
        <f t="shared" si="54"/>
        <v>9.1000000000003638</v>
      </c>
      <c r="J450" s="2">
        <f>IF(A450&lt;$C$5+2,"",IF(A450=$C$5+2,AVERAGE(INDEX($I$15:$I$713,A450-$C$5+1):I450),(($C$5-1)*J449+I450)/$C$5))</f>
        <v>11.091014724773803</v>
      </c>
      <c r="K450" s="2" t="str">
        <f t="shared" si="55"/>
        <v>sell</v>
      </c>
      <c r="L450" s="2">
        <f t="shared" si="56"/>
        <v>14561.95</v>
      </c>
      <c r="M450" t="str">
        <f t="shared" si="57"/>
        <v>buy</v>
      </c>
      <c r="N450">
        <f t="shared" si="58"/>
        <v>14553.10923047741</v>
      </c>
      <c r="O450">
        <f t="shared" si="59"/>
        <v>14585.181539045177</v>
      </c>
      <c r="P450">
        <f t="shared" si="60"/>
        <v>14563.8</v>
      </c>
      <c r="Q450">
        <f t="shared" si="61"/>
        <v>10.690769522588855</v>
      </c>
      <c r="R450" t="str">
        <f t="shared" si="62"/>
        <v/>
      </c>
      <c r="S450">
        <f>IF(A450&lt;$C$5+2,"",IF(A450=$C$5+2,AVERAGE(INDEX($I$15:$I$713,A450-$C$5+1):I450),(($C$5-1)*J449+I450)/$C$5))</f>
        <v>11.091014724773803</v>
      </c>
      <c r="T450" s="2"/>
    </row>
    <row r="451" spans="1:20" x14ac:dyDescent="0.3">
      <c r="A451">
        <v>437</v>
      </c>
      <c r="B451" s="1">
        <v>44216.427777777775</v>
      </c>
      <c r="C451" s="2">
        <v>14563.5</v>
      </c>
      <c r="D451" s="2">
        <v>14571.599999999999</v>
      </c>
      <c r="E451" s="2">
        <v>14559.65</v>
      </c>
      <c r="F451" s="2">
        <v>14566.9</v>
      </c>
      <c r="G451" s="2">
        <f>IF(A451&lt;=$C$3,"",MAX(INDEX($D$15:$D$713,A451-$C$3):D450))</f>
        <v>14581.7</v>
      </c>
      <c r="H451" s="2">
        <f>IF(A451&lt;=$C$4,"",MIN(INDEX($E$15:$E$713,A451-$C$4):E450))</f>
        <v>14558.3</v>
      </c>
      <c r="I451" s="2">
        <f t="shared" si="54"/>
        <v>10.800000000001091</v>
      </c>
      <c r="J451" s="2">
        <f>IF(A451&lt;$C$5+2,"",IF(A451=$C$5+2,AVERAGE(INDEX($I$15:$I$713,A451-$C$5+1):I451),(($C$5-1)*J450+I451)/$C$5))</f>
        <v>11.076463988535167</v>
      </c>
      <c r="K451" s="2" t="str">
        <f t="shared" si="55"/>
        <v/>
      </c>
      <c r="L451" s="2" t="str">
        <f t="shared" si="56"/>
        <v/>
      </c>
      <c r="M451" t="str">
        <f t="shared" si="57"/>
        <v>buy</v>
      </c>
      <c r="N451">
        <f t="shared" si="58"/>
        <v>14553.10923047741</v>
      </c>
      <c r="O451">
        <f t="shared" si="59"/>
        <v>14585.181539045177</v>
      </c>
      <c r="P451">
        <f t="shared" si="60"/>
        <v>14563.8</v>
      </c>
      <c r="Q451">
        <f t="shared" si="61"/>
        <v>10.690769522588855</v>
      </c>
      <c r="R451" t="str">
        <f t="shared" si="62"/>
        <v/>
      </c>
      <c r="S451">
        <f>IF(A451&lt;$C$5+2,"",IF(A451=$C$5+2,AVERAGE(INDEX($I$15:$I$713,A451-$C$5+1):I451),(($C$5-1)*J450+I451)/$C$5))</f>
        <v>11.076463988535167</v>
      </c>
      <c r="T451" s="2"/>
    </row>
    <row r="452" spans="1:20" x14ac:dyDescent="0.3">
      <c r="A452">
        <v>438</v>
      </c>
      <c r="B452" s="1">
        <v>44216.428472222222</v>
      </c>
      <c r="C452" s="2">
        <v>14566.95</v>
      </c>
      <c r="D452" s="2">
        <v>14570.3</v>
      </c>
      <c r="E452" s="2">
        <v>14561</v>
      </c>
      <c r="F452" s="2">
        <v>14568.6</v>
      </c>
      <c r="G452" s="2">
        <f>IF(A452&lt;=$C$3,"",MAX(INDEX($D$15:$D$713,A452-$C$3):D451))</f>
        <v>14572.9</v>
      </c>
      <c r="H452" s="2">
        <f>IF(A452&lt;=$C$4,"",MIN(INDEX($E$15:$E$713,A452-$C$4):E451))</f>
        <v>14558.3</v>
      </c>
      <c r="I452" s="2">
        <f t="shared" si="54"/>
        <v>11.949999999998909</v>
      </c>
      <c r="J452" s="2">
        <f>IF(A452&lt;$C$5+2,"",IF(A452=$C$5+2,AVERAGE(INDEX($I$15:$I$713,A452-$C$5+1):I452),(($C$5-1)*J451+I452)/$C$5))</f>
        <v>11.120140789108353</v>
      </c>
      <c r="K452" s="2" t="str">
        <f t="shared" si="55"/>
        <v/>
      </c>
      <c r="L452" s="2" t="str">
        <f t="shared" si="56"/>
        <v/>
      </c>
      <c r="M452" t="str">
        <f t="shared" si="57"/>
        <v>buy</v>
      </c>
      <c r="N452">
        <f t="shared" si="58"/>
        <v>14553.10923047741</v>
      </c>
      <c r="O452">
        <f t="shared" si="59"/>
        <v>14585.181539045177</v>
      </c>
      <c r="P452">
        <f t="shared" si="60"/>
        <v>14563.8</v>
      </c>
      <c r="Q452">
        <f t="shared" si="61"/>
        <v>10.690769522588855</v>
      </c>
      <c r="R452" t="str">
        <f t="shared" si="62"/>
        <v/>
      </c>
      <c r="S452">
        <f>IF(A452&lt;$C$5+2,"",IF(A452=$C$5+2,AVERAGE(INDEX($I$15:$I$713,A452-$C$5+1):I452),(($C$5-1)*J451+I452)/$C$5))</f>
        <v>11.120140789108353</v>
      </c>
      <c r="T452" s="2"/>
    </row>
    <row r="453" spans="1:20" x14ac:dyDescent="0.3">
      <c r="A453">
        <v>439</v>
      </c>
      <c r="B453" s="1">
        <v>44216.429166666669</v>
      </c>
      <c r="C453" s="2">
        <v>14568.45</v>
      </c>
      <c r="D453" s="2">
        <v>14570.35</v>
      </c>
      <c r="E453" s="2">
        <v>14560.5</v>
      </c>
      <c r="F453" s="2">
        <v>14564.85</v>
      </c>
      <c r="G453" s="2">
        <f>IF(A453&lt;=$C$3,"",MAX(INDEX($D$15:$D$713,A453-$C$3):D452))</f>
        <v>14571.599999999999</v>
      </c>
      <c r="H453" s="2">
        <f>IF(A453&lt;=$C$4,"",MIN(INDEX($E$15:$E$713,A453-$C$4):E452))</f>
        <v>14558.3</v>
      </c>
      <c r="I453" s="2">
        <f t="shared" si="54"/>
        <v>9.2999999999992724</v>
      </c>
      <c r="J453" s="2">
        <f>IF(A453&lt;$C$5+2,"",IF(A453=$C$5+2,AVERAGE(INDEX($I$15:$I$713,A453-$C$5+1):I453),(($C$5-1)*J452+I453)/$C$5))</f>
        <v>11.0291337496529</v>
      </c>
      <c r="K453" s="2" t="str">
        <f t="shared" si="55"/>
        <v/>
      </c>
      <c r="L453" s="2" t="str">
        <f t="shared" si="56"/>
        <v/>
      </c>
      <c r="M453" t="str">
        <f t="shared" si="57"/>
        <v>buy</v>
      </c>
      <c r="N453">
        <f t="shared" si="58"/>
        <v>14553.10923047741</v>
      </c>
      <c r="O453">
        <f t="shared" si="59"/>
        <v>14585.181539045177</v>
      </c>
      <c r="P453">
        <f t="shared" si="60"/>
        <v>14563.8</v>
      </c>
      <c r="Q453">
        <f t="shared" si="61"/>
        <v>10.690769522588855</v>
      </c>
      <c r="R453" t="str">
        <f t="shared" si="62"/>
        <v/>
      </c>
      <c r="S453">
        <f>IF(A453&lt;$C$5+2,"",IF(A453=$C$5+2,AVERAGE(INDEX($I$15:$I$713,A453-$C$5+1):I453),(($C$5-1)*J452+I453)/$C$5))</f>
        <v>11.0291337496529</v>
      </c>
      <c r="T453" s="2"/>
    </row>
    <row r="454" spans="1:20" x14ac:dyDescent="0.3">
      <c r="A454">
        <v>440</v>
      </c>
      <c r="B454" s="1">
        <v>44216.429861111108</v>
      </c>
      <c r="C454" s="2">
        <v>14564.3</v>
      </c>
      <c r="D454" s="2">
        <v>14572.45</v>
      </c>
      <c r="E454" s="2">
        <v>14558.5</v>
      </c>
      <c r="F454" s="2">
        <v>14562.3</v>
      </c>
      <c r="G454" s="2">
        <f>IF(A454&lt;=$C$3,"",MAX(INDEX($D$15:$D$713,A454-$C$3):D453))</f>
        <v>14571.599999999999</v>
      </c>
      <c r="H454" s="2">
        <f>IF(A454&lt;=$C$4,"",MIN(INDEX($E$15:$E$713,A454-$C$4):E453))</f>
        <v>14559.65</v>
      </c>
      <c r="I454" s="2">
        <f t="shared" si="54"/>
        <v>9.8500000000003638</v>
      </c>
      <c r="J454" s="2">
        <f>IF(A454&lt;$C$5+2,"",IF(A454=$C$5+2,AVERAGE(INDEX($I$15:$I$713,A454-$C$5+1):I454),(($C$5-1)*J453+I454)/$C$5))</f>
        <v>10.970177062170274</v>
      </c>
      <c r="K454" s="2" t="str">
        <f t="shared" si="55"/>
        <v>buy</v>
      </c>
      <c r="L454" s="2">
        <f t="shared" si="56"/>
        <v>14571.599999999999</v>
      </c>
      <c r="M454" t="str">
        <f t="shared" si="57"/>
        <v>buy</v>
      </c>
      <c r="N454">
        <f t="shared" si="58"/>
        <v>14553.10923047741</v>
      </c>
      <c r="O454">
        <f t="shared" si="59"/>
        <v>14585.181539045177</v>
      </c>
      <c r="P454">
        <f t="shared" si="60"/>
        <v>14563.8</v>
      </c>
      <c r="Q454">
        <f t="shared" si="61"/>
        <v>10.690769522588855</v>
      </c>
      <c r="R454" t="str">
        <f t="shared" si="62"/>
        <v/>
      </c>
      <c r="S454">
        <f>IF(A454&lt;$C$5+2,"",IF(A454=$C$5+2,AVERAGE(INDEX($I$15:$I$713,A454-$C$5+1):I454),(($C$5-1)*J453+I454)/$C$5))</f>
        <v>10.970177062170274</v>
      </c>
      <c r="T454" s="2"/>
    </row>
    <row r="455" spans="1:20" x14ac:dyDescent="0.3">
      <c r="A455">
        <v>441</v>
      </c>
      <c r="B455" s="1">
        <v>44216.430555555555</v>
      </c>
      <c r="C455" s="2">
        <v>14562.6</v>
      </c>
      <c r="D455" s="2">
        <v>14564.400000000001</v>
      </c>
      <c r="E455" s="2">
        <v>14561</v>
      </c>
      <c r="F455" s="2">
        <v>14562.4</v>
      </c>
      <c r="G455" s="2">
        <f>IF(A455&lt;=$C$3,"",MAX(INDEX($D$15:$D$713,A455-$C$3):D454))</f>
        <v>14572.45</v>
      </c>
      <c r="H455" s="2">
        <f>IF(A455&lt;=$C$4,"",MIN(INDEX($E$15:$E$713,A455-$C$4):E454))</f>
        <v>14558.5</v>
      </c>
      <c r="I455" s="2">
        <f t="shared" si="54"/>
        <v>13.950000000000728</v>
      </c>
      <c r="J455" s="2">
        <f>IF(A455&lt;$C$5+2,"",IF(A455=$C$5+2,AVERAGE(INDEX($I$15:$I$713,A455-$C$5+1):I455),(($C$5-1)*J454+I455)/$C$5))</f>
        <v>11.119168209061796</v>
      </c>
      <c r="K455" s="2" t="str">
        <f t="shared" si="55"/>
        <v/>
      </c>
      <c r="L455" s="2" t="str">
        <f t="shared" si="56"/>
        <v/>
      </c>
      <c r="M455" t="str">
        <f t="shared" si="57"/>
        <v>buy</v>
      </c>
      <c r="N455">
        <f t="shared" si="58"/>
        <v>14553.10923047741</v>
      </c>
      <c r="O455">
        <f t="shared" si="59"/>
        <v>14585.181539045177</v>
      </c>
      <c r="P455">
        <f t="shared" si="60"/>
        <v>14563.8</v>
      </c>
      <c r="Q455">
        <f t="shared" si="61"/>
        <v>10.690769522588855</v>
      </c>
      <c r="R455" t="str">
        <f t="shared" si="62"/>
        <v/>
      </c>
      <c r="S455">
        <f>IF(A455&lt;$C$5+2,"",IF(A455=$C$5+2,AVERAGE(INDEX($I$15:$I$713,A455-$C$5+1):I455),(($C$5-1)*J454+I455)/$C$5))</f>
        <v>11.119168209061796</v>
      </c>
      <c r="T455" s="2"/>
    </row>
    <row r="456" spans="1:20" x14ac:dyDescent="0.3">
      <c r="A456">
        <v>442</v>
      </c>
      <c r="B456" s="1">
        <v>44216.431250000001</v>
      </c>
      <c r="C456" s="2">
        <v>14562.849999999999</v>
      </c>
      <c r="D456" s="2">
        <v>14567</v>
      </c>
      <c r="E456" s="2">
        <v>14553.05</v>
      </c>
      <c r="F456" s="2">
        <v>14565.8</v>
      </c>
      <c r="G456" s="2">
        <f>IF(A456&lt;=$C$3,"",MAX(INDEX($D$15:$D$713,A456-$C$3):D455))</f>
        <v>14572.45</v>
      </c>
      <c r="H456" s="2">
        <f>IF(A456&lt;=$C$4,"",MIN(INDEX($E$15:$E$713,A456-$C$4):E455))</f>
        <v>14558.5</v>
      </c>
      <c r="I456" s="2">
        <f t="shared" si="54"/>
        <v>3.4000000000014552</v>
      </c>
      <c r="J456" s="2">
        <f>IF(A456&lt;$C$5+2,"",IF(A456=$C$5+2,AVERAGE(INDEX($I$15:$I$713,A456-$C$5+1):I456),(($C$5-1)*J455+I456)/$C$5))</f>
        <v>10.73320979860878</v>
      </c>
      <c r="K456" s="2" t="str">
        <f t="shared" si="55"/>
        <v>sell</v>
      </c>
      <c r="L456" s="2">
        <f t="shared" si="56"/>
        <v>14558.5</v>
      </c>
      <c r="M456" t="str">
        <f t="shared" si="57"/>
        <v>SL</v>
      </c>
      <c r="N456" t="str">
        <f t="shared" si="58"/>
        <v/>
      </c>
      <c r="O456" t="str">
        <f t="shared" si="59"/>
        <v/>
      </c>
      <c r="P456" t="str">
        <f t="shared" si="60"/>
        <v/>
      </c>
      <c r="Q456" t="str">
        <f t="shared" si="61"/>
        <v/>
      </c>
      <c r="R456">
        <f t="shared" si="62"/>
        <v>-10.690769522589108</v>
      </c>
      <c r="S456">
        <f>IF(A456&lt;$C$5+2,"",IF(A456=$C$5+2,AVERAGE(INDEX($I$15:$I$713,A456-$C$5+1):I456),(($C$5-1)*J455+I456)/$C$5))</f>
        <v>10.73320979860878</v>
      </c>
      <c r="T456" s="2"/>
    </row>
    <row r="457" spans="1:20" x14ac:dyDescent="0.3">
      <c r="A457">
        <v>443</v>
      </c>
      <c r="B457" s="1">
        <v>44216.431944444441</v>
      </c>
      <c r="C457" s="2">
        <v>14565.9</v>
      </c>
      <c r="D457" s="2">
        <v>14570.550000000001</v>
      </c>
      <c r="E457" s="2">
        <v>14563</v>
      </c>
      <c r="F457" s="2">
        <v>14564.8</v>
      </c>
      <c r="G457" s="2">
        <f>IF(A457&lt;=$C$3,"",MAX(INDEX($D$15:$D$713,A457-$C$3):D456))</f>
        <v>14572.45</v>
      </c>
      <c r="H457" s="2">
        <f>IF(A457&lt;=$C$4,"",MIN(INDEX($E$15:$E$713,A457-$C$4):E456))</f>
        <v>14553.05</v>
      </c>
      <c r="I457" s="2">
        <f t="shared" si="54"/>
        <v>13.950000000000728</v>
      </c>
      <c r="J457" s="2">
        <f>IF(A457&lt;$C$5+2,"",IF(A457=$C$5+2,AVERAGE(INDEX($I$15:$I$713,A457-$C$5+1):I457),(($C$5-1)*J456+I457)/$C$5))</f>
        <v>10.894049308678378</v>
      </c>
      <c r="K457" s="2" t="str">
        <f t="shared" si="55"/>
        <v/>
      </c>
      <c r="L457" s="2" t="str">
        <f t="shared" si="56"/>
        <v/>
      </c>
      <c r="M457" t="str">
        <f t="shared" si="57"/>
        <v/>
      </c>
      <c r="N457" t="str">
        <f t="shared" si="58"/>
        <v/>
      </c>
      <c r="O457" t="str">
        <f t="shared" si="59"/>
        <v/>
      </c>
      <c r="P457" t="str">
        <f t="shared" si="60"/>
        <v/>
      </c>
      <c r="Q457" t="str">
        <f t="shared" si="61"/>
        <v/>
      </c>
      <c r="R457" t="str">
        <f t="shared" si="62"/>
        <v/>
      </c>
      <c r="S457">
        <f>IF(A457&lt;$C$5+2,"",IF(A457=$C$5+2,AVERAGE(INDEX($I$15:$I$713,A457-$C$5+1):I457),(($C$5-1)*J456+I457)/$C$5))</f>
        <v>10.894049308678378</v>
      </c>
      <c r="T457" s="2"/>
    </row>
    <row r="458" spans="1:20" x14ac:dyDescent="0.3">
      <c r="A458">
        <v>444</v>
      </c>
      <c r="B458" s="1">
        <v>44216.432638888888</v>
      </c>
      <c r="C458" s="2">
        <v>14564.65</v>
      </c>
      <c r="D458" s="2">
        <v>14567.25</v>
      </c>
      <c r="E458" s="2">
        <v>14555.75</v>
      </c>
      <c r="F458" s="2">
        <v>14564.85</v>
      </c>
      <c r="G458" s="2">
        <f>IF(A458&lt;=$C$3,"",MAX(INDEX($D$15:$D$713,A458-$C$3):D457))</f>
        <v>14570.550000000001</v>
      </c>
      <c r="H458" s="2">
        <f>IF(A458&lt;=$C$4,"",MIN(INDEX($E$15:$E$713,A458-$C$4):E457))</f>
        <v>14553.05</v>
      </c>
      <c r="I458" s="2">
        <f t="shared" si="54"/>
        <v>7.5500000000010914</v>
      </c>
      <c r="J458" s="2">
        <f>IF(A458&lt;$C$5+2,"",IF(A458=$C$5+2,AVERAGE(INDEX($I$15:$I$713,A458-$C$5+1):I458),(($C$5-1)*J457+I458)/$C$5))</f>
        <v>10.726846843244513</v>
      </c>
      <c r="K458" s="2" t="str">
        <f t="shared" si="55"/>
        <v/>
      </c>
      <c r="L458" s="2" t="str">
        <f t="shared" si="56"/>
        <v/>
      </c>
      <c r="M458" t="str">
        <f t="shared" si="57"/>
        <v/>
      </c>
      <c r="N458" t="str">
        <f t="shared" si="58"/>
        <v/>
      </c>
      <c r="O458" t="str">
        <f t="shared" si="59"/>
        <v/>
      </c>
      <c r="P458" t="str">
        <f t="shared" si="60"/>
        <v/>
      </c>
      <c r="Q458" t="str">
        <f t="shared" si="61"/>
        <v/>
      </c>
      <c r="R458" t="str">
        <f t="shared" si="62"/>
        <v/>
      </c>
      <c r="S458">
        <f>IF(A458&lt;$C$5+2,"",IF(A458=$C$5+2,AVERAGE(INDEX($I$15:$I$713,A458-$C$5+1):I458),(($C$5-1)*J457+I458)/$C$5))</f>
        <v>10.726846843244513</v>
      </c>
      <c r="T458" s="2"/>
    </row>
    <row r="459" spans="1:20" x14ac:dyDescent="0.3">
      <c r="A459">
        <v>445</v>
      </c>
      <c r="B459" s="1">
        <v>44216.433333333334</v>
      </c>
      <c r="C459" s="2">
        <v>14564.8</v>
      </c>
      <c r="D459" s="2">
        <v>14565.8</v>
      </c>
      <c r="E459" s="2">
        <v>14561.699999999999</v>
      </c>
      <c r="F459" s="2">
        <v>14563.15</v>
      </c>
      <c r="G459" s="2">
        <f>IF(A459&lt;=$C$3,"",MAX(INDEX($D$15:$D$713,A459-$C$3):D458))</f>
        <v>14570.550000000001</v>
      </c>
      <c r="H459" s="2">
        <f>IF(A459&lt;=$C$4,"",MIN(INDEX($E$15:$E$713,A459-$C$4):E458))</f>
        <v>14553.05</v>
      </c>
      <c r="I459" s="2">
        <f t="shared" si="54"/>
        <v>11.5</v>
      </c>
      <c r="J459" s="2">
        <f>IF(A459&lt;$C$5+2,"",IF(A459=$C$5+2,AVERAGE(INDEX($I$15:$I$713,A459-$C$5+1):I459),(($C$5-1)*J458+I459)/$C$5))</f>
        <v>10.765504501082287</v>
      </c>
      <c r="K459" s="2" t="str">
        <f t="shared" si="55"/>
        <v/>
      </c>
      <c r="L459" s="2" t="str">
        <f t="shared" si="56"/>
        <v/>
      </c>
      <c r="M459" t="str">
        <f t="shared" si="57"/>
        <v/>
      </c>
      <c r="N459" t="str">
        <f t="shared" si="58"/>
        <v/>
      </c>
      <c r="O459" t="str">
        <f t="shared" si="59"/>
        <v/>
      </c>
      <c r="P459" t="str">
        <f t="shared" si="60"/>
        <v/>
      </c>
      <c r="Q459" t="str">
        <f t="shared" si="61"/>
        <v/>
      </c>
      <c r="R459" t="str">
        <f t="shared" si="62"/>
        <v/>
      </c>
      <c r="S459">
        <f>IF(A459&lt;$C$5+2,"",IF(A459=$C$5+2,AVERAGE(INDEX($I$15:$I$713,A459-$C$5+1):I459),(($C$5-1)*J458+I459)/$C$5))</f>
        <v>10.765504501082287</v>
      </c>
      <c r="T459" s="2"/>
    </row>
    <row r="460" spans="1:20" x14ac:dyDescent="0.3">
      <c r="A460">
        <v>446</v>
      </c>
      <c r="B460" s="1">
        <v>44216.434027777781</v>
      </c>
      <c r="C460" s="2">
        <v>14563.05</v>
      </c>
      <c r="D460" s="2">
        <v>14566.449999999999</v>
      </c>
      <c r="E460" s="2">
        <v>14558.25</v>
      </c>
      <c r="F460" s="2">
        <v>14561.05</v>
      </c>
      <c r="G460" s="2">
        <f>IF(A460&lt;=$C$3,"",MAX(INDEX($D$15:$D$713,A460-$C$3):D459))</f>
        <v>14570.550000000001</v>
      </c>
      <c r="H460" s="2">
        <f>IF(A460&lt;=$C$4,"",MIN(INDEX($E$15:$E$713,A460-$C$4):E459))</f>
        <v>14555.75</v>
      </c>
      <c r="I460" s="2">
        <f t="shared" si="54"/>
        <v>4.1000000000003638</v>
      </c>
      <c r="J460" s="2">
        <f>IF(A460&lt;$C$5+2,"",IF(A460=$C$5+2,AVERAGE(INDEX($I$15:$I$713,A460-$C$5+1):I460),(($C$5-1)*J459+I460)/$C$5))</f>
        <v>10.432229276028192</v>
      </c>
      <c r="K460" s="2" t="str">
        <f t="shared" si="55"/>
        <v/>
      </c>
      <c r="L460" s="2" t="str">
        <f t="shared" si="56"/>
        <v/>
      </c>
      <c r="M460" t="str">
        <f t="shared" si="57"/>
        <v/>
      </c>
      <c r="N460" t="str">
        <f t="shared" si="58"/>
        <v/>
      </c>
      <c r="O460" t="str">
        <f t="shared" si="59"/>
        <v/>
      </c>
      <c r="P460" t="str">
        <f t="shared" si="60"/>
        <v/>
      </c>
      <c r="Q460" t="str">
        <f t="shared" si="61"/>
        <v/>
      </c>
      <c r="R460" t="str">
        <f t="shared" si="62"/>
        <v/>
      </c>
      <c r="S460">
        <f>IF(A460&lt;$C$5+2,"",IF(A460=$C$5+2,AVERAGE(INDEX($I$15:$I$713,A460-$C$5+1):I460),(($C$5-1)*J459+I460)/$C$5))</f>
        <v>10.432229276028192</v>
      </c>
      <c r="T460" s="2"/>
    </row>
    <row r="461" spans="1:20" x14ac:dyDescent="0.3">
      <c r="A461">
        <v>447</v>
      </c>
      <c r="B461" s="1">
        <v>44216.43472222222</v>
      </c>
      <c r="C461" s="2">
        <v>14561.2</v>
      </c>
      <c r="D461" s="2">
        <v>14565.85</v>
      </c>
      <c r="E461" s="2">
        <v>14557.9</v>
      </c>
      <c r="F461" s="2">
        <v>14559.6</v>
      </c>
      <c r="G461" s="2">
        <f>IF(A461&lt;=$C$3,"",MAX(INDEX($D$15:$D$713,A461-$C$3):D460))</f>
        <v>14567.25</v>
      </c>
      <c r="H461" s="2">
        <f>IF(A461&lt;=$C$4,"",MIN(INDEX($E$15:$E$713,A461-$C$4):E460))</f>
        <v>14555.75</v>
      </c>
      <c r="I461" s="2">
        <f t="shared" si="54"/>
        <v>8.1999999999989086</v>
      </c>
      <c r="J461" s="2">
        <f>IF(A461&lt;$C$5+2,"",IF(A461=$C$5+2,AVERAGE(INDEX($I$15:$I$713,A461-$C$5+1):I461),(($C$5-1)*J460+I461)/$C$5))</f>
        <v>10.320617812226727</v>
      </c>
      <c r="K461" s="2" t="str">
        <f t="shared" si="55"/>
        <v/>
      </c>
      <c r="L461" s="2" t="str">
        <f t="shared" si="56"/>
        <v/>
      </c>
      <c r="M461" t="str">
        <f t="shared" si="57"/>
        <v/>
      </c>
      <c r="N461" t="str">
        <f t="shared" si="58"/>
        <v/>
      </c>
      <c r="O461" t="str">
        <f t="shared" si="59"/>
        <v/>
      </c>
      <c r="P461" t="str">
        <f t="shared" si="60"/>
        <v/>
      </c>
      <c r="Q461" t="str">
        <f t="shared" si="61"/>
        <v/>
      </c>
      <c r="R461" t="str">
        <f t="shared" si="62"/>
        <v/>
      </c>
      <c r="S461">
        <f>IF(A461&lt;$C$5+2,"",IF(A461=$C$5+2,AVERAGE(INDEX($I$15:$I$713,A461-$C$5+1):I461),(($C$5-1)*J460+I461)/$C$5))</f>
        <v>10.320617812226727</v>
      </c>
      <c r="T461" s="2"/>
    </row>
    <row r="462" spans="1:20" x14ac:dyDescent="0.3">
      <c r="A462">
        <v>448</v>
      </c>
      <c r="B462" s="1">
        <v>44216.435416666667</v>
      </c>
      <c r="C462" s="2">
        <v>14559.449999999999</v>
      </c>
      <c r="D462" s="2">
        <v>14566.05</v>
      </c>
      <c r="E462" s="2">
        <v>14556.6</v>
      </c>
      <c r="F462" s="2">
        <v>14559.35</v>
      </c>
      <c r="G462" s="2">
        <f>IF(A462&lt;=$C$3,"",MAX(INDEX($D$15:$D$713,A462-$C$3):D461))</f>
        <v>14566.449999999999</v>
      </c>
      <c r="H462" s="2">
        <f>IF(A462&lt;=$C$4,"",MIN(INDEX($E$15:$E$713,A462-$C$4):E461))</f>
        <v>14557.9</v>
      </c>
      <c r="I462" s="2">
        <f t="shared" si="54"/>
        <v>7.9500000000007276</v>
      </c>
      <c r="J462" s="2">
        <f>IF(A462&lt;$C$5+2,"",IF(A462=$C$5+2,AVERAGE(INDEX($I$15:$I$713,A462-$C$5+1):I462),(($C$5-1)*J461+I462)/$C$5))</f>
        <v>10.202086921615427</v>
      </c>
      <c r="K462" s="2" t="str">
        <f t="shared" si="55"/>
        <v>sell</v>
      </c>
      <c r="L462" s="2">
        <f t="shared" si="56"/>
        <v>14557.9</v>
      </c>
      <c r="M462" t="str">
        <f t="shared" si="57"/>
        <v>sell</v>
      </c>
      <c r="N462">
        <f t="shared" si="58"/>
        <v>14568.102086921615</v>
      </c>
      <c r="O462">
        <f t="shared" si="59"/>
        <v>14537.495826156768</v>
      </c>
      <c r="P462">
        <f t="shared" si="60"/>
        <v>14557.9</v>
      </c>
      <c r="Q462">
        <f t="shared" si="61"/>
        <v>10.202086921615427</v>
      </c>
      <c r="R462" t="str">
        <f t="shared" si="62"/>
        <v/>
      </c>
      <c r="S462">
        <f>IF(A462&lt;$C$5+2,"",IF(A462=$C$5+2,AVERAGE(INDEX($I$15:$I$713,A462-$C$5+1):I462),(($C$5-1)*J461+I462)/$C$5))</f>
        <v>10.202086921615427</v>
      </c>
      <c r="T462" s="2"/>
    </row>
    <row r="463" spans="1:20" x14ac:dyDescent="0.3">
      <c r="A463">
        <v>449</v>
      </c>
      <c r="B463" s="1">
        <v>44216.436111111114</v>
      </c>
      <c r="C463" s="2">
        <v>14559.05</v>
      </c>
      <c r="D463" s="2">
        <v>14563.45</v>
      </c>
      <c r="E463" s="2">
        <v>14556.25</v>
      </c>
      <c r="F463" s="2">
        <v>14561.35</v>
      </c>
      <c r="G463" s="2">
        <f>IF(A463&lt;=$C$3,"",MAX(INDEX($D$15:$D$713,A463-$C$3):D462))</f>
        <v>14566.449999999999</v>
      </c>
      <c r="H463" s="2">
        <f>IF(A463&lt;=$C$4,"",MIN(INDEX($E$15:$E$713,A463-$C$4):E462))</f>
        <v>14556.6</v>
      </c>
      <c r="I463" s="2">
        <f t="shared" si="54"/>
        <v>9.4499999999989086</v>
      </c>
      <c r="J463" s="2">
        <f>IF(A463&lt;$C$5+2,"",IF(A463=$C$5+2,AVERAGE(INDEX($I$15:$I$713,A463-$C$5+1):I463),(($C$5-1)*J462+I463)/$C$5))</f>
        <v>10.164482575534601</v>
      </c>
      <c r="K463" s="2" t="str">
        <f t="shared" si="55"/>
        <v>sell</v>
      </c>
      <c r="L463" s="2">
        <f t="shared" si="56"/>
        <v>14556.6</v>
      </c>
      <c r="M463" t="str">
        <f t="shared" si="57"/>
        <v>sell</v>
      </c>
      <c r="N463">
        <f t="shared" si="58"/>
        <v>14568.102086921615</v>
      </c>
      <c r="O463">
        <f t="shared" si="59"/>
        <v>14537.495826156768</v>
      </c>
      <c r="P463">
        <f t="shared" si="60"/>
        <v>14557.9</v>
      </c>
      <c r="Q463">
        <f t="shared" si="61"/>
        <v>10.202086921615427</v>
      </c>
      <c r="R463" t="str">
        <f t="shared" si="62"/>
        <v/>
      </c>
      <c r="S463">
        <f>IF(A463&lt;$C$5+2,"",IF(A463=$C$5+2,AVERAGE(INDEX($I$15:$I$713,A463-$C$5+1):I463),(($C$5-1)*J462+I463)/$C$5))</f>
        <v>10.164482575534601</v>
      </c>
      <c r="T463" s="2"/>
    </row>
    <row r="464" spans="1:20" x14ac:dyDescent="0.3">
      <c r="A464">
        <v>450</v>
      </c>
      <c r="B464" s="1">
        <v>44216.436805555553</v>
      </c>
      <c r="C464" s="2">
        <v>14561.650000000001</v>
      </c>
      <c r="D464" s="2">
        <v>14569.75</v>
      </c>
      <c r="E464" s="2">
        <v>14554.25</v>
      </c>
      <c r="F464" s="2">
        <v>14558.1</v>
      </c>
      <c r="G464" s="2">
        <f>IF(A464&lt;=$C$3,"",MAX(INDEX($D$15:$D$713,A464-$C$3):D463))</f>
        <v>14566.05</v>
      </c>
      <c r="H464" s="2">
        <f>IF(A464&lt;=$C$4,"",MIN(INDEX($E$15:$E$713,A464-$C$4):E463))</f>
        <v>14556.25</v>
      </c>
      <c r="I464" s="2">
        <f t="shared" si="54"/>
        <v>7.2000000000007276</v>
      </c>
      <c r="J464" s="2">
        <f>IF(A464&lt;$C$5+2,"",IF(A464=$C$5+2,AVERAGE(INDEX($I$15:$I$713,A464-$C$5+1):I464),(($C$5-1)*J463+I464)/$C$5))</f>
        <v>10.016258446757906</v>
      </c>
      <c r="K464" s="2" t="str">
        <f t="shared" si="55"/>
        <v>buy</v>
      </c>
      <c r="L464" s="2">
        <f t="shared" si="56"/>
        <v>14566.05</v>
      </c>
      <c r="M464" t="str">
        <f t="shared" si="57"/>
        <v>SL</v>
      </c>
      <c r="N464" t="str">
        <f t="shared" si="58"/>
        <v/>
      </c>
      <c r="O464" t="str">
        <f t="shared" si="59"/>
        <v/>
      </c>
      <c r="P464" t="str">
        <f t="shared" si="60"/>
        <v/>
      </c>
      <c r="Q464" t="str">
        <f t="shared" si="61"/>
        <v/>
      </c>
      <c r="R464">
        <f t="shared" si="62"/>
        <v>-10.202086921615773</v>
      </c>
      <c r="S464">
        <f>IF(A464&lt;$C$5+2,"",IF(A464=$C$5+2,AVERAGE(INDEX($I$15:$I$713,A464-$C$5+1):I464),(($C$5-1)*J463+I464)/$C$5))</f>
        <v>10.016258446757906</v>
      </c>
      <c r="T464" s="2"/>
    </row>
    <row r="465" spans="1:20" x14ac:dyDescent="0.3">
      <c r="A465">
        <v>451</v>
      </c>
      <c r="B465" s="1">
        <v>44216.4375</v>
      </c>
      <c r="C465" s="2">
        <v>14557.65</v>
      </c>
      <c r="D465" s="2">
        <v>14568.35</v>
      </c>
      <c r="E465" s="2">
        <v>14553.1</v>
      </c>
      <c r="F465" s="2">
        <v>14563.5</v>
      </c>
      <c r="G465" s="2">
        <f>IF(A465&lt;=$C$3,"",MAX(INDEX($D$15:$D$713,A465-$C$3):D464))</f>
        <v>14569.75</v>
      </c>
      <c r="H465" s="2">
        <f>IF(A465&lt;=$C$4,"",MIN(INDEX($E$15:$E$713,A465-$C$4):E464))</f>
        <v>14554.25</v>
      </c>
      <c r="I465" s="2">
        <f t="shared" si="54"/>
        <v>15.5</v>
      </c>
      <c r="J465" s="2">
        <f>IF(A465&lt;$C$5+2,"",IF(A465=$C$5+2,AVERAGE(INDEX($I$15:$I$713,A465-$C$5+1):I465),(($C$5-1)*J464+I465)/$C$5))</f>
        <v>10.290445524420011</v>
      </c>
      <c r="K465" s="2" t="str">
        <f t="shared" si="55"/>
        <v>sell</v>
      </c>
      <c r="L465" s="2">
        <f t="shared" si="56"/>
        <v>14554.25</v>
      </c>
      <c r="M465" t="str">
        <f t="shared" si="57"/>
        <v>sell</v>
      </c>
      <c r="N465">
        <f t="shared" si="58"/>
        <v>14564.540445524421</v>
      </c>
      <c r="O465">
        <f t="shared" si="59"/>
        <v>14533.669108951161</v>
      </c>
      <c r="P465">
        <f t="shared" si="60"/>
        <v>14554.25</v>
      </c>
      <c r="Q465">
        <f t="shared" si="61"/>
        <v>10.290445524420011</v>
      </c>
      <c r="R465" t="str">
        <f t="shared" si="62"/>
        <v/>
      </c>
      <c r="S465">
        <f>IF(A465&lt;$C$5+2,"",IF(A465=$C$5+2,AVERAGE(INDEX($I$15:$I$713,A465-$C$5+1):I465),(($C$5-1)*J464+I465)/$C$5))</f>
        <v>10.290445524420011</v>
      </c>
      <c r="T465" s="2"/>
    </row>
    <row r="466" spans="1:20" x14ac:dyDescent="0.3">
      <c r="A466">
        <v>452</v>
      </c>
      <c r="B466" s="1">
        <v>44216.438194444447</v>
      </c>
      <c r="C466" s="2">
        <v>14564.1</v>
      </c>
      <c r="D466" s="2">
        <v>14567.65</v>
      </c>
      <c r="E466" s="2">
        <v>14559.099999999999</v>
      </c>
      <c r="F466" s="2">
        <v>14561.3</v>
      </c>
      <c r="G466" s="2">
        <f>IF(A466&lt;=$C$3,"",MAX(INDEX($D$15:$D$713,A466-$C$3):D465))</f>
        <v>14569.75</v>
      </c>
      <c r="H466" s="2">
        <f>IF(A466&lt;=$C$4,"",MIN(INDEX($E$15:$E$713,A466-$C$4):E465))</f>
        <v>14553.1</v>
      </c>
      <c r="I466" s="2">
        <f t="shared" ref="I466:I529" si="63">MAX(D465-E465,D465-F464,F464-E465)</f>
        <v>15.25</v>
      </c>
      <c r="J466" s="2">
        <f>IF(A466&lt;$C$5+2,"",IF(A466=$C$5+2,AVERAGE(INDEX($I$15:$I$713,A466-$C$5+1):I466),(($C$5-1)*J465+I466)/$C$5))</f>
        <v>10.538423248199011</v>
      </c>
      <c r="K466" s="2" t="str">
        <f t="shared" si="55"/>
        <v/>
      </c>
      <c r="L466" s="2" t="str">
        <f t="shared" si="56"/>
        <v/>
      </c>
      <c r="M466" t="str">
        <f t="shared" si="57"/>
        <v>SL</v>
      </c>
      <c r="N466" t="str">
        <f t="shared" si="58"/>
        <v/>
      </c>
      <c r="O466" t="str">
        <f t="shared" si="59"/>
        <v/>
      </c>
      <c r="P466" t="str">
        <f t="shared" si="60"/>
        <v/>
      </c>
      <c r="Q466" t="str">
        <f t="shared" si="61"/>
        <v/>
      </c>
      <c r="R466">
        <f t="shared" si="62"/>
        <v>-10.290445524420647</v>
      </c>
      <c r="S466">
        <f>IF(A466&lt;$C$5+2,"",IF(A466=$C$5+2,AVERAGE(INDEX($I$15:$I$713,A466-$C$5+1):I466),(($C$5-1)*J465+I466)/$C$5))</f>
        <v>10.538423248199011</v>
      </c>
      <c r="T466" s="2"/>
    </row>
    <row r="467" spans="1:20" x14ac:dyDescent="0.3">
      <c r="A467">
        <v>453</v>
      </c>
      <c r="B467" s="1">
        <v>44216.438888888886</v>
      </c>
      <c r="C467" s="2">
        <v>14561.9</v>
      </c>
      <c r="D467" s="2">
        <v>14569.6</v>
      </c>
      <c r="E467" s="2">
        <v>14553.95</v>
      </c>
      <c r="F467" s="2">
        <v>14563.7</v>
      </c>
      <c r="G467" s="2">
        <f>IF(A467&lt;=$C$3,"",MAX(INDEX($D$15:$D$713,A467-$C$3):D466))</f>
        <v>14569.75</v>
      </c>
      <c r="H467" s="2">
        <f>IF(A467&lt;=$C$4,"",MIN(INDEX($E$15:$E$713,A467-$C$4):E466))</f>
        <v>14553.1</v>
      </c>
      <c r="I467" s="2">
        <f t="shared" si="63"/>
        <v>8.5500000000010914</v>
      </c>
      <c r="J467" s="2">
        <f>IF(A467&lt;$C$5+2,"",IF(A467=$C$5+2,AVERAGE(INDEX($I$15:$I$713,A467-$C$5+1):I467),(($C$5-1)*J466+I467)/$C$5))</f>
        <v>10.439002085789117</v>
      </c>
      <c r="K467" s="2" t="str">
        <f t="shared" si="55"/>
        <v/>
      </c>
      <c r="L467" s="2" t="str">
        <f t="shared" si="56"/>
        <v/>
      </c>
      <c r="M467" t="str">
        <f t="shared" si="57"/>
        <v/>
      </c>
      <c r="N467" t="str">
        <f t="shared" si="58"/>
        <v/>
      </c>
      <c r="O467" t="str">
        <f t="shared" si="59"/>
        <v/>
      </c>
      <c r="P467" t="str">
        <f t="shared" si="60"/>
        <v/>
      </c>
      <c r="Q467" t="str">
        <f t="shared" si="61"/>
        <v/>
      </c>
      <c r="R467" t="str">
        <f t="shared" si="62"/>
        <v/>
      </c>
      <c r="S467">
        <f>IF(A467&lt;$C$5+2,"",IF(A467=$C$5+2,AVERAGE(INDEX($I$15:$I$713,A467-$C$5+1):I467),(($C$5-1)*J466+I467)/$C$5))</f>
        <v>10.439002085789117</v>
      </c>
      <c r="T467" s="2"/>
    </row>
    <row r="468" spans="1:20" x14ac:dyDescent="0.3">
      <c r="A468">
        <v>454</v>
      </c>
      <c r="B468" s="1">
        <v>44216.439583333333</v>
      </c>
      <c r="C468" s="2">
        <v>14563.7</v>
      </c>
      <c r="D468" s="2">
        <v>14568.1</v>
      </c>
      <c r="E468" s="2">
        <v>14556.949999999999</v>
      </c>
      <c r="F468" s="2">
        <v>14562.5</v>
      </c>
      <c r="G468" s="2">
        <f>IF(A468&lt;=$C$3,"",MAX(INDEX($D$15:$D$713,A468-$C$3):D467))</f>
        <v>14569.6</v>
      </c>
      <c r="H468" s="2">
        <f>IF(A468&lt;=$C$4,"",MIN(INDEX($E$15:$E$713,A468-$C$4):E467))</f>
        <v>14553.1</v>
      </c>
      <c r="I468" s="2">
        <f t="shared" si="63"/>
        <v>15.649999999999636</v>
      </c>
      <c r="J468" s="2">
        <f>IF(A468&lt;$C$5+2,"",IF(A468=$C$5+2,AVERAGE(INDEX($I$15:$I$713,A468-$C$5+1):I468),(($C$5-1)*J467+I468)/$C$5))</f>
        <v>10.699551981499642</v>
      </c>
      <c r="K468" s="2" t="str">
        <f t="shared" si="55"/>
        <v/>
      </c>
      <c r="L468" s="2" t="str">
        <f t="shared" si="56"/>
        <v/>
      </c>
      <c r="M468" t="str">
        <f t="shared" si="57"/>
        <v/>
      </c>
      <c r="N468" t="str">
        <f t="shared" si="58"/>
        <v/>
      </c>
      <c r="O468" t="str">
        <f t="shared" si="59"/>
        <v/>
      </c>
      <c r="P468" t="str">
        <f t="shared" si="60"/>
        <v/>
      </c>
      <c r="Q468" t="str">
        <f t="shared" si="61"/>
        <v/>
      </c>
      <c r="R468" t="str">
        <f t="shared" si="62"/>
        <v/>
      </c>
      <c r="S468">
        <f>IF(A468&lt;$C$5+2,"",IF(A468=$C$5+2,AVERAGE(INDEX($I$15:$I$713,A468-$C$5+1):I468),(($C$5-1)*J467+I468)/$C$5))</f>
        <v>10.699551981499642</v>
      </c>
      <c r="T468" s="2"/>
    </row>
    <row r="469" spans="1:20" x14ac:dyDescent="0.3">
      <c r="A469">
        <v>455</v>
      </c>
      <c r="B469" s="1">
        <v>44216.44027777778</v>
      </c>
      <c r="C469" s="2">
        <v>14561.85</v>
      </c>
      <c r="D469" s="2">
        <v>14571</v>
      </c>
      <c r="E469" s="2">
        <v>14559.900000000001</v>
      </c>
      <c r="F469" s="2">
        <v>14566.4</v>
      </c>
      <c r="G469" s="2">
        <f>IF(A469&lt;=$C$3,"",MAX(INDEX($D$15:$D$713,A469-$C$3):D468))</f>
        <v>14569.6</v>
      </c>
      <c r="H469" s="2">
        <f>IF(A469&lt;=$C$4,"",MIN(INDEX($E$15:$E$713,A469-$C$4):E468))</f>
        <v>14553.95</v>
      </c>
      <c r="I469" s="2">
        <f t="shared" si="63"/>
        <v>11.150000000001455</v>
      </c>
      <c r="J469" s="2">
        <f>IF(A469&lt;$C$5+2,"",IF(A469=$C$5+2,AVERAGE(INDEX($I$15:$I$713,A469-$C$5+1):I469),(($C$5-1)*J468+I469)/$C$5))</f>
        <v>10.722074382424733</v>
      </c>
      <c r="K469" s="2" t="str">
        <f t="shared" si="55"/>
        <v>buy</v>
      </c>
      <c r="L469" s="2">
        <f t="shared" si="56"/>
        <v>14569.6</v>
      </c>
      <c r="M469" t="str">
        <f t="shared" si="57"/>
        <v>buy</v>
      </c>
      <c r="N469">
        <f t="shared" si="58"/>
        <v>14558.877925617575</v>
      </c>
      <c r="O469">
        <f t="shared" si="59"/>
        <v>14591.04414876485</v>
      </c>
      <c r="P469">
        <f t="shared" si="60"/>
        <v>14569.6</v>
      </c>
      <c r="Q469">
        <f t="shared" si="61"/>
        <v>10.722074382424733</v>
      </c>
      <c r="R469" t="str">
        <f t="shared" si="62"/>
        <v/>
      </c>
      <c r="S469">
        <f>IF(A469&lt;$C$5+2,"",IF(A469=$C$5+2,AVERAGE(INDEX($I$15:$I$713,A469-$C$5+1):I469),(($C$5-1)*J468+I469)/$C$5))</f>
        <v>10.722074382424733</v>
      </c>
      <c r="T469" s="2"/>
    </row>
    <row r="470" spans="1:20" x14ac:dyDescent="0.3">
      <c r="A470">
        <v>456</v>
      </c>
      <c r="B470" s="1">
        <v>44216.440972222219</v>
      </c>
      <c r="C470" s="2">
        <v>14566.65</v>
      </c>
      <c r="D470" s="2">
        <v>14575.05</v>
      </c>
      <c r="E470" s="2">
        <v>14563.05</v>
      </c>
      <c r="F470" s="2">
        <v>14571.45</v>
      </c>
      <c r="G470" s="2">
        <f>IF(A470&lt;=$C$3,"",MAX(INDEX($D$15:$D$713,A470-$C$3):D469))</f>
        <v>14571</v>
      </c>
      <c r="H470" s="2">
        <f>IF(A470&lt;=$C$4,"",MIN(INDEX($E$15:$E$713,A470-$C$4):E469))</f>
        <v>14553.95</v>
      </c>
      <c r="I470" s="2">
        <f t="shared" si="63"/>
        <v>11.099999999998545</v>
      </c>
      <c r="J470" s="2">
        <f>IF(A470&lt;$C$5+2,"",IF(A470=$C$5+2,AVERAGE(INDEX($I$15:$I$713,A470-$C$5+1):I470),(($C$5-1)*J469+I470)/$C$5))</f>
        <v>10.740970663303424</v>
      </c>
      <c r="K470" s="2" t="str">
        <f t="shared" si="55"/>
        <v>buy</v>
      </c>
      <c r="L470" s="2">
        <f t="shared" si="56"/>
        <v>14571</v>
      </c>
      <c r="M470" t="str">
        <f t="shared" si="57"/>
        <v>buy</v>
      </c>
      <c r="N470">
        <f t="shared" si="58"/>
        <v>14558.877925617575</v>
      </c>
      <c r="O470">
        <f t="shared" si="59"/>
        <v>14591.04414876485</v>
      </c>
      <c r="P470">
        <f t="shared" si="60"/>
        <v>14569.6</v>
      </c>
      <c r="Q470">
        <f t="shared" si="61"/>
        <v>10.722074382424733</v>
      </c>
      <c r="R470" t="str">
        <f t="shared" si="62"/>
        <v/>
      </c>
      <c r="S470">
        <f>IF(A470&lt;$C$5+2,"",IF(A470=$C$5+2,AVERAGE(INDEX($I$15:$I$713,A470-$C$5+1):I470),(($C$5-1)*J469+I470)/$C$5))</f>
        <v>10.740970663303424</v>
      </c>
      <c r="T470" s="2"/>
    </row>
    <row r="471" spans="1:20" x14ac:dyDescent="0.3">
      <c r="A471">
        <v>457</v>
      </c>
      <c r="B471" s="1">
        <v>44216.441666666666</v>
      </c>
      <c r="C471" s="2">
        <v>14571.05</v>
      </c>
      <c r="D471" s="2">
        <v>14573.45</v>
      </c>
      <c r="E471" s="2">
        <v>14563.85</v>
      </c>
      <c r="F471" s="2">
        <v>14566.95</v>
      </c>
      <c r="G471" s="2">
        <f>IF(A471&lt;=$C$3,"",MAX(INDEX($D$15:$D$713,A471-$C$3):D470))</f>
        <v>14575.05</v>
      </c>
      <c r="H471" s="2">
        <f>IF(A471&lt;=$C$4,"",MIN(INDEX($E$15:$E$713,A471-$C$4):E470))</f>
        <v>14556.949999999999</v>
      </c>
      <c r="I471" s="2">
        <f t="shared" si="63"/>
        <v>12</v>
      </c>
      <c r="J471" s="2">
        <f>IF(A471&lt;$C$5+2,"",IF(A471=$C$5+2,AVERAGE(INDEX($I$15:$I$713,A471-$C$5+1):I471),(($C$5-1)*J470+I471)/$C$5))</f>
        <v>10.803922130138252</v>
      </c>
      <c r="K471" s="2" t="str">
        <f t="shared" si="55"/>
        <v/>
      </c>
      <c r="L471" s="2" t="str">
        <f t="shared" si="56"/>
        <v/>
      </c>
      <c r="M471" t="str">
        <f t="shared" si="57"/>
        <v>buy</v>
      </c>
      <c r="N471">
        <f t="shared" si="58"/>
        <v>14558.877925617575</v>
      </c>
      <c r="O471">
        <f t="shared" si="59"/>
        <v>14591.04414876485</v>
      </c>
      <c r="P471">
        <f t="shared" si="60"/>
        <v>14569.6</v>
      </c>
      <c r="Q471">
        <f t="shared" si="61"/>
        <v>10.722074382424733</v>
      </c>
      <c r="R471" t="str">
        <f t="shared" si="62"/>
        <v/>
      </c>
      <c r="S471">
        <f>IF(A471&lt;$C$5+2,"",IF(A471=$C$5+2,AVERAGE(INDEX($I$15:$I$713,A471-$C$5+1):I471),(($C$5-1)*J470+I471)/$C$5))</f>
        <v>10.803922130138252</v>
      </c>
      <c r="T471" s="2"/>
    </row>
    <row r="472" spans="1:20" x14ac:dyDescent="0.3">
      <c r="A472">
        <v>458</v>
      </c>
      <c r="B472" s="1">
        <v>44216.442361111112</v>
      </c>
      <c r="C472" s="2">
        <v>14566.95</v>
      </c>
      <c r="D472" s="2">
        <v>14570.15</v>
      </c>
      <c r="E472" s="2">
        <v>14558.949999999999</v>
      </c>
      <c r="F472" s="2">
        <v>14563</v>
      </c>
      <c r="G472" s="2">
        <f>IF(A472&lt;=$C$3,"",MAX(INDEX($D$15:$D$713,A472-$C$3):D471))</f>
        <v>14575.05</v>
      </c>
      <c r="H472" s="2">
        <f>IF(A472&lt;=$C$4,"",MIN(INDEX($E$15:$E$713,A472-$C$4):E471))</f>
        <v>14559.900000000001</v>
      </c>
      <c r="I472" s="2">
        <f t="shared" si="63"/>
        <v>9.6000000000003638</v>
      </c>
      <c r="J472" s="2">
        <f>IF(A472&lt;$C$5+2,"",IF(A472=$C$5+2,AVERAGE(INDEX($I$15:$I$713,A472-$C$5+1):I472),(($C$5-1)*J471+I472)/$C$5))</f>
        <v>10.743726023631357</v>
      </c>
      <c r="K472" s="2" t="str">
        <f t="shared" si="55"/>
        <v>sell</v>
      </c>
      <c r="L472" s="2">
        <f t="shared" si="56"/>
        <v>14559.900000000001</v>
      </c>
      <c r="M472" t="str">
        <f t="shared" si="57"/>
        <v>buy</v>
      </c>
      <c r="N472">
        <f t="shared" si="58"/>
        <v>14558.877925617575</v>
      </c>
      <c r="O472">
        <f t="shared" si="59"/>
        <v>14591.04414876485</v>
      </c>
      <c r="P472">
        <f t="shared" si="60"/>
        <v>14569.6</v>
      </c>
      <c r="Q472">
        <f t="shared" si="61"/>
        <v>10.722074382424733</v>
      </c>
      <c r="R472" t="str">
        <f t="shared" si="62"/>
        <v/>
      </c>
      <c r="S472">
        <f>IF(A472&lt;$C$5+2,"",IF(A472=$C$5+2,AVERAGE(INDEX($I$15:$I$713,A472-$C$5+1):I472),(($C$5-1)*J471+I472)/$C$5))</f>
        <v>10.743726023631357</v>
      </c>
      <c r="T472" s="2"/>
    </row>
    <row r="473" spans="1:20" x14ac:dyDescent="0.3">
      <c r="A473">
        <v>459</v>
      </c>
      <c r="B473" s="1">
        <v>44216.443055555559</v>
      </c>
      <c r="C473" s="2">
        <v>14563.35</v>
      </c>
      <c r="D473" s="2">
        <v>14565.75</v>
      </c>
      <c r="E473" s="2">
        <v>14555.15</v>
      </c>
      <c r="F473" s="2">
        <v>14562.25</v>
      </c>
      <c r="G473" s="2">
        <f>IF(A473&lt;=$C$3,"",MAX(INDEX($D$15:$D$713,A473-$C$3):D472))</f>
        <v>14575.05</v>
      </c>
      <c r="H473" s="2">
        <f>IF(A473&lt;=$C$4,"",MIN(INDEX($E$15:$E$713,A473-$C$4):E472))</f>
        <v>14558.949999999999</v>
      </c>
      <c r="I473" s="2">
        <f t="shared" si="63"/>
        <v>11.200000000000728</v>
      </c>
      <c r="J473" s="2">
        <f>IF(A473&lt;$C$5+2,"",IF(A473=$C$5+2,AVERAGE(INDEX($I$15:$I$713,A473-$C$5+1):I473),(($C$5-1)*J472+I473)/$C$5))</f>
        <v>10.766539722449824</v>
      </c>
      <c r="K473" s="2" t="str">
        <f t="shared" si="55"/>
        <v>sell</v>
      </c>
      <c r="L473" s="2">
        <f t="shared" si="56"/>
        <v>14558.949999999999</v>
      </c>
      <c r="M473" t="str">
        <f t="shared" si="57"/>
        <v>SL</v>
      </c>
      <c r="N473" t="str">
        <f t="shared" si="58"/>
        <v/>
      </c>
      <c r="O473" t="str">
        <f t="shared" si="59"/>
        <v/>
      </c>
      <c r="P473" t="str">
        <f t="shared" si="60"/>
        <v/>
      </c>
      <c r="Q473" t="str">
        <f t="shared" si="61"/>
        <v/>
      </c>
      <c r="R473">
        <f t="shared" si="62"/>
        <v>-10.72207438242549</v>
      </c>
      <c r="S473">
        <f>IF(A473&lt;$C$5+2,"",IF(A473=$C$5+2,AVERAGE(INDEX($I$15:$I$713,A473-$C$5+1):I473),(($C$5-1)*J472+I473)/$C$5))</f>
        <v>10.766539722449824</v>
      </c>
      <c r="T473" s="2"/>
    </row>
    <row r="474" spans="1:20" x14ac:dyDescent="0.3">
      <c r="A474">
        <v>460</v>
      </c>
      <c r="B474" s="1">
        <v>44216.443749999999</v>
      </c>
      <c r="C474" s="2">
        <v>14562.2</v>
      </c>
      <c r="D474" s="2">
        <v>14564.1</v>
      </c>
      <c r="E474" s="2">
        <v>14559.15</v>
      </c>
      <c r="F474" s="2">
        <v>14560.9</v>
      </c>
      <c r="G474" s="2">
        <f>IF(A474&lt;=$C$3,"",MAX(INDEX($D$15:$D$713,A474-$C$3):D473))</f>
        <v>14573.45</v>
      </c>
      <c r="H474" s="2">
        <f>IF(A474&lt;=$C$4,"",MIN(INDEX($E$15:$E$713,A474-$C$4):E473))</f>
        <v>14555.15</v>
      </c>
      <c r="I474" s="2">
        <f t="shared" si="63"/>
        <v>10.600000000000364</v>
      </c>
      <c r="J474" s="2">
        <f>IF(A474&lt;$C$5+2,"",IF(A474=$C$5+2,AVERAGE(INDEX($I$15:$I$713,A474-$C$5+1):I474),(($C$5-1)*J473+I474)/$C$5))</f>
        <v>10.758212736327351</v>
      </c>
      <c r="K474" s="2" t="str">
        <f t="shared" si="55"/>
        <v/>
      </c>
      <c r="L474" s="2" t="str">
        <f t="shared" si="56"/>
        <v/>
      </c>
      <c r="M474" t="str">
        <f t="shared" si="57"/>
        <v/>
      </c>
      <c r="N474" t="str">
        <f t="shared" si="58"/>
        <v/>
      </c>
      <c r="O474" t="str">
        <f t="shared" si="59"/>
        <v/>
      </c>
      <c r="P474" t="str">
        <f t="shared" si="60"/>
        <v/>
      </c>
      <c r="Q474" t="str">
        <f t="shared" si="61"/>
        <v/>
      </c>
      <c r="R474" t="str">
        <f t="shared" si="62"/>
        <v/>
      </c>
      <c r="S474">
        <f>IF(A474&lt;$C$5+2,"",IF(A474=$C$5+2,AVERAGE(INDEX($I$15:$I$713,A474-$C$5+1):I474),(($C$5-1)*J473+I474)/$C$5))</f>
        <v>10.758212736327351</v>
      </c>
      <c r="T474" s="2"/>
    </row>
    <row r="475" spans="1:20" x14ac:dyDescent="0.3">
      <c r="A475">
        <v>461</v>
      </c>
      <c r="B475" s="1">
        <v>44216.444444444445</v>
      </c>
      <c r="C475" s="2">
        <v>14561.4</v>
      </c>
      <c r="D475" s="2">
        <v>14566.550000000001</v>
      </c>
      <c r="E475" s="2">
        <v>14558.4</v>
      </c>
      <c r="F475" s="2">
        <v>14561.8</v>
      </c>
      <c r="G475" s="2">
        <f>IF(A475&lt;=$C$3,"",MAX(INDEX($D$15:$D$713,A475-$C$3):D474))</f>
        <v>14570.15</v>
      </c>
      <c r="H475" s="2">
        <f>IF(A475&lt;=$C$4,"",MIN(INDEX($E$15:$E$713,A475-$C$4):E474))</f>
        <v>14555.15</v>
      </c>
      <c r="I475" s="2">
        <f t="shared" si="63"/>
        <v>4.9500000000007276</v>
      </c>
      <c r="J475" s="2">
        <f>IF(A475&lt;$C$5+2,"",IF(A475=$C$5+2,AVERAGE(INDEX($I$15:$I$713,A475-$C$5+1):I475),(($C$5-1)*J474+I475)/$C$5))</f>
        <v>10.467802099511021</v>
      </c>
      <c r="K475" s="2" t="str">
        <f t="shared" si="55"/>
        <v/>
      </c>
      <c r="L475" s="2" t="str">
        <f t="shared" si="56"/>
        <v/>
      </c>
      <c r="M475" t="str">
        <f t="shared" si="57"/>
        <v/>
      </c>
      <c r="N475" t="str">
        <f t="shared" si="58"/>
        <v/>
      </c>
      <c r="O475" t="str">
        <f t="shared" si="59"/>
        <v/>
      </c>
      <c r="P475" t="str">
        <f t="shared" si="60"/>
        <v/>
      </c>
      <c r="Q475" t="str">
        <f t="shared" si="61"/>
        <v/>
      </c>
      <c r="R475" t="str">
        <f t="shared" si="62"/>
        <v/>
      </c>
      <c r="S475">
        <f>IF(A475&lt;$C$5+2,"",IF(A475=$C$5+2,AVERAGE(INDEX($I$15:$I$713,A475-$C$5+1):I475),(($C$5-1)*J474+I475)/$C$5))</f>
        <v>10.467802099511021</v>
      </c>
      <c r="T475" s="2"/>
    </row>
    <row r="476" spans="1:20" x14ac:dyDescent="0.3">
      <c r="A476">
        <v>462</v>
      </c>
      <c r="B476" s="1">
        <v>44216.445138888892</v>
      </c>
      <c r="C476" s="2">
        <v>14561.900000000001</v>
      </c>
      <c r="D476" s="2">
        <v>14566.6</v>
      </c>
      <c r="E476" s="2">
        <v>14556.55</v>
      </c>
      <c r="F476" s="2">
        <v>14564.9</v>
      </c>
      <c r="G476" s="2">
        <f>IF(A476&lt;=$C$3,"",MAX(INDEX($D$15:$D$713,A476-$C$3):D475))</f>
        <v>14566.550000000001</v>
      </c>
      <c r="H476" s="2">
        <f>IF(A476&lt;=$C$4,"",MIN(INDEX($E$15:$E$713,A476-$C$4):E475))</f>
        <v>14555.15</v>
      </c>
      <c r="I476" s="2">
        <f t="shared" si="63"/>
        <v>8.1500000000014552</v>
      </c>
      <c r="J476" s="2">
        <f>IF(A476&lt;$C$5+2,"",IF(A476=$C$5+2,AVERAGE(INDEX($I$15:$I$713,A476-$C$5+1):I476),(($C$5-1)*J475+I476)/$C$5))</f>
        <v>10.351911994535543</v>
      </c>
      <c r="K476" s="2" t="str">
        <f t="shared" si="55"/>
        <v>buy</v>
      </c>
      <c r="L476" s="2">
        <f t="shared" si="56"/>
        <v>14566.550000000001</v>
      </c>
      <c r="M476" t="str">
        <f t="shared" si="57"/>
        <v>buy</v>
      </c>
      <c r="N476">
        <f t="shared" si="58"/>
        <v>14556.198088005465</v>
      </c>
      <c r="O476">
        <f t="shared" si="59"/>
        <v>14587.253823989073</v>
      </c>
      <c r="P476">
        <f t="shared" si="60"/>
        <v>14566.550000000001</v>
      </c>
      <c r="Q476">
        <f t="shared" si="61"/>
        <v>10.351911994535543</v>
      </c>
      <c r="R476" t="str">
        <f t="shared" si="62"/>
        <v/>
      </c>
      <c r="S476">
        <f>IF(A476&lt;$C$5+2,"",IF(A476=$C$5+2,AVERAGE(INDEX($I$15:$I$713,A476-$C$5+1):I476),(($C$5-1)*J475+I476)/$C$5))</f>
        <v>10.351911994535543</v>
      </c>
      <c r="T476" s="2"/>
    </row>
    <row r="477" spans="1:20" x14ac:dyDescent="0.3">
      <c r="A477">
        <v>463</v>
      </c>
      <c r="B477" s="1">
        <v>44216.445833333331</v>
      </c>
      <c r="C477" s="2">
        <v>14565.15</v>
      </c>
      <c r="D477" s="2">
        <v>14569.050000000001</v>
      </c>
      <c r="E477" s="2">
        <v>14560.65</v>
      </c>
      <c r="F477" s="2">
        <v>14562.25</v>
      </c>
      <c r="G477" s="2">
        <f>IF(A477&lt;=$C$3,"",MAX(INDEX($D$15:$D$713,A477-$C$3):D476))</f>
        <v>14566.6</v>
      </c>
      <c r="H477" s="2">
        <f>IF(A477&lt;=$C$4,"",MIN(INDEX($E$15:$E$713,A477-$C$4):E476))</f>
        <v>14556.55</v>
      </c>
      <c r="I477" s="2">
        <f t="shared" si="63"/>
        <v>10.050000000001091</v>
      </c>
      <c r="J477" s="2">
        <f>IF(A477&lt;$C$5+2,"",IF(A477=$C$5+2,AVERAGE(INDEX($I$15:$I$713,A477-$C$5+1):I477),(($C$5-1)*J476+I477)/$C$5))</f>
        <v>10.336816394808821</v>
      </c>
      <c r="K477" s="2" t="str">
        <f t="shared" si="55"/>
        <v>buy</v>
      </c>
      <c r="L477" s="2">
        <f t="shared" si="56"/>
        <v>14566.6</v>
      </c>
      <c r="M477" t="str">
        <f t="shared" si="57"/>
        <v>buy</v>
      </c>
      <c r="N477">
        <f t="shared" si="58"/>
        <v>14556.198088005465</v>
      </c>
      <c r="O477">
        <f t="shared" si="59"/>
        <v>14587.253823989073</v>
      </c>
      <c r="P477">
        <f t="shared" si="60"/>
        <v>14566.550000000001</v>
      </c>
      <c r="Q477">
        <f t="shared" si="61"/>
        <v>10.351911994535543</v>
      </c>
      <c r="R477" t="str">
        <f t="shared" si="62"/>
        <v/>
      </c>
      <c r="S477">
        <f>IF(A477&lt;$C$5+2,"",IF(A477=$C$5+2,AVERAGE(INDEX($I$15:$I$713,A477-$C$5+1):I477),(($C$5-1)*J476+I477)/$C$5))</f>
        <v>10.336816394808821</v>
      </c>
      <c r="T477" s="2"/>
    </row>
    <row r="478" spans="1:20" x14ac:dyDescent="0.3">
      <c r="A478">
        <v>464</v>
      </c>
      <c r="B478" s="1">
        <v>44216.446527777778</v>
      </c>
      <c r="C478" s="2">
        <v>14562.75</v>
      </c>
      <c r="D478" s="2">
        <v>14568.949999999999</v>
      </c>
      <c r="E478" s="2">
        <v>14556.550000000001</v>
      </c>
      <c r="F478" s="2">
        <v>14566.75</v>
      </c>
      <c r="G478" s="2">
        <f>IF(A478&lt;=$C$3,"",MAX(INDEX($D$15:$D$713,A478-$C$3):D477))</f>
        <v>14569.050000000001</v>
      </c>
      <c r="H478" s="2">
        <f>IF(A478&lt;=$C$4,"",MIN(INDEX($E$15:$E$713,A478-$C$4):E477))</f>
        <v>14556.55</v>
      </c>
      <c r="I478" s="2">
        <f t="shared" si="63"/>
        <v>8.4000000000014552</v>
      </c>
      <c r="J478" s="2">
        <f>IF(A478&lt;$C$5+2,"",IF(A478=$C$5+2,AVERAGE(INDEX($I$15:$I$713,A478-$C$5+1):I478),(($C$5-1)*J477+I478)/$C$5))</f>
        <v>10.239975575068453</v>
      </c>
      <c r="K478" s="2" t="str">
        <f t="shared" si="55"/>
        <v>sell</v>
      </c>
      <c r="L478" s="2">
        <f t="shared" si="56"/>
        <v>14556.55</v>
      </c>
      <c r="M478" t="str">
        <f t="shared" si="57"/>
        <v>buy</v>
      </c>
      <c r="N478">
        <f t="shared" si="58"/>
        <v>14556.198088005465</v>
      </c>
      <c r="O478">
        <f t="shared" si="59"/>
        <v>14587.253823989073</v>
      </c>
      <c r="P478">
        <f t="shared" si="60"/>
        <v>14566.550000000001</v>
      </c>
      <c r="Q478">
        <f t="shared" si="61"/>
        <v>10.351911994535543</v>
      </c>
      <c r="R478" t="str">
        <f t="shared" si="62"/>
        <v/>
      </c>
      <c r="S478">
        <f>IF(A478&lt;$C$5+2,"",IF(A478=$C$5+2,AVERAGE(INDEX($I$15:$I$713,A478-$C$5+1):I478),(($C$5-1)*J477+I478)/$C$5))</f>
        <v>10.239975575068453</v>
      </c>
      <c r="T478" s="2"/>
    </row>
    <row r="479" spans="1:20" x14ac:dyDescent="0.3">
      <c r="A479">
        <v>465</v>
      </c>
      <c r="B479" s="1">
        <v>44216.447222222225</v>
      </c>
      <c r="C479" s="2">
        <v>14567.199999999999</v>
      </c>
      <c r="D479" s="2">
        <v>14573.449999999999</v>
      </c>
      <c r="E479" s="2">
        <v>14560.099999999999</v>
      </c>
      <c r="F479" s="2">
        <v>14569.65</v>
      </c>
      <c r="G479" s="2">
        <f>IF(A479&lt;=$C$3,"",MAX(INDEX($D$15:$D$713,A479-$C$3):D478))</f>
        <v>14569.050000000001</v>
      </c>
      <c r="H479" s="2">
        <f>IF(A479&lt;=$C$4,"",MIN(INDEX($E$15:$E$713,A479-$C$4):E478))</f>
        <v>14556.55</v>
      </c>
      <c r="I479" s="2">
        <f t="shared" si="63"/>
        <v>12.399999999997817</v>
      </c>
      <c r="J479" s="2">
        <f>IF(A479&lt;$C$5+2,"",IF(A479=$C$5+2,AVERAGE(INDEX($I$15:$I$713,A479-$C$5+1):I479),(($C$5-1)*J478+I479)/$C$5))</f>
        <v>10.347976796314921</v>
      </c>
      <c r="K479" s="2" t="str">
        <f t="shared" si="55"/>
        <v>buy</v>
      </c>
      <c r="L479" s="2">
        <f t="shared" si="56"/>
        <v>14569.050000000001</v>
      </c>
      <c r="M479" t="str">
        <f t="shared" si="57"/>
        <v>buy</v>
      </c>
      <c r="N479">
        <f t="shared" si="58"/>
        <v>14556.198088005465</v>
      </c>
      <c r="O479">
        <f t="shared" si="59"/>
        <v>14587.253823989073</v>
      </c>
      <c r="P479">
        <f t="shared" si="60"/>
        <v>14566.550000000001</v>
      </c>
      <c r="Q479">
        <f t="shared" si="61"/>
        <v>10.351911994535543</v>
      </c>
      <c r="R479" t="str">
        <f t="shared" si="62"/>
        <v/>
      </c>
      <c r="S479">
        <f>IF(A479&lt;$C$5+2,"",IF(A479=$C$5+2,AVERAGE(INDEX($I$15:$I$713,A479-$C$5+1):I479),(($C$5-1)*J478+I479)/$C$5))</f>
        <v>10.347976796314921</v>
      </c>
      <c r="T479" s="2"/>
    </row>
    <row r="480" spans="1:20" x14ac:dyDescent="0.3">
      <c r="A480">
        <v>466</v>
      </c>
      <c r="B480" s="1">
        <v>44216.447916666664</v>
      </c>
      <c r="C480" s="2">
        <v>14569.2</v>
      </c>
      <c r="D480" s="2">
        <v>14575.5</v>
      </c>
      <c r="E480" s="2">
        <v>14564.9</v>
      </c>
      <c r="F480" s="2">
        <v>14569.95</v>
      </c>
      <c r="G480" s="2">
        <f>IF(A480&lt;=$C$3,"",MAX(INDEX($D$15:$D$713,A480-$C$3):D479))</f>
        <v>14573.449999999999</v>
      </c>
      <c r="H480" s="2">
        <f>IF(A480&lt;=$C$4,"",MIN(INDEX($E$15:$E$713,A480-$C$4):E479))</f>
        <v>14556.550000000001</v>
      </c>
      <c r="I480" s="2">
        <f t="shared" si="63"/>
        <v>13.350000000000364</v>
      </c>
      <c r="J480" s="2">
        <f>IF(A480&lt;$C$5+2,"",IF(A480=$C$5+2,AVERAGE(INDEX($I$15:$I$713,A480-$C$5+1):I480),(($C$5-1)*J479+I480)/$C$5))</f>
        <v>10.498077956499193</v>
      </c>
      <c r="K480" s="2" t="str">
        <f t="shared" si="55"/>
        <v>buy</v>
      </c>
      <c r="L480" s="2">
        <f t="shared" si="56"/>
        <v>14573.449999999999</v>
      </c>
      <c r="M480" t="str">
        <f t="shared" si="57"/>
        <v>buy</v>
      </c>
      <c r="N480">
        <f t="shared" si="58"/>
        <v>14556.198088005465</v>
      </c>
      <c r="O480">
        <f t="shared" si="59"/>
        <v>14587.253823989073</v>
      </c>
      <c r="P480">
        <f t="shared" si="60"/>
        <v>14566.550000000001</v>
      </c>
      <c r="Q480">
        <f t="shared" si="61"/>
        <v>10.351911994535543</v>
      </c>
      <c r="R480" t="str">
        <f t="shared" si="62"/>
        <v/>
      </c>
      <c r="S480">
        <f>IF(A480&lt;$C$5+2,"",IF(A480=$C$5+2,AVERAGE(INDEX($I$15:$I$713,A480-$C$5+1):I480),(($C$5-1)*J479+I480)/$C$5))</f>
        <v>10.498077956499193</v>
      </c>
      <c r="T480" s="2"/>
    </row>
    <row r="481" spans="1:20" x14ac:dyDescent="0.3">
      <c r="A481">
        <v>467</v>
      </c>
      <c r="B481" s="1">
        <v>44216.448611111111</v>
      </c>
      <c r="C481" s="2">
        <v>14570.050000000001</v>
      </c>
      <c r="D481" s="2">
        <v>14576.400000000001</v>
      </c>
      <c r="E481" s="2">
        <v>14565.35</v>
      </c>
      <c r="F481" s="2">
        <v>14569</v>
      </c>
      <c r="G481" s="2">
        <f>IF(A481&lt;=$C$3,"",MAX(INDEX($D$15:$D$713,A481-$C$3):D480))</f>
        <v>14575.5</v>
      </c>
      <c r="H481" s="2">
        <f>IF(A481&lt;=$C$4,"",MIN(INDEX($E$15:$E$713,A481-$C$4):E480))</f>
        <v>14556.550000000001</v>
      </c>
      <c r="I481" s="2">
        <f t="shared" si="63"/>
        <v>10.600000000000364</v>
      </c>
      <c r="J481" s="2">
        <f>IF(A481&lt;$C$5+2,"",IF(A481=$C$5+2,AVERAGE(INDEX($I$15:$I$713,A481-$C$5+1):I481),(($C$5-1)*J480+I481)/$C$5))</f>
        <v>10.503174058674251</v>
      </c>
      <c r="K481" s="2" t="str">
        <f t="shared" si="55"/>
        <v>buy</v>
      </c>
      <c r="L481" s="2">
        <f t="shared" si="56"/>
        <v>14575.5</v>
      </c>
      <c r="M481" t="str">
        <f t="shared" si="57"/>
        <v>buy</v>
      </c>
      <c r="N481">
        <f t="shared" si="58"/>
        <v>14556.198088005465</v>
      </c>
      <c r="O481">
        <f t="shared" si="59"/>
        <v>14587.253823989073</v>
      </c>
      <c r="P481">
        <f t="shared" si="60"/>
        <v>14566.550000000001</v>
      </c>
      <c r="Q481">
        <f t="shared" si="61"/>
        <v>10.351911994535543</v>
      </c>
      <c r="R481" t="str">
        <f t="shared" si="62"/>
        <v/>
      </c>
      <c r="S481">
        <f>IF(A481&lt;$C$5+2,"",IF(A481=$C$5+2,AVERAGE(INDEX($I$15:$I$713,A481-$C$5+1):I481),(($C$5-1)*J480+I481)/$C$5))</f>
        <v>10.503174058674251</v>
      </c>
      <c r="T481" s="2"/>
    </row>
    <row r="482" spans="1:20" x14ac:dyDescent="0.3">
      <c r="A482">
        <v>468</v>
      </c>
      <c r="B482" s="1">
        <v>44216.449305555558</v>
      </c>
      <c r="C482" s="2">
        <v>14569.05</v>
      </c>
      <c r="D482" s="2">
        <v>14574.6</v>
      </c>
      <c r="E482" s="2">
        <v>14561.7</v>
      </c>
      <c r="F482" s="2">
        <v>14563.3</v>
      </c>
      <c r="G482" s="2">
        <f>IF(A482&lt;=$C$3,"",MAX(INDEX($D$15:$D$713,A482-$C$3):D481))</f>
        <v>14576.400000000001</v>
      </c>
      <c r="H482" s="2">
        <f>IF(A482&lt;=$C$4,"",MIN(INDEX($E$15:$E$713,A482-$C$4):E481))</f>
        <v>14560.099999999999</v>
      </c>
      <c r="I482" s="2">
        <f t="shared" si="63"/>
        <v>11.050000000001091</v>
      </c>
      <c r="J482" s="2">
        <f>IF(A482&lt;$C$5+2,"",IF(A482=$C$5+2,AVERAGE(INDEX($I$15:$I$713,A482-$C$5+1):I482),(($C$5-1)*J481+I482)/$C$5))</f>
        <v>10.530515355740594</v>
      </c>
      <c r="K482" s="2" t="str">
        <f t="shared" si="55"/>
        <v/>
      </c>
      <c r="L482" s="2" t="str">
        <f t="shared" si="56"/>
        <v/>
      </c>
      <c r="M482" t="str">
        <f t="shared" si="57"/>
        <v>buy</v>
      </c>
      <c r="N482">
        <f t="shared" si="58"/>
        <v>14556.198088005465</v>
      </c>
      <c r="O482">
        <f t="shared" si="59"/>
        <v>14587.253823989073</v>
      </c>
      <c r="P482">
        <f t="shared" si="60"/>
        <v>14566.550000000001</v>
      </c>
      <c r="Q482">
        <f t="shared" si="61"/>
        <v>10.351911994535543</v>
      </c>
      <c r="R482" t="str">
        <f t="shared" si="62"/>
        <v/>
      </c>
      <c r="S482">
        <f>IF(A482&lt;$C$5+2,"",IF(A482=$C$5+2,AVERAGE(INDEX($I$15:$I$713,A482-$C$5+1):I482),(($C$5-1)*J481+I482)/$C$5))</f>
        <v>10.530515355740594</v>
      </c>
      <c r="T482" s="2"/>
    </row>
    <row r="483" spans="1:20" x14ac:dyDescent="0.3">
      <c r="A483">
        <v>469</v>
      </c>
      <c r="B483" s="1">
        <v>44216.45</v>
      </c>
      <c r="C483" s="2">
        <v>14563.5</v>
      </c>
      <c r="D483" s="2">
        <v>14567.800000000001</v>
      </c>
      <c r="E483" s="2">
        <v>14555.3</v>
      </c>
      <c r="F483" s="2">
        <v>14563</v>
      </c>
      <c r="G483" s="2">
        <f>IF(A483&lt;=$C$3,"",MAX(INDEX($D$15:$D$713,A483-$C$3):D482))</f>
        <v>14576.400000000001</v>
      </c>
      <c r="H483" s="2">
        <f>IF(A483&lt;=$C$4,"",MIN(INDEX($E$15:$E$713,A483-$C$4):E482))</f>
        <v>14561.7</v>
      </c>
      <c r="I483" s="2">
        <f t="shared" si="63"/>
        <v>12.899999999999636</v>
      </c>
      <c r="J483" s="2">
        <f>IF(A483&lt;$C$5+2,"",IF(A483=$C$5+2,AVERAGE(INDEX($I$15:$I$713,A483-$C$5+1):I483),(($C$5-1)*J482+I483)/$C$5))</f>
        <v>10.648989587953546</v>
      </c>
      <c r="K483" s="2" t="str">
        <f t="shared" si="55"/>
        <v>sell</v>
      </c>
      <c r="L483" s="2">
        <f t="shared" si="56"/>
        <v>14561.7</v>
      </c>
      <c r="M483" t="str">
        <f t="shared" si="57"/>
        <v>SL</v>
      </c>
      <c r="N483" t="str">
        <f t="shared" si="58"/>
        <v/>
      </c>
      <c r="O483" t="str">
        <f t="shared" si="59"/>
        <v/>
      </c>
      <c r="P483" t="str">
        <f t="shared" si="60"/>
        <v/>
      </c>
      <c r="Q483" t="str">
        <f t="shared" si="61"/>
        <v/>
      </c>
      <c r="R483">
        <f t="shared" si="62"/>
        <v>-10.35191199453584</v>
      </c>
      <c r="S483">
        <f>IF(A483&lt;$C$5+2,"",IF(A483=$C$5+2,AVERAGE(INDEX($I$15:$I$713,A483-$C$5+1):I483),(($C$5-1)*J482+I483)/$C$5))</f>
        <v>10.648989587953546</v>
      </c>
      <c r="T483" s="2"/>
    </row>
    <row r="484" spans="1:20" x14ac:dyDescent="0.3">
      <c r="A484">
        <v>470</v>
      </c>
      <c r="B484" s="1">
        <v>44216.450694444444</v>
      </c>
      <c r="C484" s="2">
        <v>14562.7</v>
      </c>
      <c r="D484" s="2">
        <v>14568</v>
      </c>
      <c r="E484" s="2">
        <v>14553</v>
      </c>
      <c r="F484" s="2">
        <v>14562.05</v>
      </c>
      <c r="G484" s="2">
        <f>IF(A484&lt;=$C$3,"",MAX(INDEX($D$15:$D$713,A484-$C$3):D483))</f>
        <v>14576.400000000001</v>
      </c>
      <c r="H484" s="2">
        <f>IF(A484&lt;=$C$4,"",MIN(INDEX($E$15:$E$713,A484-$C$4):E483))</f>
        <v>14555.3</v>
      </c>
      <c r="I484" s="2">
        <f t="shared" si="63"/>
        <v>12.500000000001819</v>
      </c>
      <c r="J484" s="2">
        <f>IF(A484&lt;$C$5+2,"",IF(A484=$C$5+2,AVERAGE(INDEX($I$15:$I$713,A484-$C$5+1):I484),(($C$5-1)*J483+I484)/$C$5))</f>
        <v>10.741540108555959</v>
      </c>
      <c r="K484" s="2" t="str">
        <f t="shared" si="55"/>
        <v>sell</v>
      </c>
      <c r="L484" s="2">
        <f t="shared" si="56"/>
        <v>14555.3</v>
      </c>
      <c r="M484" t="str">
        <f t="shared" si="57"/>
        <v>sell</v>
      </c>
      <c r="N484">
        <f t="shared" si="58"/>
        <v>14566.041540108556</v>
      </c>
      <c r="O484">
        <f t="shared" si="59"/>
        <v>14533.816919782887</v>
      </c>
      <c r="P484">
        <f t="shared" si="60"/>
        <v>14555.3</v>
      </c>
      <c r="Q484">
        <f t="shared" si="61"/>
        <v>10.741540108555959</v>
      </c>
      <c r="R484" t="str">
        <f t="shared" si="62"/>
        <v/>
      </c>
      <c r="S484">
        <f>IF(A484&lt;$C$5+2,"",IF(A484=$C$5+2,AVERAGE(INDEX($I$15:$I$713,A484-$C$5+1):I484),(($C$5-1)*J483+I484)/$C$5))</f>
        <v>10.741540108555959</v>
      </c>
      <c r="T484" s="2"/>
    </row>
    <row r="485" spans="1:20" x14ac:dyDescent="0.3">
      <c r="A485">
        <v>471</v>
      </c>
      <c r="B485" s="1">
        <v>44216.451388888891</v>
      </c>
      <c r="C485" s="2">
        <v>14562.1</v>
      </c>
      <c r="D485" s="2">
        <v>14565.699999999999</v>
      </c>
      <c r="E485" s="2">
        <v>14556.050000000001</v>
      </c>
      <c r="F485" s="2">
        <v>14559.3</v>
      </c>
      <c r="G485" s="2">
        <f>IF(A485&lt;=$C$3,"",MAX(INDEX($D$15:$D$713,A485-$C$3):D484))</f>
        <v>14574.6</v>
      </c>
      <c r="H485" s="2">
        <f>IF(A485&lt;=$C$4,"",MIN(INDEX($E$15:$E$713,A485-$C$4):E484))</f>
        <v>14553</v>
      </c>
      <c r="I485" s="2">
        <f t="shared" si="63"/>
        <v>15</v>
      </c>
      <c r="J485" s="2">
        <f>IF(A485&lt;$C$5+2,"",IF(A485=$C$5+2,AVERAGE(INDEX($I$15:$I$713,A485-$C$5+1):I485),(($C$5-1)*J484+I485)/$C$5))</f>
        <v>10.954463103128161</v>
      </c>
      <c r="K485" s="2" t="str">
        <f t="shared" ref="K485:K548" si="64">IF(D485&gt;=G485,"buy",IF(E485&lt;=H485,"sell",""))</f>
        <v/>
      </c>
      <c r="L485" s="2" t="str">
        <f t="shared" ref="L485:L548" si="65">IF(K485="buy",G485,IF(K485="sell",H485,""))</f>
        <v/>
      </c>
      <c r="M485" t="str">
        <f t="shared" ref="M485:M548" si="66">IF(OR(M484="",M484="SL",M484="TP"), K485,IF(M484="buy",IF(E485&lt;N484,"SL",IF(D485&gt;O484,"TP",M484)),IF(M484="sell",IF(D485&gt;N484,"SL",IF(E485&lt;O484,"TP",M484)),"")))</f>
        <v>sell</v>
      </c>
      <c r="N485">
        <f t="shared" ref="N485:N548" si="67">IF(M485="buy",P485-$C$6*Q485,IF(M485="sell",P485+$C$6*Q485,""))</f>
        <v>14566.041540108556</v>
      </c>
      <c r="O485">
        <f t="shared" ref="O485:O548" si="68">IF(M485="buy",P485+$C$7*Q485,IF(M485="sell",P485-$C$7*Q485,""))</f>
        <v>14533.816919782887</v>
      </c>
      <c r="P485">
        <f t="shared" ref="P485:P548" si="69">IF(M485=M484,P484,IF(OR(M485="buy",M485="sell"),L485,""))</f>
        <v>14555.3</v>
      </c>
      <c r="Q485">
        <f t="shared" ref="Q485:Q548" si="70">IF(M485=M484,Q484,IF(OR(M485="buy",M485="sell"),J485,""))</f>
        <v>10.741540108555959</v>
      </c>
      <c r="R485" t="str">
        <f t="shared" ref="R485:R548" si="71">IF(AND(M484="buy",M485="SL"),N484-P484,IF(AND(M484="buy",M485="TP"),O484-P484,IF(AND(M484="sell",M485="SL"),P484-N484,IF(AND(M484="sell",M485="TP"),P484-O484,""))))</f>
        <v/>
      </c>
      <c r="S485">
        <f>IF(A485&lt;$C$5+2,"",IF(A485=$C$5+2,AVERAGE(INDEX($I$15:$I$713,A485-$C$5+1):I485),(($C$5-1)*J484+I485)/$C$5))</f>
        <v>10.954463103128161</v>
      </c>
      <c r="T485" s="2"/>
    </row>
    <row r="486" spans="1:20" x14ac:dyDescent="0.3">
      <c r="A486">
        <v>472</v>
      </c>
      <c r="B486" s="1">
        <v>44216.45208333333</v>
      </c>
      <c r="C486" s="2">
        <v>14559.3</v>
      </c>
      <c r="D486" s="2">
        <v>14568.45</v>
      </c>
      <c r="E486" s="2">
        <v>14554.35</v>
      </c>
      <c r="F486" s="2">
        <v>14562.75</v>
      </c>
      <c r="G486" s="2">
        <f>IF(A486&lt;=$C$3,"",MAX(INDEX($D$15:$D$713,A486-$C$3):D485))</f>
        <v>14568</v>
      </c>
      <c r="H486" s="2">
        <f>IF(A486&lt;=$C$4,"",MIN(INDEX($E$15:$E$713,A486-$C$4):E485))</f>
        <v>14553</v>
      </c>
      <c r="I486" s="2">
        <f t="shared" si="63"/>
        <v>9.6499999999978172</v>
      </c>
      <c r="J486" s="2">
        <f>IF(A486&lt;$C$5+2,"",IF(A486=$C$5+2,AVERAGE(INDEX($I$15:$I$713,A486-$C$5+1):I486),(($C$5-1)*J485+I486)/$C$5))</f>
        <v>10.889239947971642</v>
      </c>
      <c r="K486" s="2" t="str">
        <f t="shared" si="64"/>
        <v>buy</v>
      </c>
      <c r="L486" s="2">
        <f t="shared" si="65"/>
        <v>14568</v>
      </c>
      <c r="M486" t="str">
        <f t="shared" si="66"/>
        <v>SL</v>
      </c>
      <c r="N486" t="str">
        <f t="shared" si="67"/>
        <v/>
      </c>
      <c r="O486" t="str">
        <f t="shared" si="68"/>
        <v/>
      </c>
      <c r="P486" t="str">
        <f t="shared" si="69"/>
        <v/>
      </c>
      <c r="Q486" t="str">
        <f t="shared" si="70"/>
        <v/>
      </c>
      <c r="R486">
        <f t="shared" si="71"/>
        <v>-10.741540108556364</v>
      </c>
      <c r="S486">
        <f>IF(A486&lt;$C$5+2,"",IF(A486=$C$5+2,AVERAGE(INDEX($I$15:$I$713,A486-$C$5+1):I486),(($C$5-1)*J485+I486)/$C$5))</f>
        <v>10.889239947971642</v>
      </c>
      <c r="T486" s="2"/>
    </row>
    <row r="487" spans="1:20" x14ac:dyDescent="0.3">
      <c r="A487">
        <v>473</v>
      </c>
      <c r="B487" s="1">
        <v>44216.452777777777</v>
      </c>
      <c r="C487" s="2">
        <v>14563.15</v>
      </c>
      <c r="D487" s="2">
        <v>14568.45</v>
      </c>
      <c r="E487" s="2">
        <v>14556.65</v>
      </c>
      <c r="F487" s="2">
        <v>14565.9</v>
      </c>
      <c r="G487" s="2">
        <f>IF(A487&lt;=$C$3,"",MAX(INDEX($D$15:$D$713,A487-$C$3):D486))</f>
        <v>14568.45</v>
      </c>
      <c r="H487" s="2">
        <f>IF(A487&lt;=$C$4,"",MIN(INDEX($E$15:$E$713,A487-$C$4):E486))</f>
        <v>14553</v>
      </c>
      <c r="I487" s="2">
        <f t="shared" si="63"/>
        <v>14.100000000000364</v>
      </c>
      <c r="J487" s="2">
        <f>IF(A487&lt;$C$5+2,"",IF(A487=$C$5+2,AVERAGE(INDEX($I$15:$I$713,A487-$C$5+1):I487),(($C$5-1)*J486+I487)/$C$5))</f>
        <v>11.049777950573079</v>
      </c>
      <c r="K487" s="2" t="str">
        <f t="shared" si="64"/>
        <v>buy</v>
      </c>
      <c r="L487" s="2">
        <f t="shared" si="65"/>
        <v>14568.45</v>
      </c>
      <c r="M487" t="str">
        <f t="shared" si="66"/>
        <v>buy</v>
      </c>
      <c r="N487">
        <f t="shared" si="67"/>
        <v>14557.400222049428</v>
      </c>
      <c r="O487">
        <f t="shared" si="68"/>
        <v>14590.549555901147</v>
      </c>
      <c r="P487">
        <f t="shared" si="69"/>
        <v>14568.45</v>
      </c>
      <c r="Q487">
        <f t="shared" si="70"/>
        <v>11.049777950573079</v>
      </c>
      <c r="R487" t="str">
        <f t="shared" si="71"/>
        <v/>
      </c>
      <c r="S487">
        <f>IF(A487&lt;$C$5+2,"",IF(A487=$C$5+2,AVERAGE(INDEX($I$15:$I$713,A487-$C$5+1):I487),(($C$5-1)*J486+I487)/$C$5))</f>
        <v>11.049777950573079</v>
      </c>
      <c r="T487" s="2"/>
    </row>
    <row r="488" spans="1:20" x14ac:dyDescent="0.3">
      <c r="A488">
        <v>474</v>
      </c>
      <c r="B488" s="1">
        <v>44216.453472222223</v>
      </c>
      <c r="C488" s="2">
        <v>14565.5</v>
      </c>
      <c r="D488" s="2">
        <v>14568</v>
      </c>
      <c r="E488" s="2">
        <v>14562.85</v>
      </c>
      <c r="F488" s="2">
        <v>14566.2</v>
      </c>
      <c r="G488" s="2">
        <f>IF(A488&lt;=$C$3,"",MAX(INDEX($D$15:$D$713,A488-$C$3):D487))</f>
        <v>14568.45</v>
      </c>
      <c r="H488" s="2">
        <f>IF(A488&lt;=$C$4,"",MIN(INDEX($E$15:$E$713,A488-$C$4):E487))</f>
        <v>14554.35</v>
      </c>
      <c r="I488" s="2">
        <f t="shared" si="63"/>
        <v>11.800000000001091</v>
      </c>
      <c r="J488" s="2">
        <f>IF(A488&lt;$C$5+2,"",IF(A488=$C$5+2,AVERAGE(INDEX($I$15:$I$713,A488-$C$5+1):I488),(($C$5-1)*J487+I488)/$C$5))</f>
        <v>11.087289053044479</v>
      </c>
      <c r="K488" s="2" t="str">
        <f t="shared" si="64"/>
        <v/>
      </c>
      <c r="L488" s="2" t="str">
        <f t="shared" si="65"/>
        <v/>
      </c>
      <c r="M488" t="str">
        <f t="shared" si="66"/>
        <v>buy</v>
      </c>
      <c r="N488">
        <f t="shared" si="67"/>
        <v>14557.400222049428</v>
      </c>
      <c r="O488">
        <f t="shared" si="68"/>
        <v>14590.549555901147</v>
      </c>
      <c r="P488">
        <f t="shared" si="69"/>
        <v>14568.45</v>
      </c>
      <c r="Q488">
        <f t="shared" si="70"/>
        <v>11.049777950573079</v>
      </c>
      <c r="R488" t="str">
        <f t="shared" si="71"/>
        <v/>
      </c>
      <c r="S488">
        <f>IF(A488&lt;$C$5+2,"",IF(A488=$C$5+2,AVERAGE(INDEX($I$15:$I$713,A488-$C$5+1):I488),(($C$5-1)*J487+I488)/$C$5))</f>
        <v>11.087289053044479</v>
      </c>
      <c r="T488" s="2"/>
    </row>
    <row r="489" spans="1:20" x14ac:dyDescent="0.3">
      <c r="A489">
        <v>475</v>
      </c>
      <c r="B489" s="1">
        <v>44216.45416666667</v>
      </c>
      <c r="C489" s="2">
        <v>14566.3</v>
      </c>
      <c r="D489" s="2">
        <v>14568.6</v>
      </c>
      <c r="E489" s="2">
        <v>14557.25</v>
      </c>
      <c r="F489" s="2">
        <v>14567.85</v>
      </c>
      <c r="G489" s="2">
        <f>IF(A489&lt;=$C$3,"",MAX(INDEX($D$15:$D$713,A489-$C$3):D488))</f>
        <v>14568.45</v>
      </c>
      <c r="H489" s="2">
        <f>IF(A489&lt;=$C$4,"",MIN(INDEX($E$15:$E$713,A489-$C$4):E488))</f>
        <v>14554.35</v>
      </c>
      <c r="I489" s="2">
        <f t="shared" si="63"/>
        <v>5.1499999999996362</v>
      </c>
      <c r="J489" s="2">
        <f>IF(A489&lt;$C$5+2,"",IF(A489=$C$5+2,AVERAGE(INDEX($I$15:$I$713,A489-$C$5+1):I489),(($C$5-1)*J488+I489)/$C$5))</f>
        <v>10.790424600392237</v>
      </c>
      <c r="K489" s="2" t="str">
        <f t="shared" si="64"/>
        <v>buy</v>
      </c>
      <c r="L489" s="2">
        <f t="shared" si="65"/>
        <v>14568.45</v>
      </c>
      <c r="M489" t="str">
        <f t="shared" si="66"/>
        <v>SL</v>
      </c>
      <c r="N489" t="str">
        <f t="shared" si="67"/>
        <v/>
      </c>
      <c r="O489" t="str">
        <f t="shared" si="68"/>
        <v/>
      </c>
      <c r="P489" t="str">
        <f t="shared" si="69"/>
        <v/>
      </c>
      <c r="Q489" t="str">
        <f t="shared" si="70"/>
        <v/>
      </c>
      <c r="R489">
        <f t="shared" si="71"/>
        <v>-11.049777950573116</v>
      </c>
      <c r="S489">
        <f>IF(A489&lt;$C$5+2,"",IF(A489=$C$5+2,AVERAGE(INDEX($I$15:$I$713,A489-$C$5+1):I489),(($C$5-1)*J488+I489)/$C$5))</f>
        <v>10.790424600392237</v>
      </c>
      <c r="T489" s="2"/>
    </row>
    <row r="490" spans="1:20" x14ac:dyDescent="0.3">
      <c r="A490">
        <v>476</v>
      </c>
      <c r="B490" s="1">
        <v>44216.454861111109</v>
      </c>
      <c r="C490" s="2">
        <v>14568.300000000001</v>
      </c>
      <c r="D490" s="2">
        <v>14574.5</v>
      </c>
      <c r="E490" s="2">
        <v>14559.849999999999</v>
      </c>
      <c r="F490" s="2">
        <v>14569.7</v>
      </c>
      <c r="G490" s="2">
        <f>IF(A490&lt;=$C$3,"",MAX(INDEX($D$15:$D$713,A490-$C$3):D489))</f>
        <v>14568.6</v>
      </c>
      <c r="H490" s="2">
        <f>IF(A490&lt;=$C$4,"",MIN(INDEX($E$15:$E$713,A490-$C$4):E489))</f>
        <v>14556.65</v>
      </c>
      <c r="I490" s="2">
        <f t="shared" si="63"/>
        <v>11.350000000000364</v>
      </c>
      <c r="J490" s="2">
        <f>IF(A490&lt;$C$5+2,"",IF(A490=$C$5+2,AVERAGE(INDEX($I$15:$I$713,A490-$C$5+1):I490),(($C$5-1)*J489+I490)/$C$5))</f>
        <v>10.818403370372643</v>
      </c>
      <c r="K490" s="2" t="str">
        <f t="shared" si="64"/>
        <v>buy</v>
      </c>
      <c r="L490" s="2">
        <f t="shared" si="65"/>
        <v>14568.6</v>
      </c>
      <c r="M490" t="str">
        <f t="shared" si="66"/>
        <v>buy</v>
      </c>
      <c r="N490">
        <f t="shared" si="67"/>
        <v>14557.781596629628</v>
      </c>
      <c r="O490">
        <f t="shared" si="68"/>
        <v>14590.236806740746</v>
      </c>
      <c r="P490">
        <f t="shared" si="69"/>
        <v>14568.6</v>
      </c>
      <c r="Q490">
        <f t="shared" si="70"/>
        <v>10.818403370372643</v>
      </c>
      <c r="R490" t="str">
        <f t="shared" si="71"/>
        <v/>
      </c>
      <c r="S490">
        <f>IF(A490&lt;$C$5+2,"",IF(A490=$C$5+2,AVERAGE(INDEX($I$15:$I$713,A490-$C$5+1):I490),(($C$5-1)*J489+I490)/$C$5))</f>
        <v>10.818403370372643</v>
      </c>
      <c r="T490" s="2"/>
    </row>
    <row r="491" spans="1:20" x14ac:dyDescent="0.3">
      <c r="A491">
        <v>477</v>
      </c>
      <c r="B491" s="1">
        <v>44216.455555555556</v>
      </c>
      <c r="C491" s="2">
        <v>14570.45</v>
      </c>
      <c r="D491" s="2">
        <v>14572.95</v>
      </c>
      <c r="E491" s="2">
        <v>14564.3</v>
      </c>
      <c r="F491" s="2">
        <v>14566.5</v>
      </c>
      <c r="G491" s="2">
        <f>IF(A491&lt;=$C$3,"",MAX(INDEX($D$15:$D$713,A491-$C$3):D490))</f>
        <v>14574.5</v>
      </c>
      <c r="H491" s="2">
        <f>IF(A491&lt;=$C$4,"",MIN(INDEX($E$15:$E$713,A491-$C$4):E490))</f>
        <v>14557.25</v>
      </c>
      <c r="I491" s="2">
        <f t="shared" si="63"/>
        <v>14.650000000001455</v>
      </c>
      <c r="J491" s="2">
        <f>IF(A491&lt;$C$5+2,"",IF(A491=$C$5+2,AVERAGE(INDEX($I$15:$I$713,A491-$C$5+1):I491),(($C$5-1)*J490+I491)/$C$5))</f>
        <v>11.009983201854084</v>
      </c>
      <c r="K491" s="2" t="str">
        <f t="shared" si="64"/>
        <v/>
      </c>
      <c r="L491" s="2" t="str">
        <f t="shared" si="65"/>
        <v/>
      </c>
      <c r="M491" t="str">
        <f t="shared" si="66"/>
        <v>buy</v>
      </c>
      <c r="N491">
        <f t="shared" si="67"/>
        <v>14557.781596629628</v>
      </c>
      <c r="O491">
        <f t="shared" si="68"/>
        <v>14590.236806740746</v>
      </c>
      <c r="P491">
        <f t="shared" si="69"/>
        <v>14568.6</v>
      </c>
      <c r="Q491">
        <f t="shared" si="70"/>
        <v>10.818403370372643</v>
      </c>
      <c r="R491" t="str">
        <f t="shared" si="71"/>
        <v/>
      </c>
      <c r="S491">
        <f>IF(A491&lt;$C$5+2,"",IF(A491=$C$5+2,AVERAGE(INDEX($I$15:$I$713,A491-$C$5+1):I491),(($C$5-1)*J490+I491)/$C$5))</f>
        <v>11.009983201854084</v>
      </c>
      <c r="T491" s="2"/>
    </row>
    <row r="492" spans="1:20" x14ac:dyDescent="0.3">
      <c r="A492">
        <v>478</v>
      </c>
      <c r="B492" s="1">
        <v>44216.456250000003</v>
      </c>
      <c r="C492" s="2">
        <v>14567.150000000001</v>
      </c>
      <c r="D492" s="2">
        <v>14574.8</v>
      </c>
      <c r="E492" s="2">
        <v>14558.5</v>
      </c>
      <c r="F492" s="2">
        <v>14572</v>
      </c>
      <c r="G492" s="2">
        <f>IF(A492&lt;=$C$3,"",MAX(INDEX($D$15:$D$713,A492-$C$3):D491))</f>
        <v>14574.5</v>
      </c>
      <c r="H492" s="2">
        <f>IF(A492&lt;=$C$4,"",MIN(INDEX($E$15:$E$713,A492-$C$4):E491))</f>
        <v>14557.25</v>
      </c>
      <c r="I492" s="2">
        <f t="shared" si="63"/>
        <v>8.6500000000014552</v>
      </c>
      <c r="J492" s="2">
        <f>IF(A492&lt;$C$5+2,"",IF(A492=$C$5+2,AVERAGE(INDEX($I$15:$I$713,A492-$C$5+1):I492),(($C$5-1)*J491+I492)/$C$5))</f>
        <v>10.891984041761452</v>
      </c>
      <c r="K492" s="2" t="str">
        <f t="shared" si="64"/>
        <v>buy</v>
      </c>
      <c r="L492" s="2">
        <f t="shared" si="65"/>
        <v>14574.5</v>
      </c>
      <c r="M492" t="str">
        <f t="shared" si="66"/>
        <v>buy</v>
      </c>
      <c r="N492">
        <f t="shared" si="67"/>
        <v>14557.781596629628</v>
      </c>
      <c r="O492">
        <f t="shared" si="68"/>
        <v>14590.236806740746</v>
      </c>
      <c r="P492">
        <f t="shared" si="69"/>
        <v>14568.6</v>
      </c>
      <c r="Q492">
        <f t="shared" si="70"/>
        <v>10.818403370372643</v>
      </c>
      <c r="R492" t="str">
        <f t="shared" si="71"/>
        <v/>
      </c>
      <c r="S492">
        <f>IF(A492&lt;$C$5+2,"",IF(A492=$C$5+2,AVERAGE(INDEX($I$15:$I$713,A492-$C$5+1):I492),(($C$5-1)*J491+I492)/$C$5))</f>
        <v>10.891984041761452</v>
      </c>
      <c r="T492" s="2"/>
    </row>
    <row r="493" spans="1:20" x14ac:dyDescent="0.3">
      <c r="A493">
        <v>479</v>
      </c>
      <c r="B493" s="1">
        <v>44216.456944444442</v>
      </c>
      <c r="C493" s="2">
        <v>14572.05</v>
      </c>
      <c r="D493" s="2">
        <v>14577.5</v>
      </c>
      <c r="E493" s="2">
        <v>14569.4</v>
      </c>
      <c r="F493" s="2">
        <v>14573.4</v>
      </c>
      <c r="G493" s="2">
        <f>IF(A493&lt;=$C$3,"",MAX(INDEX($D$15:$D$713,A493-$C$3):D492))</f>
        <v>14574.8</v>
      </c>
      <c r="H493" s="2">
        <f>IF(A493&lt;=$C$4,"",MIN(INDEX($E$15:$E$713,A493-$C$4):E492))</f>
        <v>14558.5</v>
      </c>
      <c r="I493" s="2">
        <f t="shared" si="63"/>
        <v>16.299999999999272</v>
      </c>
      <c r="J493" s="2">
        <f>IF(A493&lt;$C$5+2,"",IF(A493=$C$5+2,AVERAGE(INDEX($I$15:$I$713,A493-$C$5+1):I493),(($C$5-1)*J492+I493)/$C$5))</f>
        <v>11.162384839673344</v>
      </c>
      <c r="K493" s="2" t="str">
        <f t="shared" si="64"/>
        <v>buy</v>
      </c>
      <c r="L493" s="2">
        <f t="shared" si="65"/>
        <v>14574.8</v>
      </c>
      <c r="M493" t="str">
        <f t="shared" si="66"/>
        <v>buy</v>
      </c>
      <c r="N493">
        <f t="shared" si="67"/>
        <v>14557.781596629628</v>
      </c>
      <c r="O493">
        <f t="shared" si="68"/>
        <v>14590.236806740746</v>
      </c>
      <c r="P493">
        <f t="shared" si="69"/>
        <v>14568.6</v>
      </c>
      <c r="Q493">
        <f t="shared" si="70"/>
        <v>10.818403370372643</v>
      </c>
      <c r="R493" t="str">
        <f t="shared" si="71"/>
        <v/>
      </c>
      <c r="S493">
        <f>IF(A493&lt;$C$5+2,"",IF(A493=$C$5+2,AVERAGE(INDEX($I$15:$I$713,A493-$C$5+1):I493),(($C$5-1)*J492+I493)/$C$5))</f>
        <v>11.162384839673344</v>
      </c>
      <c r="T493" s="2"/>
    </row>
    <row r="494" spans="1:20" x14ac:dyDescent="0.3">
      <c r="A494">
        <v>480</v>
      </c>
      <c r="B494" s="1">
        <v>44216.457638888889</v>
      </c>
      <c r="C494" s="2">
        <v>14573.550000000001</v>
      </c>
      <c r="D494" s="2">
        <v>14579.25</v>
      </c>
      <c r="E494" s="2">
        <v>14569.800000000001</v>
      </c>
      <c r="F494" s="2">
        <v>14572.55</v>
      </c>
      <c r="G494" s="2">
        <f>IF(A494&lt;=$C$3,"",MAX(INDEX($D$15:$D$713,A494-$C$3):D493))</f>
        <v>14577.5</v>
      </c>
      <c r="H494" s="2">
        <f>IF(A494&lt;=$C$4,"",MIN(INDEX($E$15:$E$713,A494-$C$4):E493))</f>
        <v>14558.5</v>
      </c>
      <c r="I494" s="2">
        <f t="shared" si="63"/>
        <v>8.1000000000003638</v>
      </c>
      <c r="J494" s="2">
        <f>IF(A494&lt;$C$5+2,"",IF(A494=$C$5+2,AVERAGE(INDEX($I$15:$I$713,A494-$C$5+1):I494),(($C$5-1)*J493+I494)/$C$5))</f>
        <v>11.009265597689694</v>
      </c>
      <c r="K494" s="2" t="str">
        <f t="shared" si="64"/>
        <v>buy</v>
      </c>
      <c r="L494" s="2">
        <f t="shared" si="65"/>
        <v>14577.5</v>
      </c>
      <c r="M494" t="str">
        <f t="shared" si="66"/>
        <v>buy</v>
      </c>
      <c r="N494">
        <f t="shared" si="67"/>
        <v>14557.781596629628</v>
      </c>
      <c r="O494">
        <f t="shared" si="68"/>
        <v>14590.236806740746</v>
      </c>
      <c r="P494">
        <f t="shared" si="69"/>
        <v>14568.6</v>
      </c>
      <c r="Q494">
        <f t="shared" si="70"/>
        <v>10.818403370372643</v>
      </c>
      <c r="R494" t="str">
        <f t="shared" si="71"/>
        <v/>
      </c>
      <c r="S494">
        <f>IF(A494&lt;$C$5+2,"",IF(A494=$C$5+2,AVERAGE(INDEX($I$15:$I$713,A494-$C$5+1):I494),(($C$5-1)*J493+I494)/$C$5))</f>
        <v>11.009265597689694</v>
      </c>
      <c r="T494" s="2"/>
    </row>
    <row r="495" spans="1:20" x14ac:dyDescent="0.3">
      <c r="A495">
        <v>481</v>
      </c>
      <c r="B495" s="1">
        <v>44216.458333333336</v>
      </c>
      <c r="C495" s="2">
        <v>14573.1</v>
      </c>
      <c r="D495" s="2">
        <v>14580.65</v>
      </c>
      <c r="E495" s="2">
        <v>14567.55</v>
      </c>
      <c r="F495" s="2">
        <v>14573.7</v>
      </c>
      <c r="G495" s="2">
        <f>IF(A495&lt;=$C$3,"",MAX(INDEX($D$15:$D$713,A495-$C$3):D494))</f>
        <v>14579.25</v>
      </c>
      <c r="H495" s="2">
        <f>IF(A495&lt;=$C$4,"",MIN(INDEX($E$15:$E$713,A495-$C$4):E494))</f>
        <v>14558.5</v>
      </c>
      <c r="I495" s="2">
        <f t="shared" si="63"/>
        <v>9.4499999999989086</v>
      </c>
      <c r="J495" s="2">
        <f>IF(A495&lt;$C$5+2,"",IF(A495=$C$5+2,AVERAGE(INDEX($I$15:$I$713,A495-$C$5+1):I495),(($C$5-1)*J494+I495)/$C$5))</f>
        <v>10.931302317805155</v>
      </c>
      <c r="K495" s="2" t="str">
        <f t="shared" si="64"/>
        <v>buy</v>
      </c>
      <c r="L495" s="2">
        <f t="shared" si="65"/>
        <v>14579.25</v>
      </c>
      <c r="M495" t="str">
        <f t="shared" si="66"/>
        <v>buy</v>
      </c>
      <c r="N495">
        <f t="shared" si="67"/>
        <v>14557.781596629628</v>
      </c>
      <c r="O495">
        <f t="shared" si="68"/>
        <v>14590.236806740746</v>
      </c>
      <c r="P495">
        <f t="shared" si="69"/>
        <v>14568.6</v>
      </c>
      <c r="Q495">
        <f t="shared" si="70"/>
        <v>10.818403370372643</v>
      </c>
      <c r="R495" t="str">
        <f t="shared" si="71"/>
        <v/>
      </c>
      <c r="S495">
        <f>IF(A495&lt;$C$5+2,"",IF(A495=$C$5+2,AVERAGE(INDEX($I$15:$I$713,A495-$C$5+1):I495),(($C$5-1)*J494+I495)/$C$5))</f>
        <v>10.931302317805155</v>
      </c>
      <c r="T495" s="2"/>
    </row>
    <row r="496" spans="1:20" x14ac:dyDescent="0.3">
      <c r="A496">
        <v>482</v>
      </c>
      <c r="B496" s="1">
        <v>44216.459027777775</v>
      </c>
      <c r="C496" s="2">
        <v>14574.2</v>
      </c>
      <c r="D496" s="2">
        <v>14577.349999999999</v>
      </c>
      <c r="E496" s="2">
        <v>14564.8</v>
      </c>
      <c r="F496" s="2">
        <v>14568.05</v>
      </c>
      <c r="G496" s="2">
        <f>IF(A496&lt;=$C$3,"",MAX(INDEX($D$15:$D$713,A496-$C$3):D495))</f>
        <v>14580.65</v>
      </c>
      <c r="H496" s="2">
        <f>IF(A496&lt;=$C$4,"",MIN(INDEX($E$15:$E$713,A496-$C$4):E495))</f>
        <v>14567.55</v>
      </c>
      <c r="I496" s="2">
        <f t="shared" si="63"/>
        <v>13.100000000000364</v>
      </c>
      <c r="J496" s="2">
        <f>IF(A496&lt;$C$5+2,"",IF(A496=$C$5+2,AVERAGE(INDEX($I$15:$I$713,A496-$C$5+1):I496),(($C$5-1)*J495+I496)/$C$5))</f>
        <v>11.039737201914916</v>
      </c>
      <c r="K496" s="2" t="str">
        <f t="shared" si="64"/>
        <v>sell</v>
      </c>
      <c r="L496" s="2">
        <f t="shared" si="65"/>
        <v>14567.55</v>
      </c>
      <c r="M496" t="str">
        <f t="shared" si="66"/>
        <v>buy</v>
      </c>
      <c r="N496">
        <f t="shared" si="67"/>
        <v>14557.781596629628</v>
      </c>
      <c r="O496">
        <f t="shared" si="68"/>
        <v>14590.236806740746</v>
      </c>
      <c r="P496">
        <f t="shared" si="69"/>
        <v>14568.6</v>
      </c>
      <c r="Q496">
        <f t="shared" si="70"/>
        <v>10.818403370372643</v>
      </c>
      <c r="R496" t="str">
        <f t="shared" si="71"/>
        <v/>
      </c>
      <c r="S496">
        <f>IF(A496&lt;$C$5+2,"",IF(A496=$C$5+2,AVERAGE(INDEX($I$15:$I$713,A496-$C$5+1):I496),(($C$5-1)*J495+I496)/$C$5))</f>
        <v>11.039737201914916</v>
      </c>
      <c r="T496" s="2"/>
    </row>
    <row r="497" spans="1:20" x14ac:dyDescent="0.3">
      <c r="A497">
        <v>483</v>
      </c>
      <c r="B497" s="1">
        <v>44216.459722222222</v>
      </c>
      <c r="C497" s="2">
        <v>14567.25</v>
      </c>
      <c r="D497" s="2">
        <v>14575.8</v>
      </c>
      <c r="E497" s="2">
        <v>14560.6</v>
      </c>
      <c r="F497" s="2">
        <v>14563.15</v>
      </c>
      <c r="G497" s="2">
        <f>IF(A497&lt;=$C$3,"",MAX(INDEX($D$15:$D$713,A497-$C$3):D496))</f>
        <v>14580.65</v>
      </c>
      <c r="H497" s="2">
        <f>IF(A497&lt;=$C$4,"",MIN(INDEX($E$15:$E$713,A497-$C$4):E496))</f>
        <v>14564.8</v>
      </c>
      <c r="I497" s="2">
        <f t="shared" si="63"/>
        <v>12.549999999999272</v>
      </c>
      <c r="J497" s="2">
        <f>IF(A497&lt;$C$5+2,"",IF(A497=$C$5+2,AVERAGE(INDEX($I$15:$I$713,A497-$C$5+1):I497),(($C$5-1)*J496+I497)/$C$5))</f>
        <v>11.115250341819133</v>
      </c>
      <c r="K497" s="2" t="str">
        <f t="shared" si="64"/>
        <v>sell</v>
      </c>
      <c r="L497" s="2">
        <f t="shared" si="65"/>
        <v>14564.8</v>
      </c>
      <c r="M497" t="str">
        <f t="shared" si="66"/>
        <v>buy</v>
      </c>
      <c r="N497">
        <f t="shared" si="67"/>
        <v>14557.781596629628</v>
      </c>
      <c r="O497">
        <f t="shared" si="68"/>
        <v>14590.236806740746</v>
      </c>
      <c r="P497">
        <f t="shared" si="69"/>
        <v>14568.6</v>
      </c>
      <c r="Q497">
        <f t="shared" si="70"/>
        <v>10.818403370372643</v>
      </c>
      <c r="R497" t="str">
        <f t="shared" si="71"/>
        <v/>
      </c>
      <c r="S497">
        <f>IF(A497&lt;$C$5+2,"",IF(A497=$C$5+2,AVERAGE(INDEX($I$15:$I$713,A497-$C$5+1):I497),(($C$5-1)*J496+I497)/$C$5))</f>
        <v>11.115250341819133</v>
      </c>
      <c r="T497" s="2"/>
    </row>
    <row r="498" spans="1:20" x14ac:dyDescent="0.3">
      <c r="A498">
        <v>484</v>
      </c>
      <c r="B498" s="1">
        <v>44216.460416666669</v>
      </c>
      <c r="C498" s="2">
        <v>14563.05</v>
      </c>
      <c r="D498" s="2">
        <v>14570.7</v>
      </c>
      <c r="E498" s="2">
        <v>14554.45</v>
      </c>
      <c r="F498" s="2">
        <v>14555.25</v>
      </c>
      <c r="G498" s="2">
        <f>IF(A498&lt;=$C$3,"",MAX(INDEX($D$15:$D$713,A498-$C$3):D497))</f>
        <v>14580.65</v>
      </c>
      <c r="H498" s="2">
        <f>IF(A498&lt;=$C$4,"",MIN(INDEX($E$15:$E$713,A498-$C$4):E497))</f>
        <v>14560.6</v>
      </c>
      <c r="I498" s="2">
        <f t="shared" si="63"/>
        <v>15.199999999998909</v>
      </c>
      <c r="J498" s="2">
        <f>IF(A498&lt;$C$5+2,"",IF(A498=$C$5+2,AVERAGE(INDEX($I$15:$I$713,A498-$C$5+1):I498),(($C$5-1)*J497+I498)/$C$5))</f>
        <v>11.319487824728121</v>
      </c>
      <c r="K498" s="2" t="str">
        <f t="shared" si="64"/>
        <v>sell</v>
      </c>
      <c r="L498" s="2">
        <f t="shared" si="65"/>
        <v>14560.6</v>
      </c>
      <c r="M498" t="str">
        <f t="shared" si="66"/>
        <v>SL</v>
      </c>
      <c r="N498" t="str">
        <f t="shared" si="67"/>
        <v/>
      </c>
      <c r="O498" t="str">
        <f t="shared" si="68"/>
        <v/>
      </c>
      <c r="P498" t="str">
        <f t="shared" si="69"/>
        <v/>
      </c>
      <c r="Q498" t="str">
        <f t="shared" si="70"/>
        <v/>
      </c>
      <c r="R498">
        <f t="shared" si="71"/>
        <v>-10.818403370372835</v>
      </c>
      <c r="S498">
        <f>IF(A498&lt;$C$5+2,"",IF(A498=$C$5+2,AVERAGE(INDEX($I$15:$I$713,A498-$C$5+1):I498),(($C$5-1)*J497+I498)/$C$5))</f>
        <v>11.319487824728121</v>
      </c>
      <c r="T498" s="2"/>
    </row>
    <row r="499" spans="1:20" x14ac:dyDescent="0.3">
      <c r="A499">
        <v>485</v>
      </c>
      <c r="B499" s="1">
        <v>44216.461111111108</v>
      </c>
      <c r="C499" s="2">
        <v>14554.5</v>
      </c>
      <c r="D499" s="2">
        <v>14558.95</v>
      </c>
      <c r="E499" s="2">
        <v>14546.9</v>
      </c>
      <c r="F499" s="2">
        <v>14557.75</v>
      </c>
      <c r="G499" s="2">
        <f>IF(A499&lt;=$C$3,"",MAX(INDEX($D$15:$D$713,A499-$C$3):D498))</f>
        <v>14577.349999999999</v>
      </c>
      <c r="H499" s="2">
        <f>IF(A499&lt;=$C$4,"",MIN(INDEX($E$15:$E$713,A499-$C$4):E498))</f>
        <v>14554.45</v>
      </c>
      <c r="I499" s="2">
        <f t="shared" si="63"/>
        <v>16.25</v>
      </c>
      <c r="J499" s="2">
        <f>IF(A499&lt;$C$5+2,"",IF(A499=$C$5+2,AVERAGE(INDEX($I$15:$I$713,A499-$C$5+1):I499),(($C$5-1)*J498+I499)/$C$5))</f>
        <v>11.566013433491715</v>
      </c>
      <c r="K499" s="2" t="str">
        <f t="shared" si="64"/>
        <v>sell</v>
      </c>
      <c r="L499" s="2">
        <f t="shared" si="65"/>
        <v>14554.45</v>
      </c>
      <c r="M499" t="str">
        <f t="shared" si="66"/>
        <v>sell</v>
      </c>
      <c r="N499">
        <f t="shared" si="67"/>
        <v>14566.016013433493</v>
      </c>
      <c r="O499">
        <f t="shared" si="68"/>
        <v>14531.317973133016</v>
      </c>
      <c r="P499">
        <f t="shared" si="69"/>
        <v>14554.45</v>
      </c>
      <c r="Q499">
        <f t="shared" si="70"/>
        <v>11.566013433491715</v>
      </c>
      <c r="R499" t="str">
        <f t="shared" si="71"/>
        <v/>
      </c>
      <c r="S499">
        <f>IF(A499&lt;$C$5+2,"",IF(A499=$C$5+2,AVERAGE(INDEX($I$15:$I$713,A499-$C$5+1):I499),(($C$5-1)*J498+I499)/$C$5))</f>
        <v>11.566013433491715</v>
      </c>
      <c r="T499" s="2"/>
    </row>
    <row r="500" spans="1:20" x14ac:dyDescent="0.3">
      <c r="A500">
        <v>486</v>
      </c>
      <c r="B500" s="1">
        <v>44216.461805555555</v>
      </c>
      <c r="C500" s="2">
        <v>14557.75</v>
      </c>
      <c r="D500" s="2">
        <v>14563.35</v>
      </c>
      <c r="E500" s="2">
        <v>14550.05</v>
      </c>
      <c r="F500" s="2">
        <v>14559</v>
      </c>
      <c r="G500" s="2">
        <f>IF(A500&lt;=$C$3,"",MAX(INDEX($D$15:$D$713,A500-$C$3):D499))</f>
        <v>14575.8</v>
      </c>
      <c r="H500" s="2">
        <f>IF(A500&lt;=$C$4,"",MIN(INDEX($E$15:$E$713,A500-$C$4):E499))</f>
        <v>14546.9</v>
      </c>
      <c r="I500" s="2">
        <f t="shared" si="63"/>
        <v>12.050000000001091</v>
      </c>
      <c r="J500" s="2">
        <f>IF(A500&lt;$C$5+2,"",IF(A500=$C$5+2,AVERAGE(INDEX($I$15:$I$713,A500-$C$5+1):I500),(($C$5-1)*J499+I500)/$C$5))</f>
        <v>11.590212761817185</v>
      </c>
      <c r="K500" s="2" t="str">
        <f t="shared" si="64"/>
        <v/>
      </c>
      <c r="L500" s="2" t="str">
        <f t="shared" si="65"/>
        <v/>
      </c>
      <c r="M500" t="str">
        <f t="shared" si="66"/>
        <v>sell</v>
      </c>
      <c r="N500">
        <f t="shared" si="67"/>
        <v>14566.016013433493</v>
      </c>
      <c r="O500">
        <f t="shared" si="68"/>
        <v>14531.317973133016</v>
      </c>
      <c r="P500">
        <f t="shared" si="69"/>
        <v>14554.45</v>
      </c>
      <c r="Q500">
        <f t="shared" si="70"/>
        <v>11.566013433491715</v>
      </c>
      <c r="R500" t="str">
        <f t="shared" si="71"/>
        <v/>
      </c>
      <c r="S500">
        <f>IF(A500&lt;$C$5+2,"",IF(A500=$C$5+2,AVERAGE(INDEX($I$15:$I$713,A500-$C$5+1):I500),(($C$5-1)*J499+I500)/$C$5))</f>
        <v>11.590212761817185</v>
      </c>
      <c r="T500" s="2"/>
    </row>
    <row r="501" spans="1:20" x14ac:dyDescent="0.3">
      <c r="A501">
        <v>487</v>
      </c>
      <c r="B501" s="1">
        <v>44216.462500000001</v>
      </c>
      <c r="C501" s="2">
        <v>14559.45</v>
      </c>
      <c r="D501" s="2">
        <v>14565.8</v>
      </c>
      <c r="E501" s="2">
        <v>14549.3</v>
      </c>
      <c r="F501" s="2">
        <v>14558.55</v>
      </c>
      <c r="G501" s="2">
        <f>IF(A501&lt;=$C$3,"",MAX(INDEX($D$15:$D$713,A501-$C$3):D500))</f>
        <v>14570.7</v>
      </c>
      <c r="H501" s="2">
        <f>IF(A501&lt;=$C$4,"",MIN(INDEX($E$15:$E$713,A501-$C$4):E500))</f>
        <v>14546.9</v>
      </c>
      <c r="I501" s="2">
        <f t="shared" si="63"/>
        <v>13.300000000001091</v>
      </c>
      <c r="J501" s="2">
        <f>IF(A501&lt;$C$5+2,"",IF(A501=$C$5+2,AVERAGE(INDEX($I$15:$I$713,A501-$C$5+1):I501),(($C$5-1)*J500+I501)/$C$5))</f>
        <v>11.67570212372638</v>
      </c>
      <c r="K501" s="2" t="str">
        <f t="shared" si="64"/>
        <v/>
      </c>
      <c r="L501" s="2" t="str">
        <f t="shared" si="65"/>
        <v/>
      </c>
      <c r="M501" t="str">
        <f t="shared" si="66"/>
        <v>sell</v>
      </c>
      <c r="N501">
        <f t="shared" si="67"/>
        <v>14566.016013433493</v>
      </c>
      <c r="O501">
        <f t="shared" si="68"/>
        <v>14531.317973133016</v>
      </c>
      <c r="P501">
        <f t="shared" si="69"/>
        <v>14554.45</v>
      </c>
      <c r="Q501">
        <f t="shared" si="70"/>
        <v>11.566013433491715</v>
      </c>
      <c r="R501" t="str">
        <f t="shared" si="71"/>
        <v/>
      </c>
      <c r="S501">
        <f>IF(A501&lt;$C$5+2,"",IF(A501=$C$5+2,AVERAGE(INDEX($I$15:$I$713,A501-$C$5+1):I501),(($C$5-1)*J500+I501)/$C$5))</f>
        <v>11.67570212372638</v>
      </c>
      <c r="T501" s="2"/>
    </row>
    <row r="502" spans="1:20" x14ac:dyDescent="0.3">
      <c r="A502">
        <v>488</v>
      </c>
      <c r="B502" s="1">
        <v>44216.463194444441</v>
      </c>
      <c r="C502" s="2">
        <v>14558.7</v>
      </c>
      <c r="D502" s="2">
        <v>14566.050000000001</v>
      </c>
      <c r="E502" s="2">
        <v>14554.9</v>
      </c>
      <c r="F502" s="2">
        <v>14559.3</v>
      </c>
      <c r="G502" s="2">
        <f>IF(A502&lt;=$C$3,"",MAX(INDEX($D$15:$D$713,A502-$C$3):D501))</f>
        <v>14565.8</v>
      </c>
      <c r="H502" s="2">
        <f>IF(A502&lt;=$C$4,"",MIN(INDEX($E$15:$E$713,A502-$C$4):E501))</f>
        <v>14546.9</v>
      </c>
      <c r="I502" s="2">
        <f t="shared" si="63"/>
        <v>16.5</v>
      </c>
      <c r="J502" s="2">
        <f>IF(A502&lt;$C$5+2,"",IF(A502=$C$5+2,AVERAGE(INDEX($I$15:$I$713,A502-$C$5+1):I502),(($C$5-1)*J501+I502)/$C$5))</f>
        <v>11.916917017540062</v>
      </c>
      <c r="K502" s="2" t="str">
        <f t="shared" si="64"/>
        <v>buy</v>
      </c>
      <c r="L502" s="2">
        <f t="shared" si="65"/>
        <v>14565.8</v>
      </c>
      <c r="M502" t="str">
        <f t="shared" si="66"/>
        <v>SL</v>
      </c>
      <c r="N502" t="str">
        <f t="shared" si="67"/>
        <v/>
      </c>
      <c r="O502" t="str">
        <f t="shared" si="68"/>
        <v/>
      </c>
      <c r="P502" t="str">
        <f t="shared" si="69"/>
        <v/>
      </c>
      <c r="Q502" t="str">
        <f t="shared" si="70"/>
        <v/>
      </c>
      <c r="R502">
        <f t="shared" si="71"/>
        <v>-11.566013433492117</v>
      </c>
      <c r="S502">
        <f>IF(A502&lt;$C$5+2,"",IF(A502=$C$5+2,AVERAGE(INDEX($I$15:$I$713,A502-$C$5+1):I502),(($C$5-1)*J501+I502)/$C$5))</f>
        <v>11.916917017540062</v>
      </c>
      <c r="T502" s="2"/>
    </row>
    <row r="503" spans="1:20" x14ac:dyDescent="0.3">
      <c r="A503">
        <v>489</v>
      </c>
      <c r="B503" s="1">
        <v>44216.463888888888</v>
      </c>
      <c r="C503" s="2">
        <v>14560.1</v>
      </c>
      <c r="D503" s="2">
        <v>14568.5</v>
      </c>
      <c r="E503" s="2">
        <v>14554.35</v>
      </c>
      <c r="F503" s="2">
        <v>14562.85</v>
      </c>
      <c r="G503" s="2">
        <f>IF(A503&lt;=$C$3,"",MAX(INDEX($D$15:$D$713,A503-$C$3):D502))</f>
        <v>14566.050000000001</v>
      </c>
      <c r="H503" s="2">
        <f>IF(A503&lt;=$C$4,"",MIN(INDEX($E$15:$E$713,A503-$C$4):E502))</f>
        <v>14549.3</v>
      </c>
      <c r="I503" s="2">
        <f t="shared" si="63"/>
        <v>11.150000000001455</v>
      </c>
      <c r="J503" s="2">
        <f>IF(A503&lt;$C$5+2,"",IF(A503=$C$5+2,AVERAGE(INDEX($I$15:$I$713,A503-$C$5+1):I503),(($C$5-1)*J502+I503)/$C$5))</f>
        <v>11.878571166663132</v>
      </c>
      <c r="K503" s="2" t="str">
        <f t="shared" si="64"/>
        <v>buy</v>
      </c>
      <c r="L503" s="2">
        <f t="shared" si="65"/>
        <v>14566.050000000001</v>
      </c>
      <c r="M503" t="str">
        <f t="shared" si="66"/>
        <v>buy</v>
      </c>
      <c r="N503">
        <f t="shared" si="67"/>
        <v>14554.171428833339</v>
      </c>
      <c r="O503">
        <f t="shared" si="68"/>
        <v>14589.807142333328</v>
      </c>
      <c r="P503">
        <f t="shared" si="69"/>
        <v>14566.050000000001</v>
      </c>
      <c r="Q503">
        <f t="shared" si="70"/>
        <v>11.878571166663132</v>
      </c>
      <c r="R503" t="str">
        <f t="shared" si="71"/>
        <v/>
      </c>
      <c r="S503">
        <f>IF(A503&lt;$C$5+2,"",IF(A503=$C$5+2,AVERAGE(INDEX($I$15:$I$713,A503-$C$5+1):I503),(($C$5-1)*J502+I503)/$C$5))</f>
        <v>11.878571166663132</v>
      </c>
      <c r="T503" s="2"/>
    </row>
    <row r="504" spans="1:20" x14ac:dyDescent="0.3">
      <c r="A504">
        <v>490</v>
      </c>
      <c r="B504" s="1">
        <v>44216.464583333334</v>
      </c>
      <c r="C504" s="2">
        <v>14562.9</v>
      </c>
      <c r="D504" s="2">
        <v>14569.85</v>
      </c>
      <c r="E504" s="2">
        <v>14556.4</v>
      </c>
      <c r="F504" s="2">
        <v>14559.7</v>
      </c>
      <c r="G504" s="2">
        <f>IF(A504&lt;=$C$3,"",MAX(INDEX($D$15:$D$713,A504-$C$3):D503))</f>
        <v>14568.5</v>
      </c>
      <c r="H504" s="2">
        <f>IF(A504&lt;=$C$4,"",MIN(INDEX($E$15:$E$713,A504-$C$4):E503))</f>
        <v>14549.3</v>
      </c>
      <c r="I504" s="2">
        <f t="shared" si="63"/>
        <v>14.149999999999636</v>
      </c>
      <c r="J504" s="2">
        <f>IF(A504&lt;$C$5+2,"",IF(A504=$C$5+2,AVERAGE(INDEX($I$15:$I$713,A504-$C$5+1):I504),(($C$5-1)*J503+I504)/$C$5))</f>
        <v>11.992142608329958</v>
      </c>
      <c r="K504" s="2" t="str">
        <f t="shared" si="64"/>
        <v>buy</v>
      </c>
      <c r="L504" s="2">
        <f t="shared" si="65"/>
        <v>14568.5</v>
      </c>
      <c r="M504" t="str">
        <f t="shared" si="66"/>
        <v>buy</v>
      </c>
      <c r="N504">
        <f t="shared" si="67"/>
        <v>14554.171428833339</v>
      </c>
      <c r="O504">
        <f t="shared" si="68"/>
        <v>14589.807142333328</v>
      </c>
      <c r="P504">
        <f t="shared" si="69"/>
        <v>14566.050000000001</v>
      </c>
      <c r="Q504">
        <f t="shared" si="70"/>
        <v>11.878571166663132</v>
      </c>
      <c r="R504" t="str">
        <f t="shared" si="71"/>
        <v/>
      </c>
      <c r="S504">
        <f>IF(A504&lt;$C$5+2,"",IF(A504=$C$5+2,AVERAGE(INDEX($I$15:$I$713,A504-$C$5+1):I504),(($C$5-1)*J503+I504)/$C$5))</f>
        <v>11.992142608329958</v>
      </c>
      <c r="T504" s="2"/>
    </row>
    <row r="505" spans="1:20" x14ac:dyDescent="0.3">
      <c r="A505">
        <v>491</v>
      </c>
      <c r="B505" s="1">
        <v>44216.465277777781</v>
      </c>
      <c r="C505" s="2">
        <v>14559.699999999999</v>
      </c>
      <c r="D505" s="2">
        <v>14561.9</v>
      </c>
      <c r="E505" s="2">
        <v>14556.65</v>
      </c>
      <c r="F505" s="2">
        <v>14559.55</v>
      </c>
      <c r="G505" s="2">
        <f>IF(A505&lt;=$C$3,"",MAX(INDEX($D$15:$D$713,A505-$C$3):D504))</f>
        <v>14569.85</v>
      </c>
      <c r="H505" s="2">
        <f>IF(A505&lt;=$C$4,"",MIN(INDEX($E$15:$E$713,A505-$C$4):E504))</f>
        <v>14554.35</v>
      </c>
      <c r="I505" s="2">
        <f t="shared" si="63"/>
        <v>13.450000000000728</v>
      </c>
      <c r="J505" s="2">
        <f>IF(A505&lt;$C$5+2,"",IF(A505=$C$5+2,AVERAGE(INDEX($I$15:$I$713,A505-$C$5+1):I505),(($C$5-1)*J504+I505)/$C$5))</f>
        <v>12.065035477913497</v>
      </c>
      <c r="K505" s="2" t="str">
        <f t="shared" si="64"/>
        <v/>
      </c>
      <c r="L505" s="2" t="str">
        <f t="shared" si="65"/>
        <v/>
      </c>
      <c r="M505" t="str">
        <f t="shared" si="66"/>
        <v>buy</v>
      </c>
      <c r="N505">
        <f t="shared" si="67"/>
        <v>14554.171428833339</v>
      </c>
      <c r="O505">
        <f t="shared" si="68"/>
        <v>14589.807142333328</v>
      </c>
      <c r="P505">
        <f t="shared" si="69"/>
        <v>14566.050000000001</v>
      </c>
      <c r="Q505">
        <f t="shared" si="70"/>
        <v>11.878571166663132</v>
      </c>
      <c r="R505" t="str">
        <f t="shared" si="71"/>
        <v/>
      </c>
      <c r="S505">
        <f>IF(A505&lt;$C$5+2,"",IF(A505=$C$5+2,AVERAGE(INDEX($I$15:$I$713,A505-$C$5+1):I505),(($C$5-1)*J504+I505)/$C$5))</f>
        <v>12.065035477913497</v>
      </c>
      <c r="T505" s="2"/>
    </row>
    <row r="506" spans="1:20" x14ac:dyDescent="0.3">
      <c r="A506">
        <v>492</v>
      </c>
      <c r="B506" s="1">
        <v>44216.46597222222</v>
      </c>
      <c r="C506" s="2">
        <v>14559.2</v>
      </c>
      <c r="D506" s="2">
        <v>14567.300000000001</v>
      </c>
      <c r="E506" s="2">
        <v>14552.3</v>
      </c>
      <c r="F506" s="2">
        <v>14565.3</v>
      </c>
      <c r="G506" s="2">
        <f>IF(A506&lt;=$C$3,"",MAX(INDEX($D$15:$D$713,A506-$C$3):D505))</f>
        <v>14569.85</v>
      </c>
      <c r="H506" s="2">
        <f>IF(A506&lt;=$C$4,"",MIN(INDEX($E$15:$E$713,A506-$C$4):E505))</f>
        <v>14554.35</v>
      </c>
      <c r="I506" s="2">
        <f t="shared" si="63"/>
        <v>5.25</v>
      </c>
      <c r="J506" s="2">
        <f>IF(A506&lt;$C$5+2,"",IF(A506=$C$5+2,AVERAGE(INDEX($I$15:$I$713,A506-$C$5+1):I506),(($C$5-1)*J505+I506)/$C$5))</f>
        <v>11.724283704017822</v>
      </c>
      <c r="K506" s="2" t="str">
        <f t="shared" si="64"/>
        <v>sell</v>
      </c>
      <c r="L506" s="2">
        <f t="shared" si="65"/>
        <v>14554.35</v>
      </c>
      <c r="M506" t="str">
        <f t="shared" si="66"/>
        <v>SL</v>
      </c>
      <c r="N506" t="str">
        <f t="shared" si="67"/>
        <v/>
      </c>
      <c r="O506" t="str">
        <f t="shared" si="68"/>
        <v/>
      </c>
      <c r="P506" t="str">
        <f t="shared" si="69"/>
        <v/>
      </c>
      <c r="Q506" t="str">
        <f t="shared" si="70"/>
        <v/>
      </c>
      <c r="R506">
        <f t="shared" si="71"/>
        <v>-11.878571166662368</v>
      </c>
      <c r="S506">
        <f>IF(A506&lt;$C$5+2,"",IF(A506=$C$5+2,AVERAGE(INDEX($I$15:$I$713,A506-$C$5+1):I506),(($C$5-1)*J505+I506)/$C$5))</f>
        <v>11.724283704017822</v>
      </c>
      <c r="T506" s="2"/>
    </row>
    <row r="507" spans="1:20" x14ac:dyDescent="0.3">
      <c r="A507">
        <v>493</v>
      </c>
      <c r="B507" s="1">
        <v>44216.466666666667</v>
      </c>
      <c r="C507" s="2">
        <v>14564.7</v>
      </c>
      <c r="D507" s="2">
        <v>14569.650000000001</v>
      </c>
      <c r="E507" s="2">
        <v>14558.85</v>
      </c>
      <c r="F507" s="2">
        <v>14563.5</v>
      </c>
      <c r="G507" s="2">
        <f>IF(A507&lt;=$C$3,"",MAX(INDEX($D$15:$D$713,A507-$C$3):D506))</f>
        <v>14569.85</v>
      </c>
      <c r="H507" s="2">
        <f>IF(A507&lt;=$C$4,"",MIN(INDEX($E$15:$E$713,A507-$C$4):E506))</f>
        <v>14552.3</v>
      </c>
      <c r="I507" s="2">
        <f t="shared" si="63"/>
        <v>15.000000000001819</v>
      </c>
      <c r="J507" s="2">
        <f>IF(A507&lt;$C$5+2,"",IF(A507=$C$5+2,AVERAGE(INDEX($I$15:$I$713,A507-$C$5+1):I507),(($C$5-1)*J506+I507)/$C$5))</f>
        <v>11.888069518817023</v>
      </c>
      <c r="K507" s="2" t="str">
        <f t="shared" si="64"/>
        <v/>
      </c>
      <c r="L507" s="2" t="str">
        <f t="shared" si="65"/>
        <v/>
      </c>
      <c r="M507" t="str">
        <f t="shared" si="66"/>
        <v/>
      </c>
      <c r="N507" t="str">
        <f t="shared" si="67"/>
        <v/>
      </c>
      <c r="O507" t="str">
        <f t="shared" si="68"/>
        <v/>
      </c>
      <c r="P507" t="str">
        <f t="shared" si="69"/>
        <v/>
      </c>
      <c r="Q507" t="str">
        <f t="shared" si="70"/>
        <v/>
      </c>
      <c r="R507" t="str">
        <f t="shared" si="71"/>
        <v/>
      </c>
      <c r="S507">
        <f>IF(A507&lt;$C$5+2,"",IF(A507=$C$5+2,AVERAGE(INDEX($I$15:$I$713,A507-$C$5+1):I507),(($C$5-1)*J506+I507)/$C$5))</f>
        <v>11.888069518817023</v>
      </c>
      <c r="T507" s="2"/>
    </row>
    <row r="508" spans="1:20" x14ac:dyDescent="0.3">
      <c r="A508">
        <v>494</v>
      </c>
      <c r="B508" s="1">
        <v>44216.467361111114</v>
      </c>
      <c r="C508" s="2">
        <v>14563.55</v>
      </c>
      <c r="D508" s="2">
        <v>14566.150000000001</v>
      </c>
      <c r="E508" s="2">
        <v>14558.85</v>
      </c>
      <c r="F508" s="2">
        <v>14563.75</v>
      </c>
      <c r="G508" s="2">
        <f>IF(A508&lt;=$C$3,"",MAX(INDEX($D$15:$D$713,A508-$C$3):D507))</f>
        <v>14569.650000000001</v>
      </c>
      <c r="H508" s="2">
        <f>IF(A508&lt;=$C$4,"",MIN(INDEX($E$15:$E$713,A508-$C$4):E507))</f>
        <v>14552.3</v>
      </c>
      <c r="I508" s="2">
        <f t="shared" si="63"/>
        <v>10.800000000001091</v>
      </c>
      <c r="J508" s="2">
        <f>IF(A508&lt;$C$5+2,"",IF(A508=$C$5+2,AVERAGE(INDEX($I$15:$I$713,A508-$C$5+1):I508),(($C$5-1)*J507+I508)/$C$5))</f>
        <v>11.833666042876226</v>
      </c>
      <c r="K508" s="2" t="str">
        <f t="shared" si="64"/>
        <v/>
      </c>
      <c r="L508" s="2" t="str">
        <f t="shared" si="65"/>
        <v/>
      </c>
      <c r="M508" t="str">
        <f t="shared" si="66"/>
        <v/>
      </c>
      <c r="N508" t="str">
        <f t="shared" si="67"/>
        <v/>
      </c>
      <c r="O508" t="str">
        <f t="shared" si="68"/>
        <v/>
      </c>
      <c r="P508" t="str">
        <f t="shared" si="69"/>
        <v/>
      </c>
      <c r="Q508" t="str">
        <f t="shared" si="70"/>
        <v/>
      </c>
      <c r="R508" t="str">
        <f t="shared" si="71"/>
        <v/>
      </c>
      <c r="S508">
        <f>IF(A508&lt;$C$5+2,"",IF(A508=$C$5+2,AVERAGE(INDEX($I$15:$I$713,A508-$C$5+1):I508),(($C$5-1)*J507+I508)/$C$5))</f>
        <v>11.833666042876226</v>
      </c>
      <c r="T508" s="2"/>
    </row>
    <row r="509" spans="1:20" x14ac:dyDescent="0.3">
      <c r="A509">
        <v>495</v>
      </c>
      <c r="B509" s="1">
        <v>44216.468055555553</v>
      </c>
      <c r="C509" s="2">
        <v>14563.449999999999</v>
      </c>
      <c r="D509" s="2">
        <v>14566.85</v>
      </c>
      <c r="E509" s="2">
        <v>14554.85</v>
      </c>
      <c r="F509" s="2">
        <v>14559.6</v>
      </c>
      <c r="G509" s="2">
        <f>IF(A509&lt;=$C$3,"",MAX(INDEX($D$15:$D$713,A509-$C$3):D508))</f>
        <v>14569.650000000001</v>
      </c>
      <c r="H509" s="2">
        <f>IF(A509&lt;=$C$4,"",MIN(INDEX($E$15:$E$713,A509-$C$4):E508))</f>
        <v>14552.3</v>
      </c>
      <c r="I509" s="2">
        <f t="shared" si="63"/>
        <v>7.3000000000010914</v>
      </c>
      <c r="J509" s="2">
        <f>IF(A509&lt;$C$5+2,"",IF(A509=$C$5+2,AVERAGE(INDEX($I$15:$I$713,A509-$C$5+1):I509),(($C$5-1)*J508+I509)/$C$5))</f>
        <v>11.606982740732469</v>
      </c>
      <c r="K509" s="2" t="str">
        <f t="shared" si="64"/>
        <v/>
      </c>
      <c r="L509" s="2" t="str">
        <f t="shared" si="65"/>
        <v/>
      </c>
      <c r="M509" t="str">
        <f t="shared" si="66"/>
        <v/>
      </c>
      <c r="N509" t="str">
        <f t="shared" si="67"/>
        <v/>
      </c>
      <c r="O509" t="str">
        <f t="shared" si="68"/>
        <v/>
      </c>
      <c r="P509" t="str">
        <f t="shared" si="69"/>
        <v/>
      </c>
      <c r="Q509" t="str">
        <f t="shared" si="70"/>
        <v/>
      </c>
      <c r="R509" t="str">
        <f t="shared" si="71"/>
        <v/>
      </c>
      <c r="S509">
        <f>IF(A509&lt;$C$5+2,"",IF(A509=$C$5+2,AVERAGE(INDEX($I$15:$I$713,A509-$C$5+1):I509),(($C$5-1)*J508+I509)/$C$5))</f>
        <v>11.606982740732469</v>
      </c>
      <c r="T509" s="2"/>
    </row>
    <row r="510" spans="1:20" x14ac:dyDescent="0.3">
      <c r="A510">
        <v>496</v>
      </c>
      <c r="B510" s="1">
        <v>44216.46875</v>
      </c>
      <c r="C510" s="2">
        <v>14559.4</v>
      </c>
      <c r="D510" s="2">
        <v>14568.150000000001</v>
      </c>
      <c r="E510" s="2">
        <v>14551.55</v>
      </c>
      <c r="F510" s="2">
        <v>14565.35</v>
      </c>
      <c r="G510" s="2">
        <f>IF(A510&lt;=$C$3,"",MAX(INDEX($D$15:$D$713,A510-$C$3):D509))</f>
        <v>14569.650000000001</v>
      </c>
      <c r="H510" s="2">
        <f>IF(A510&lt;=$C$4,"",MIN(INDEX($E$15:$E$713,A510-$C$4):E509))</f>
        <v>14554.85</v>
      </c>
      <c r="I510" s="2">
        <f t="shared" si="63"/>
        <v>12</v>
      </c>
      <c r="J510" s="2">
        <f>IF(A510&lt;$C$5+2,"",IF(A510=$C$5+2,AVERAGE(INDEX($I$15:$I$713,A510-$C$5+1):I510),(($C$5-1)*J509+I510)/$C$5))</f>
        <v>11.626633603695847</v>
      </c>
      <c r="K510" s="2" t="str">
        <f t="shared" si="64"/>
        <v>sell</v>
      </c>
      <c r="L510" s="2">
        <f t="shared" si="65"/>
        <v>14554.85</v>
      </c>
      <c r="M510" t="str">
        <f t="shared" si="66"/>
        <v>sell</v>
      </c>
      <c r="N510">
        <f t="shared" si="67"/>
        <v>14566.476633603696</v>
      </c>
      <c r="O510">
        <f t="shared" si="68"/>
        <v>14531.596732792608</v>
      </c>
      <c r="P510">
        <f t="shared" si="69"/>
        <v>14554.85</v>
      </c>
      <c r="Q510">
        <f t="shared" si="70"/>
        <v>11.626633603695847</v>
      </c>
      <c r="R510" t="str">
        <f t="shared" si="71"/>
        <v/>
      </c>
      <c r="S510">
        <f>IF(A510&lt;$C$5+2,"",IF(A510=$C$5+2,AVERAGE(INDEX($I$15:$I$713,A510-$C$5+1):I510),(($C$5-1)*J509+I510)/$C$5))</f>
        <v>11.626633603695847</v>
      </c>
      <c r="T510" s="2"/>
    </row>
    <row r="511" spans="1:20" x14ac:dyDescent="0.3">
      <c r="A511">
        <v>497</v>
      </c>
      <c r="B511" s="1">
        <v>44216.469444444447</v>
      </c>
      <c r="C511" s="2">
        <v>14565.25</v>
      </c>
      <c r="D511" s="2">
        <v>14574</v>
      </c>
      <c r="E511" s="2">
        <v>14562.150000000001</v>
      </c>
      <c r="F511" s="2">
        <v>14570.55</v>
      </c>
      <c r="G511" s="2">
        <f>IF(A511&lt;=$C$3,"",MAX(INDEX($D$15:$D$713,A511-$C$3):D510))</f>
        <v>14568.150000000001</v>
      </c>
      <c r="H511" s="2">
        <f>IF(A511&lt;=$C$4,"",MIN(INDEX($E$15:$E$713,A511-$C$4):E510))</f>
        <v>14551.55</v>
      </c>
      <c r="I511" s="2">
        <f t="shared" si="63"/>
        <v>16.600000000002183</v>
      </c>
      <c r="J511" s="2">
        <f>IF(A511&lt;$C$5+2,"",IF(A511=$C$5+2,AVERAGE(INDEX($I$15:$I$713,A511-$C$5+1):I511),(($C$5-1)*J510+I511)/$C$5))</f>
        <v>11.875301923511163</v>
      </c>
      <c r="K511" s="2" t="str">
        <f t="shared" si="64"/>
        <v>buy</v>
      </c>
      <c r="L511" s="2">
        <f t="shared" si="65"/>
        <v>14568.150000000001</v>
      </c>
      <c r="M511" t="str">
        <f t="shared" si="66"/>
        <v>SL</v>
      </c>
      <c r="N511" t="str">
        <f t="shared" si="67"/>
        <v/>
      </c>
      <c r="O511" t="str">
        <f t="shared" si="68"/>
        <v/>
      </c>
      <c r="P511" t="str">
        <f t="shared" si="69"/>
        <v/>
      </c>
      <c r="Q511" t="str">
        <f t="shared" si="70"/>
        <v/>
      </c>
      <c r="R511">
        <f t="shared" si="71"/>
        <v>-11.626633603695154</v>
      </c>
      <c r="S511">
        <f>IF(A511&lt;$C$5+2,"",IF(A511=$C$5+2,AVERAGE(INDEX($I$15:$I$713,A511-$C$5+1):I511),(($C$5-1)*J510+I511)/$C$5))</f>
        <v>11.875301923511163</v>
      </c>
      <c r="T511" s="2"/>
    </row>
    <row r="512" spans="1:20" x14ac:dyDescent="0.3">
      <c r="A512">
        <v>498</v>
      </c>
      <c r="B512" s="1">
        <v>44216.470138888886</v>
      </c>
      <c r="C512" s="2">
        <v>14570.449999999999</v>
      </c>
      <c r="D512" s="2">
        <v>14571.300000000001</v>
      </c>
      <c r="E512" s="2">
        <v>14566.1</v>
      </c>
      <c r="F512" s="2">
        <v>14570.4</v>
      </c>
      <c r="G512" s="2">
        <f>IF(A512&lt;=$C$3,"",MAX(INDEX($D$15:$D$713,A512-$C$3):D511))</f>
        <v>14574</v>
      </c>
      <c r="H512" s="2">
        <f>IF(A512&lt;=$C$4,"",MIN(INDEX($E$15:$E$713,A512-$C$4):E511))</f>
        <v>14551.55</v>
      </c>
      <c r="I512" s="2">
        <f t="shared" si="63"/>
        <v>11.849999999998545</v>
      </c>
      <c r="J512" s="2">
        <f>IF(A512&lt;$C$5+2,"",IF(A512=$C$5+2,AVERAGE(INDEX($I$15:$I$713,A512-$C$5+1):I512),(($C$5-1)*J511+I512)/$C$5))</f>
        <v>11.874036827335532</v>
      </c>
      <c r="K512" s="2" t="str">
        <f t="shared" si="64"/>
        <v/>
      </c>
      <c r="L512" s="2" t="str">
        <f t="shared" si="65"/>
        <v/>
      </c>
      <c r="M512" t="str">
        <f t="shared" si="66"/>
        <v/>
      </c>
      <c r="N512" t="str">
        <f t="shared" si="67"/>
        <v/>
      </c>
      <c r="O512" t="str">
        <f t="shared" si="68"/>
        <v/>
      </c>
      <c r="P512" t="str">
        <f t="shared" si="69"/>
        <v/>
      </c>
      <c r="Q512" t="str">
        <f t="shared" si="70"/>
        <v/>
      </c>
      <c r="R512" t="str">
        <f t="shared" si="71"/>
        <v/>
      </c>
      <c r="S512">
        <f>IF(A512&lt;$C$5+2,"",IF(A512=$C$5+2,AVERAGE(INDEX($I$15:$I$713,A512-$C$5+1):I512),(($C$5-1)*J511+I512)/$C$5))</f>
        <v>11.874036827335532</v>
      </c>
      <c r="T512" s="2"/>
    </row>
    <row r="513" spans="1:20" x14ac:dyDescent="0.3">
      <c r="A513">
        <v>499</v>
      </c>
      <c r="B513" s="1">
        <v>44216.470833333333</v>
      </c>
      <c r="C513" s="2">
        <v>14570.449999999999</v>
      </c>
      <c r="D513" s="2">
        <v>14572.85</v>
      </c>
      <c r="E513" s="2">
        <v>14567.75</v>
      </c>
      <c r="F513" s="2">
        <v>14570.25</v>
      </c>
      <c r="G513" s="2">
        <f>IF(A513&lt;=$C$3,"",MAX(INDEX($D$15:$D$713,A513-$C$3):D512))</f>
        <v>14574</v>
      </c>
      <c r="H513" s="2">
        <f>IF(A513&lt;=$C$4,"",MIN(INDEX($E$15:$E$713,A513-$C$4):E512))</f>
        <v>14551.55</v>
      </c>
      <c r="I513" s="2">
        <f t="shared" si="63"/>
        <v>5.2000000000007276</v>
      </c>
      <c r="J513" s="2">
        <f>IF(A513&lt;$C$5+2,"",IF(A513=$C$5+2,AVERAGE(INDEX($I$15:$I$713,A513-$C$5+1):I513),(($C$5-1)*J512+I513)/$C$5))</f>
        <v>11.540334985968792</v>
      </c>
      <c r="K513" s="2" t="str">
        <f t="shared" si="64"/>
        <v/>
      </c>
      <c r="L513" s="2" t="str">
        <f t="shared" si="65"/>
        <v/>
      </c>
      <c r="M513" t="str">
        <f t="shared" si="66"/>
        <v/>
      </c>
      <c r="N513" t="str">
        <f t="shared" si="67"/>
        <v/>
      </c>
      <c r="O513" t="str">
        <f t="shared" si="68"/>
        <v/>
      </c>
      <c r="P513" t="str">
        <f t="shared" si="69"/>
        <v/>
      </c>
      <c r="Q513" t="str">
        <f t="shared" si="70"/>
        <v/>
      </c>
      <c r="R513" t="str">
        <f t="shared" si="71"/>
        <v/>
      </c>
      <c r="S513">
        <f>IF(A513&lt;$C$5+2,"",IF(A513=$C$5+2,AVERAGE(INDEX($I$15:$I$713,A513-$C$5+1):I513),(($C$5-1)*J512+I513)/$C$5))</f>
        <v>11.540334985968792</v>
      </c>
      <c r="T513" s="2"/>
    </row>
    <row r="514" spans="1:20" x14ac:dyDescent="0.3">
      <c r="A514">
        <v>500</v>
      </c>
      <c r="B514" s="1">
        <v>44216.47152777778</v>
      </c>
      <c r="C514" s="2">
        <v>14570.6</v>
      </c>
      <c r="D514" s="2">
        <v>14578.2</v>
      </c>
      <c r="E514" s="2">
        <v>14565.949999999999</v>
      </c>
      <c r="F514" s="2">
        <v>14575.15</v>
      </c>
      <c r="G514" s="2">
        <f>IF(A514&lt;=$C$3,"",MAX(INDEX($D$15:$D$713,A514-$C$3):D513))</f>
        <v>14574</v>
      </c>
      <c r="H514" s="2">
        <f>IF(A514&lt;=$C$4,"",MIN(INDEX($E$15:$E$713,A514-$C$4):E513))</f>
        <v>14562.150000000001</v>
      </c>
      <c r="I514" s="2">
        <f t="shared" si="63"/>
        <v>5.1000000000003638</v>
      </c>
      <c r="J514" s="2">
        <f>IF(A514&lt;$C$5+2,"",IF(A514=$C$5+2,AVERAGE(INDEX($I$15:$I$713,A514-$C$5+1):I514),(($C$5-1)*J513+I514)/$C$5))</f>
        <v>11.21831823667037</v>
      </c>
      <c r="K514" s="2" t="str">
        <f t="shared" si="64"/>
        <v>buy</v>
      </c>
      <c r="L514" s="2">
        <f t="shared" si="65"/>
        <v>14574</v>
      </c>
      <c r="M514" t="str">
        <f t="shared" si="66"/>
        <v>buy</v>
      </c>
      <c r="N514">
        <f t="shared" si="67"/>
        <v>14562.78168176333</v>
      </c>
      <c r="O514">
        <f t="shared" si="68"/>
        <v>14596.436636473341</v>
      </c>
      <c r="P514">
        <f t="shared" si="69"/>
        <v>14574</v>
      </c>
      <c r="Q514">
        <f t="shared" si="70"/>
        <v>11.21831823667037</v>
      </c>
      <c r="R514" t="str">
        <f t="shared" si="71"/>
        <v/>
      </c>
      <c r="S514">
        <f>IF(A514&lt;$C$5+2,"",IF(A514=$C$5+2,AVERAGE(INDEX($I$15:$I$713,A514-$C$5+1):I514),(($C$5-1)*J513+I514)/$C$5))</f>
        <v>11.21831823667037</v>
      </c>
      <c r="T514" s="2"/>
    </row>
    <row r="515" spans="1:20" x14ac:dyDescent="0.3">
      <c r="A515">
        <v>501</v>
      </c>
      <c r="B515" s="1">
        <v>44216.472222222219</v>
      </c>
      <c r="C515" s="2">
        <v>14575.15</v>
      </c>
      <c r="D515" s="2">
        <v>14577.5</v>
      </c>
      <c r="E515" s="2">
        <v>14566.599999999999</v>
      </c>
      <c r="F515" s="2">
        <v>14575.95</v>
      </c>
      <c r="G515" s="2">
        <f>IF(A515&lt;=$C$3,"",MAX(INDEX($D$15:$D$713,A515-$C$3):D514))</f>
        <v>14578.2</v>
      </c>
      <c r="H515" s="2">
        <f>IF(A515&lt;=$C$4,"",MIN(INDEX($E$15:$E$713,A515-$C$4):E514))</f>
        <v>14565.949999999999</v>
      </c>
      <c r="I515" s="2">
        <f t="shared" si="63"/>
        <v>12.250000000001819</v>
      </c>
      <c r="J515" s="2">
        <f>IF(A515&lt;$C$5+2,"",IF(A515=$C$5+2,AVERAGE(INDEX($I$15:$I$713,A515-$C$5+1):I515),(($C$5-1)*J514+I515)/$C$5))</f>
        <v>11.269902324836943</v>
      </c>
      <c r="K515" s="2" t="str">
        <f t="shared" si="64"/>
        <v/>
      </c>
      <c r="L515" s="2" t="str">
        <f t="shared" si="65"/>
        <v/>
      </c>
      <c r="M515" t="str">
        <f t="shared" si="66"/>
        <v>buy</v>
      </c>
      <c r="N515">
        <f t="shared" si="67"/>
        <v>14562.78168176333</v>
      </c>
      <c r="O515">
        <f t="shared" si="68"/>
        <v>14596.436636473341</v>
      </c>
      <c r="P515">
        <f t="shared" si="69"/>
        <v>14574</v>
      </c>
      <c r="Q515">
        <f t="shared" si="70"/>
        <v>11.21831823667037</v>
      </c>
      <c r="R515" t="str">
        <f t="shared" si="71"/>
        <v/>
      </c>
      <c r="S515">
        <f>IF(A515&lt;$C$5+2,"",IF(A515=$C$5+2,AVERAGE(INDEX($I$15:$I$713,A515-$C$5+1):I515),(($C$5-1)*J514+I515)/$C$5))</f>
        <v>11.269902324836943</v>
      </c>
      <c r="T515" s="2"/>
    </row>
    <row r="516" spans="1:20" x14ac:dyDescent="0.3">
      <c r="A516">
        <v>502</v>
      </c>
      <c r="B516" s="1">
        <v>44216.472916666666</v>
      </c>
      <c r="C516" s="2">
        <v>14576.050000000001</v>
      </c>
      <c r="D516" s="2">
        <v>14584.5</v>
      </c>
      <c r="E516" s="2">
        <v>14568.300000000001</v>
      </c>
      <c r="F516" s="2">
        <v>14581.75</v>
      </c>
      <c r="G516" s="2">
        <f>IF(A516&lt;=$C$3,"",MAX(INDEX($D$15:$D$713,A516-$C$3):D515))</f>
        <v>14578.2</v>
      </c>
      <c r="H516" s="2">
        <f>IF(A516&lt;=$C$4,"",MIN(INDEX($E$15:$E$713,A516-$C$4):E515))</f>
        <v>14565.949999999999</v>
      </c>
      <c r="I516" s="2">
        <f t="shared" si="63"/>
        <v>10.900000000001455</v>
      </c>
      <c r="J516" s="2">
        <f>IF(A516&lt;$C$5+2,"",IF(A516=$C$5+2,AVERAGE(INDEX($I$15:$I$713,A516-$C$5+1):I516),(($C$5-1)*J515+I516)/$C$5))</f>
        <v>11.251407208595168</v>
      </c>
      <c r="K516" s="2" t="str">
        <f t="shared" si="64"/>
        <v>buy</v>
      </c>
      <c r="L516" s="2">
        <f t="shared" si="65"/>
        <v>14578.2</v>
      </c>
      <c r="M516" t="str">
        <f t="shared" si="66"/>
        <v>buy</v>
      </c>
      <c r="N516">
        <f t="shared" si="67"/>
        <v>14562.78168176333</v>
      </c>
      <c r="O516">
        <f t="shared" si="68"/>
        <v>14596.436636473341</v>
      </c>
      <c r="P516">
        <f t="shared" si="69"/>
        <v>14574</v>
      </c>
      <c r="Q516">
        <f t="shared" si="70"/>
        <v>11.21831823667037</v>
      </c>
      <c r="R516" t="str">
        <f t="shared" si="71"/>
        <v/>
      </c>
      <c r="S516">
        <f>IF(A516&lt;$C$5+2,"",IF(A516=$C$5+2,AVERAGE(INDEX($I$15:$I$713,A516-$C$5+1):I516),(($C$5-1)*J515+I516)/$C$5))</f>
        <v>11.251407208595168</v>
      </c>
      <c r="T516" s="2"/>
    </row>
    <row r="517" spans="1:20" x14ac:dyDescent="0.3">
      <c r="A517">
        <v>503</v>
      </c>
      <c r="B517" s="1">
        <v>44216.473611111112</v>
      </c>
      <c r="C517" s="2">
        <v>14581.25</v>
      </c>
      <c r="D517" s="2">
        <v>14584.45</v>
      </c>
      <c r="E517" s="2">
        <v>14577.45</v>
      </c>
      <c r="F517" s="2">
        <v>14580.05</v>
      </c>
      <c r="G517" s="2">
        <f>IF(A517&lt;=$C$3,"",MAX(INDEX($D$15:$D$713,A517-$C$3):D516))</f>
        <v>14584.5</v>
      </c>
      <c r="H517" s="2">
        <f>IF(A517&lt;=$C$4,"",MIN(INDEX($E$15:$E$713,A517-$C$4):E516))</f>
        <v>14565.949999999999</v>
      </c>
      <c r="I517" s="2">
        <f t="shared" si="63"/>
        <v>16.199999999998909</v>
      </c>
      <c r="J517" s="2">
        <f>IF(A517&lt;$C$5+2,"",IF(A517=$C$5+2,AVERAGE(INDEX($I$15:$I$713,A517-$C$5+1):I517),(($C$5-1)*J516+I517)/$C$5))</f>
        <v>11.498836848165356</v>
      </c>
      <c r="K517" s="2" t="str">
        <f t="shared" si="64"/>
        <v/>
      </c>
      <c r="L517" s="2" t="str">
        <f t="shared" si="65"/>
        <v/>
      </c>
      <c r="M517" t="str">
        <f t="shared" si="66"/>
        <v>buy</v>
      </c>
      <c r="N517">
        <f t="shared" si="67"/>
        <v>14562.78168176333</v>
      </c>
      <c r="O517">
        <f t="shared" si="68"/>
        <v>14596.436636473341</v>
      </c>
      <c r="P517">
        <f t="shared" si="69"/>
        <v>14574</v>
      </c>
      <c r="Q517">
        <f t="shared" si="70"/>
        <v>11.21831823667037</v>
      </c>
      <c r="R517" t="str">
        <f t="shared" si="71"/>
        <v/>
      </c>
      <c r="S517">
        <f>IF(A517&lt;$C$5+2,"",IF(A517=$C$5+2,AVERAGE(INDEX($I$15:$I$713,A517-$C$5+1):I517),(($C$5-1)*J516+I517)/$C$5))</f>
        <v>11.498836848165356</v>
      </c>
      <c r="T517" s="2"/>
    </row>
    <row r="518" spans="1:20" x14ac:dyDescent="0.3">
      <c r="A518">
        <v>504</v>
      </c>
      <c r="B518" s="1">
        <v>44216.474305555559</v>
      </c>
      <c r="C518" s="2">
        <v>14579.65</v>
      </c>
      <c r="D518" s="2">
        <v>14586.3</v>
      </c>
      <c r="E518" s="2">
        <v>14575.85</v>
      </c>
      <c r="F518" s="2">
        <v>14582.4</v>
      </c>
      <c r="G518" s="2">
        <f>IF(A518&lt;=$C$3,"",MAX(INDEX($D$15:$D$713,A518-$C$3):D517))</f>
        <v>14584.5</v>
      </c>
      <c r="H518" s="2">
        <f>IF(A518&lt;=$C$4,"",MIN(INDEX($E$15:$E$713,A518-$C$4):E517))</f>
        <v>14566.599999999999</v>
      </c>
      <c r="I518" s="2">
        <f t="shared" si="63"/>
        <v>7</v>
      </c>
      <c r="J518" s="2">
        <f>IF(A518&lt;$C$5+2,"",IF(A518=$C$5+2,AVERAGE(INDEX($I$15:$I$713,A518-$C$5+1):I518),(($C$5-1)*J517+I518)/$C$5))</f>
        <v>11.273895005757087</v>
      </c>
      <c r="K518" s="2" t="str">
        <f t="shared" si="64"/>
        <v>buy</v>
      </c>
      <c r="L518" s="2">
        <f t="shared" si="65"/>
        <v>14584.5</v>
      </c>
      <c r="M518" t="str">
        <f t="shared" si="66"/>
        <v>buy</v>
      </c>
      <c r="N518">
        <f t="shared" si="67"/>
        <v>14562.78168176333</v>
      </c>
      <c r="O518">
        <f t="shared" si="68"/>
        <v>14596.436636473341</v>
      </c>
      <c r="P518">
        <f t="shared" si="69"/>
        <v>14574</v>
      </c>
      <c r="Q518">
        <f t="shared" si="70"/>
        <v>11.21831823667037</v>
      </c>
      <c r="R518" t="str">
        <f t="shared" si="71"/>
        <v/>
      </c>
      <c r="S518">
        <f>IF(A518&lt;$C$5+2,"",IF(A518=$C$5+2,AVERAGE(INDEX($I$15:$I$713,A518-$C$5+1):I518),(($C$5-1)*J517+I518)/$C$5))</f>
        <v>11.273895005757087</v>
      </c>
      <c r="T518" s="2"/>
    </row>
    <row r="519" spans="1:20" x14ac:dyDescent="0.3">
      <c r="A519">
        <v>505</v>
      </c>
      <c r="B519" s="1">
        <v>44216.474999999999</v>
      </c>
      <c r="C519" s="2">
        <v>14582.949999999999</v>
      </c>
      <c r="D519" s="2">
        <v>14591.3</v>
      </c>
      <c r="E519" s="2">
        <v>14572.849999999999</v>
      </c>
      <c r="F519" s="2">
        <v>14584.5</v>
      </c>
      <c r="G519" s="2">
        <f>IF(A519&lt;=$C$3,"",MAX(INDEX($D$15:$D$713,A519-$C$3):D518))</f>
        <v>14586.3</v>
      </c>
      <c r="H519" s="2">
        <f>IF(A519&lt;=$C$4,"",MIN(INDEX($E$15:$E$713,A519-$C$4):E518))</f>
        <v>14568.300000000001</v>
      </c>
      <c r="I519" s="2">
        <f t="shared" si="63"/>
        <v>10.449999999998909</v>
      </c>
      <c r="J519" s="2">
        <f>IF(A519&lt;$C$5+2,"",IF(A519=$C$5+2,AVERAGE(INDEX($I$15:$I$713,A519-$C$5+1):I519),(($C$5-1)*J518+I519)/$C$5))</f>
        <v>11.232700255469178</v>
      </c>
      <c r="K519" s="2" t="str">
        <f t="shared" si="64"/>
        <v>buy</v>
      </c>
      <c r="L519" s="2">
        <f t="shared" si="65"/>
        <v>14586.3</v>
      </c>
      <c r="M519" t="str">
        <f t="shared" si="66"/>
        <v>buy</v>
      </c>
      <c r="N519">
        <f t="shared" si="67"/>
        <v>14562.78168176333</v>
      </c>
      <c r="O519">
        <f t="shared" si="68"/>
        <v>14596.436636473341</v>
      </c>
      <c r="P519">
        <f t="shared" si="69"/>
        <v>14574</v>
      </c>
      <c r="Q519">
        <f t="shared" si="70"/>
        <v>11.21831823667037</v>
      </c>
      <c r="R519" t="str">
        <f t="shared" si="71"/>
        <v/>
      </c>
      <c r="S519">
        <f>IF(A519&lt;$C$5+2,"",IF(A519=$C$5+2,AVERAGE(INDEX($I$15:$I$713,A519-$C$5+1):I519),(($C$5-1)*J518+I519)/$C$5))</f>
        <v>11.232700255469178</v>
      </c>
      <c r="T519" s="2"/>
    </row>
    <row r="520" spans="1:20" x14ac:dyDescent="0.3">
      <c r="A520">
        <v>506</v>
      </c>
      <c r="B520" s="1">
        <v>44216.475694444445</v>
      </c>
      <c r="C520" s="2">
        <v>14585</v>
      </c>
      <c r="D520" s="2">
        <v>14592.85</v>
      </c>
      <c r="E520" s="2">
        <v>14582.1</v>
      </c>
      <c r="F520" s="2">
        <v>14591.75</v>
      </c>
      <c r="G520" s="2">
        <f>IF(A520&lt;=$C$3,"",MAX(INDEX($D$15:$D$713,A520-$C$3):D519))</f>
        <v>14591.3</v>
      </c>
      <c r="H520" s="2">
        <f>IF(A520&lt;=$C$4,"",MIN(INDEX($E$15:$E$713,A520-$C$4):E519))</f>
        <v>14572.849999999999</v>
      </c>
      <c r="I520" s="2">
        <f t="shared" si="63"/>
        <v>18.450000000000728</v>
      </c>
      <c r="J520" s="2">
        <f>IF(A520&lt;$C$5+2,"",IF(A520=$C$5+2,AVERAGE(INDEX($I$15:$I$713,A520-$C$5+1):I520),(($C$5-1)*J519+I520)/$C$5))</f>
        <v>11.593565242695755</v>
      </c>
      <c r="K520" s="2" t="str">
        <f t="shared" si="64"/>
        <v>buy</v>
      </c>
      <c r="L520" s="2">
        <f t="shared" si="65"/>
        <v>14591.3</v>
      </c>
      <c r="M520" t="str">
        <f t="shared" si="66"/>
        <v>buy</v>
      </c>
      <c r="N520">
        <f t="shared" si="67"/>
        <v>14562.78168176333</v>
      </c>
      <c r="O520">
        <f t="shared" si="68"/>
        <v>14596.436636473341</v>
      </c>
      <c r="P520">
        <f t="shared" si="69"/>
        <v>14574</v>
      </c>
      <c r="Q520">
        <f t="shared" si="70"/>
        <v>11.21831823667037</v>
      </c>
      <c r="R520" t="str">
        <f t="shared" si="71"/>
        <v/>
      </c>
      <c r="S520">
        <f>IF(A520&lt;$C$5+2,"",IF(A520=$C$5+2,AVERAGE(INDEX($I$15:$I$713,A520-$C$5+1):I520),(($C$5-1)*J519+I520)/$C$5))</f>
        <v>11.593565242695755</v>
      </c>
      <c r="T520" s="2"/>
    </row>
    <row r="521" spans="1:20" x14ac:dyDescent="0.3">
      <c r="A521">
        <v>507</v>
      </c>
      <c r="B521" s="1">
        <v>44216.476388888892</v>
      </c>
      <c r="C521" s="2">
        <v>14591.6</v>
      </c>
      <c r="D521" s="2">
        <v>14600.949999999999</v>
      </c>
      <c r="E521" s="2">
        <v>14582.95</v>
      </c>
      <c r="F521" s="2">
        <v>14597.25</v>
      </c>
      <c r="G521" s="2">
        <f>IF(A521&lt;=$C$3,"",MAX(INDEX($D$15:$D$713,A521-$C$3):D520))</f>
        <v>14592.85</v>
      </c>
      <c r="H521" s="2">
        <f>IF(A521&lt;=$C$4,"",MIN(INDEX($E$15:$E$713,A521-$C$4):E520))</f>
        <v>14572.849999999999</v>
      </c>
      <c r="I521" s="2">
        <f t="shared" si="63"/>
        <v>10.75</v>
      </c>
      <c r="J521" s="2">
        <f>IF(A521&lt;$C$5+2,"",IF(A521=$C$5+2,AVERAGE(INDEX($I$15:$I$713,A521-$C$5+1):I521),(($C$5-1)*J520+I521)/$C$5))</f>
        <v>11.551386980560967</v>
      </c>
      <c r="K521" s="2" t="str">
        <f t="shared" si="64"/>
        <v>buy</v>
      </c>
      <c r="L521" s="2">
        <f t="shared" si="65"/>
        <v>14592.85</v>
      </c>
      <c r="M521" t="str">
        <f t="shared" si="66"/>
        <v>TP</v>
      </c>
      <c r="N521" t="str">
        <f t="shared" si="67"/>
        <v/>
      </c>
      <c r="O521" t="str">
        <f t="shared" si="68"/>
        <v/>
      </c>
      <c r="P521" t="str">
        <f t="shared" si="69"/>
        <v/>
      </c>
      <c r="Q521" t="str">
        <f t="shared" si="70"/>
        <v/>
      </c>
      <c r="R521">
        <f t="shared" si="71"/>
        <v>22.436636473341423</v>
      </c>
      <c r="S521">
        <f>IF(A521&lt;$C$5+2,"",IF(A521=$C$5+2,AVERAGE(INDEX($I$15:$I$713,A521-$C$5+1):I521),(($C$5-1)*J520+I521)/$C$5))</f>
        <v>11.551386980560967</v>
      </c>
      <c r="T521" s="2"/>
    </row>
    <row r="522" spans="1:20" x14ac:dyDescent="0.3">
      <c r="A522">
        <v>508</v>
      </c>
      <c r="B522" s="1">
        <v>44216.477083333331</v>
      </c>
      <c r="C522" s="2">
        <v>14597.4</v>
      </c>
      <c r="D522" s="2">
        <v>14603.300000000001</v>
      </c>
      <c r="E522" s="2">
        <v>14589.3</v>
      </c>
      <c r="F522" s="2">
        <v>14593.9</v>
      </c>
      <c r="G522" s="2">
        <f>IF(A522&lt;=$C$3,"",MAX(INDEX($D$15:$D$713,A522-$C$3):D521))</f>
        <v>14600.949999999999</v>
      </c>
      <c r="H522" s="2">
        <f>IF(A522&lt;=$C$4,"",MIN(INDEX($E$15:$E$713,A522-$C$4):E521))</f>
        <v>14572.849999999999</v>
      </c>
      <c r="I522" s="2">
        <f t="shared" si="63"/>
        <v>17.999999999998181</v>
      </c>
      <c r="J522" s="2">
        <f>IF(A522&lt;$C$5+2,"",IF(A522=$C$5+2,AVERAGE(INDEX($I$15:$I$713,A522-$C$5+1):I522),(($C$5-1)*J521+I522)/$C$5))</f>
        <v>11.873817631532827</v>
      </c>
      <c r="K522" s="2" t="str">
        <f t="shared" si="64"/>
        <v>buy</v>
      </c>
      <c r="L522" s="2">
        <f t="shared" si="65"/>
        <v>14600.949999999999</v>
      </c>
      <c r="M522" t="str">
        <f t="shared" si="66"/>
        <v>buy</v>
      </c>
      <c r="N522">
        <f t="shared" si="67"/>
        <v>14589.076182368466</v>
      </c>
      <c r="O522">
        <f t="shared" si="68"/>
        <v>14624.697635263065</v>
      </c>
      <c r="P522">
        <f t="shared" si="69"/>
        <v>14600.949999999999</v>
      </c>
      <c r="Q522">
        <f t="shared" si="70"/>
        <v>11.873817631532827</v>
      </c>
      <c r="R522" t="str">
        <f t="shared" si="71"/>
        <v/>
      </c>
      <c r="S522">
        <f>IF(A522&lt;$C$5+2,"",IF(A522=$C$5+2,AVERAGE(INDEX($I$15:$I$713,A522-$C$5+1):I522),(($C$5-1)*J521+I522)/$C$5))</f>
        <v>11.873817631532827</v>
      </c>
      <c r="T522" s="2"/>
    </row>
    <row r="523" spans="1:20" x14ac:dyDescent="0.3">
      <c r="A523">
        <v>509</v>
      </c>
      <c r="B523" s="1">
        <v>44216.477777777778</v>
      </c>
      <c r="C523" s="2">
        <v>14594.4</v>
      </c>
      <c r="D523" s="2">
        <v>14597.65</v>
      </c>
      <c r="E523" s="2">
        <v>14590.199999999999</v>
      </c>
      <c r="F523" s="2">
        <v>14592.8</v>
      </c>
      <c r="G523" s="2">
        <f>IF(A523&lt;=$C$3,"",MAX(INDEX($D$15:$D$713,A523-$C$3):D522))</f>
        <v>14603.300000000001</v>
      </c>
      <c r="H523" s="2">
        <f>IF(A523&lt;=$C$4,"",MIN(INDEX($E$15:$E$713,A523-$C$4):E522))</f>
        <v>14582.1</v>
      </c>
      <c r="I523" s="2">
        <f t="shared" si="63"/>
        <v>14.000000000001819</v>
      </c>
      <c r="J523" s="2">
        <f>IF(A523&lt;$C$5+2,"",IF(A523=$C$5+2,AVERAGE(INDEX($I$15:$I$713,A523-$C$5+1):I523),(($C$5-1)*J522+I523)/$C$5))</f>
        <v>11.980126749956277</v>
      </c>
      <c r="K523" s="2" t="str">
        <f t="shared" si="64"/>
        <v/>
      </c>
      <c r="L523" s="2" t="str">
        <f t="shared" si="65"/>
        <v/>
      </c>
      <c r="M523" t="str">
        <f t="shared" si="66"/>
        <v>buy</v>
      </c>
      <c r="N523">
        <f t="shared" si="67"/>
        <v>14589.076182368466</v>
      </c>
      <c r="O523">
        <f t="shared" si="68"/>
        <v>14624.697635263065</v>
      </c>
      <c r="P523">
        <f t="shared" si="69"/>
        <v>14600.949999999999</v>
      </c>
      <c r="Q523">
        <f t="shared" si="70"/>
        <v>11.873817631532827</v>
      </c>
      <c r="R523" t="str">
        <f t="shared" si="71"/>
        <v/>
      </c>
      <c r="S523">
        <f>IF(A523&lt;$C$5+2,"",IF(A523=$C$5+2,AVERAGE(INDEX($I$15:$I$713,A523-$C$5+1):I523),(($C$5-1)*J522+I523)/$C$5))</f>
        <v>11.980126749956277</v>
      </c>
      <c r="T523" s="2"/>
    </row>
    <row r="524" spans="1:20" x14ac:dyDescent="0.3">
      <c r="A524">
        <v>510</v>
      </c>
      <c r="B524" s="1">
        <v>44216.478472222225</v>
      </c>
      <c r="C524" s="2">
        <v>14593.15</v>
      </c>
      <c r="D524" s="2">
        <v>14598.3</v>
      </c>
      <c r="E524" s="2">
        <v>14588.699999999999</v>
      </c>
      <c r="F524" s="2">
        <v>14597.1</v>
      </c>
      <c r="G524" s="2">
        <f>IF(A524&lt;=$C$3,"",MAX(INDEX($D$15:$D$713,A524-$C$3):D523))</f>
        <v>14603.300000000001</v>
      </c>
      <c r="H524" s="2">
        <f>IF(A524&lt;=$C$4,"",MIN(INDEX($E$15:$E$713,A524-$C$4):E523))</f>
        <v>14582.95</v>
      </c>
      <c r="I524" s="2">
        <f t="shared" si="63"/>
        <v>7.4500000000007276</v>
      </c>
      <c r="J524" s="2">
        <f>IF(A524&lt;$C$5+2,"",IF(A524=$C$5+2,AVERAGE(INDEX($I$15:$I$713,A524-$C$5+1):I524),(($C$5-1)*J523+I524)/$C$5))</f>
        <v>11.753620412458499</v>
      </c>
      <c r="K524" s="2" t="str">
        <f t="shared" si="64"/>
        <v/>
      </c>
      <c r="L524" s="2" t="str">
        <f t="shared" si="65"/>
        <v/>
      </c>
      <c r="M524" t="str">
        <f t="shared" si="66"/>
        <v>SL</v>
      </c>
      <c r="N524" t="str">
        <f t="shared" si="67"/>
        <v/>
      </c>
      <c r="O524" t="str">
        <f t="shared" si="68"/>
        <v/>
      </c>
      <c r="P524" t="str">
        <f t="shared" si="69"/>
        <v/>
      </c>
      <c r="Q524" t="str">
        <f t="shared" si="70"/>
        <v/>
      </c>
      <c r="R524">
        <f t="shared" si="71"/>
        <v>-11.873817631532802</v>
      </c>
      <c r="S524">
        <f>IF(A524&lt;$C$5+2,"",IF(A524=$C$5+2,AVERAGE(INDEX($I$15:$I$713,A524-$C$5+1):I524),(($C$5-1)*J523+I524)/$C$5))</f>
        <v>11.753620412458499</v>
      </c>
      <c r="T524" s="2"/>
    </row>
    <row r="525" spans="1:20" x14ac:dyDescent="0.3">
      <c r="A525">
        <v>511</v>
      </c>
      <c r="B525" s="1">
        <v>44216.479166666664</v>
      </c>
      <c r="C525" s="2">
        <v>14596.900000000001</v>
      </c>
      <c r="D525" s="2">
        <v>14602.25</v>
      </c>
      <c r="E525" s="2">
        <v>14588.5</v>
      </c>
      <c r="F525" s="2">
        <v>14593.7</v>
      </c>
      <c r="G525" s="2">
        <f>IF(A525&lt;=$C$3,"",MAX(INDEX($D$15:$D$713,A525-$C$3):D524))</f>
        <v>14603.300000000001</v>
      </c>
      <c r="H525" s="2">
        <f>IF(A525&lt;=$C$4,"",MIN(INDEX($E$15:$E$713,A525-$C$4):E524))</f>
        <v>14588.699999999999</v>
      </c>
      <c r="I525" s="2">
        <f t="shared" si="63"/>
        <v>9.6000000000003638</v>
      </c>
      <c r="J525" s="2">
        <f>IF(A525&lt;$C$5+2,"",IF(A525=$C$5+2,AVERAGE(INDEX($I$15:$I$713,A525-$C$5+1):I525),(($C$5-1)*J524+I525)/$C$5))</f>
        <v>11.645939391835594</v>
      </c>
      <c r="K525" s="2" t="str">
        <f t="shared" si="64"/>
        <v>sell</v>
      </c>
      <c r="L525" s="2">
        <f t="shared" si="65"/>
        <v>14588.699999999999</v>
      </c>
      <c r="M525" t="str">
        <f t="shared" si="66"/>
        <v>sell</v>
      </c>
      <c r="N525">
        <f t="shared" si="67"/>
        <v>14600.345939391835</v>
      </c>
      <c r="O525">
        <f t="shared" si="68"/>
        <v>14565.408121216327</v>
      </c>
      <c r="P525">
        <f t="shared" si="69"/>
        <v>14588.699999999999</v>
      </c>
      <c r="Q525">
        <f t="shared" si="70"/>
        <v>11.645939391835594</v>
      </c>
      <c r="R525" t="str">
        <f t="shared" si="71"/>
        <v/>
      </c>
      <c r="S525">
        <f>IF(A525&lt;$C$5+2,"",IF(A525=$C$5+2,AVERAGE(INDEX($I$15:$I$713,A525-$C$5+1):I525),(($C$5-1)*J524+I525)/$C$5))</f>
        <v>11.645939391835594</v>
      </c>
      <c r="T525" s="2"/>
    </row>
    <row r="526" spans="1:20" x14ac:dyDescent="0.3">
      <c r="A526">
        <v>512</v>
      </c>
      <c r="B526" s="1">
        <v>44216.479861111111</v>
      </c>
      <c r="C526" s="2">
        <v>14593.35</v>
      </c>
      <c r="D526" s="2">
        <v>14603</v>
      </c>
      <c r="E526" s="2">
        <v>14589.05</v>
      </c>
      <c r="F526" s="2">
        <v>14595.6</v>
      </c>
      <c r="G526" s="2">
        <f>IF(A526&lt;=$C$3,"",MAX(INDEX($D$15:$D$713,A526-$C$3):D525))</f>
        <v>14602.25</v>
      </c>
      <c r="H526" s="2">
        <f>IF(A526&lt;=$C$4,"",MIN(INDEX($E$15:$E$713,A526-$C$4):E525))</f>
        <v>14588.5</v>
      </c>
      <c r="I526" s="2">
        <f t="shared" si="63"/>
        <v>13.75</v>
      </c>
      <c r="J526" s="2">
        <f>IF(A526&lt;$C$5+2,"",IF(A526=$C$5+2,AVERAGE(INDEX($I$15:$I$713,A526-$C$5+1):I526),(($C$5-1)*J525+I526)/$C$5))</f>
        <v>11.751142422243813</v>
      </c>
      <c r="K526" s="2" t="str">
        <f t="shared" si="64"/>
        <v>buy</v>
      </c>
      <c r="L526" s="2">
        <f t="shared" si="65"/>
        <v>14602.25</v>
      </c>
      <c r="M526" t="str">
        <f t="shared" si="66"/>
        <v>SL</v>
      </c>
      <c r="N526" t="str">
        <f t="shared" si="67"/>
        <v/>
      </c>
      <c r="O526" t="str">
        <f t="shared" si="68"/>
        <v/>
      </c>
      <c r="P526" t="str">
        <f t="shared" si="69"/>
        <v/>
      </c>
      <c r="Q526" t="str">
        <f t="shared" si="70"/>
        <v/>
      </c>
      <c r="R526">
        <f t="shared" si="71"/>
        <v>-11.645939391835782</v>
      </c>
      <c r="S526">
        <f>IF(A526&lt;$C$5+2,"",IF(A526=$C$5+2,AVERAGE(INDEX($I$15:$I$713,A526-$C$5+1):I526),(($C$5-1)*J525+I526)/$C$5))</f>
        <v>11.751142422243813</v>
      </c>
      <c r="T526" s="2"/>
    </row>
    <row r="527" spans="1:20" x14ac:dyDescent="0.3">
      <c r="A527">
        <v>513</v>
      </c>
      <c r="B527" s="1">
        <v>44216.480555555558</v>
      </c>
      <c r="C527" s="2">
        <v>14596.15</v>
      </c>
      <c r="D527" s="2">
        <v>14602.75</v>
      </c>
      <c r="E527" s="2">
        <v>14587.1</v>
      </c>
      <c r="F527" s="2">
        <v>14594.4</v>
      </c>
      <c r="G527" s="2">
        <f>IF(A527&lt;=$C$3,"",MAX(INDEX($D$15:$D$713,A527-$C$3):D526))</f>
        <v>14603</v>
      </c>
      <c r="H527" s="2">
        <f>IF(A527&lt;=$C$4,"",MIN(INDEX($E$15:$E$713,A527-$C$4):E526))</f>
        <v>14588.5</v>
      </c>
      <c r="I527" s="2">
        <f t="shared" si="63"/>
        <v>13.950000000000728</v>
      </c>
      <c r="J527" s="2">
        <f>IF(A527&lt;$C$5+2,"",IF(A527=$C$5+2,AVERAGE(INDEX($I$15:$I$713,A527-$C$5+1):I527),(($C$5-1)*J526+I527)/$C$5))</f>
        <v>11.861085301131659</v>
      </c>
      <c r="K527" s="2" t="str">
        <f t="shared" si="64"/>
        <v>sell</v>
      </c>
      <c r="L527" s="2">
        <f t="shared" si="65"/>
        <v>14588.5</v>
      </c>
      <c r="M527" t="str">
        <f t="shared" si="66"/>
        <v>sell</v>
      </c>
      <c r="N527">
        <f t="shared" si="67"/>
        <v>14600.361085301132</v>
      </c>
      <c r="O527">
        <f t="shared" si="68"/>
        <v>14564.777829397737</v>
      </c>
      <c r="P527">
        <f t="shared" si="69"/>
        <v>14588.5</v>
      </c>
      <c r="Q527">
        <f t="shared" si="70"/>
        <v>11.861085301131659</v>
      </c>
      <c r="R527" t="str">
        <f t="shared" si="71"/>
        <v/>
      </c>
      <c r="S527">
        <f>IF(A527&lt;$C$5+2,"",IF(A527=$C$5+2,AVERAGE(INDEX($I$15:$I$713,A527-$C$5+1):I527),(($C$5-1)*J526+I527)/$C$5))</f>
        <v>11.861085301131659</v>
      </c>
      <c r="T527" s="2"/>
    </row>
    <row r="528" spans="1:20" x14ac:dyDescent="0.3">
      <c r="A528">
        <v>514</v>
      </c>
      <c r="B528" s="1">
        <v>44216.481249999997</v>
      </c>
      <c r="C528" s="2">
        <v>14594.3</v>
      </c>
      <c r="D528" s="2">
        <v>14601.25</v>
      </c>
      <c r="E528" s="2">
        <v>14588.6</v>
      </c>
      <c r="F528" s="2">
        <v>14591.7</v>
      </c>
      <c r="G528" s="2">
        <f>IF(A528&lt;=$C$3,"",MAX(INDEX($D$15:$D$713,A528-$C$3):D527))</f>
        <v>14603</v>
      </c>
      <c r="H528" s="2">
        <f>IF(A528&lt;=$C$4,"",MIN(INDEX($E$15:$E$713,A528-$C$4):E527))</f>
        <v>14587.1</v>
      </c>
      <c r="I528" s="2">
        <f t="shared" si="63"/>
        <v>15.649999999999636</v>
      </c>
      <c r="J528" s="2">
        <f>IF(A528&lt;$C$5+2,"",IF(A528=$C$5+2,AVERAGE(INDEX($I$15:$I$713,A528-$C$5+1):I528),(($C$5-1)*J527+I528)/$C$5))</f>
        <v>12.050531036075059</v>
      </c>
      <c r="K528" s="2" t="str">
        <f t="shared" si="64"/>
        <v/>
      </c>
      <c r="L528" s="2" t="str">
        <f t="shared" si="65"/>
        <v/>
      </c>
      <c r="M528" t="str">
        <f t="shared" si="66"/>
        <v>SL</v>
      </c>
      <c r="N528" t="str">
        <f t="shared" si="67"/>
        <v/>
      </c>
      <c r="O528" t="str">
        <f t="shared" si="68"/>
        <v/>
      </c>
      <c r="P528" t="str">
        <f t="shared" si="69"/>
        <v/>
      </c>
      <c r="Q528" t="str">
        <f t="shared" si="70"/>
        <v/>
      </c>
      <c r="R528">
        <f t="shared" si="71"/>
        <v>-11.861085301132334</v>
      </c>
      <c r="S528">
        <f>IF(A528&lt;$C$5+2,"",IF(A528=$C$5+2,AVERAGE(INDEX($I$15:$I$713,A528-$C$5+1):I528),(($C$5-1)*J527+I528)/$C$5))</f>
        <v>12.050531036075059</v>
      </c>
      <c r="T528" s="2"/>
    </row>
    <row r="529" spans="1:20" x14ac:dyDescent="0.3">
      <c r="A529">
        <v>515</v>
      </c>
      <c r="B529" s="1">
        <v>44216.481944444444</v>
      </c>
      <c r="C529" s="2">
        <v>14591.2</v>
      </c>
      <c r="D529" s="2">
        <v>14599.6</v>
      </c>
      <c r="E529" s="2">
        <v>14586.25</v>
      </c>
      <c r="F529" s="2">
        <v>14597.7</v>
      </c>
      <c r="G529" s="2">
        <f>IF(A529&lt;=$C$3,"",MAX(INDEX($D$15:$D$713,A529-$C$3):D528))</f>
        <v>14603</v>
      </c>
      <c r="H529" s="2">
        <f>IF(A529&lt;=$C$4,"",MIN(INDEX($E$15:$E$713,A529-$C$4):E528))</f>
        <v>14587.1</v>
      </c>
      <c r="I529" s="2">
        <f t="shared" si="63"/>
        <v>12.649999999999636</v>
      </c>
      <c r="J529" s="2">
        <f>IF(A529&lt;$C$5+2,"",IF(A529=$C$5+2,AVERAGE(INDEX($I$15:$I$713,A529-$C$5+1):I529),(($C$5-1)*J528+I529)/$C$5))</f>
        <v>12.080504484271287</v>
      </c>
      <c r="K529" s="2" t="str">
        <f t="shared" si="64"/>
        <v>sell</v>
      </c>
      <c r="L529" s="2">
        <f t="shared" si="65"/>
        <v>14587.1</v>
      </c>
      <c r="M529" t="str">
        <f t="shared" si="66"/>
        <v>sell</v>
      </c>
      <c r="N529">
        <f t="shared" si="67"/>
        <v>14599.180504484271</v>
      </c>
      <c r="O529">
        <f t="shared" si="68"/>
        <v>14562.938991031458</v>
      </c>
      <c r="P529">
        <f t="shared" si="69"/>
        <v>14587.1</v>
      </c>
      <c r="Q529">
        <f t="shared" si="70"/>
        <v>12.080504484271287</v>
      </c>
      <c r="R529" t="str">
        <f t="shared" si="71"/>
        <v/>
      </c>
      <c r="S529">
        <f>IF(A529&lt;$C$5+2,"",IF(A529=$C$5+2,AVERAGE(INDEX($I$15:$I$713,A529-$C$5+1):I529),(($C$5-1)*J528+I529)/$C$5))</f>
        <v>12.080504484271287</v>
      </c>
      <c r="T529" s="2"/>
    </row>
    <row r="530" spans="1:20" x14ac:dyDescent="0.3">
      <c r="A530">
        <v>516</v>
      </c>
      <c r="B530" s="1">
        <v>44216.482638888891</v>
      </c>
      <c r="C530" s="2">
        <v>14598.099999999999</v>
      </c>
      <c r="D530" s="2">
        <v>14602.449999999999</v>
      </c>
      <c r="E530" s="2">
        <v>14596.3</v>
      </c>
      <c r="F530" s="2">
        <v>14598.9</v>
      </c>
      <c r="G530" s="2">
        <f>IF(A530&lt;=$C$3,"",MAX(INDEX($D$15:$D$713,A530-$C$3):D529))</f>
        <v>14602.75</v>
      </c>
      <c r="H530" s="2">
        <f>IF(A530&lt;=$C$4,"",MIN(INDEX($E$15:$E$713,A530-$C$4):E529))</f>
        <v>14586.25</v>
      </c>
      <c r="I530" s="2">
        <f t="shared" ref="I530:I593" si="72">MAX(D529-E529,D529-F528,F528-E529)</f>
        <v>13.350000000000364</v>
      </c>
      <c r="J530" s="2">
        <f>IF(A530&lt;$C$5+2,"",IF(A530=$C$5+2,AVERAGE(INDEX($I$15:$I$713,A530-$C$5+1):I530),(($C$5-1)*J529+I530)/$C$5))</f>
        <v>12.143979260057742</v>
      </c>
      <c r="K530" s="2" t="str">
        <f t="shared" si="64"/>
        <v/>
      </c>
      <c r="L530" s="2" t="str">
        <f t="shared" si="65"/>
        <v/>
      </c>
      <c r="M530" t="str">
        <f t="shared" si="66"/>
        <v>SL</v>
      </c>
      <c r="N530" t="str">
        <f t="shared" si="67"/>
        <v/>
      </c>
      <c r="O530" t="str">
        <f t="shared" si="68"/>
        <v/>
      </c>
      <c r="P530" t="str">
        <f t="shared" si="69"/>
        <v/>
      </c>
      <c r="Q530" t="str">
        <f t="shared" si="70"/>
        <v/>
      </c>
      <c r="R530">
        <f t="shared" si="71"/>
        <v>-12.080504484270932</v>
      </c>
      <c r="S530">
        <f>IF(A530&lt;$C$5+2,"",IF(A530=$C$5+2,AVERAGE(INDEX($I$15:$I$713,A530-$C$5+1):I530),(($C$5-1)*J529+I530)/$C$5))</f>
        <v>12.143979260057742</v>
      </c>
      <c r="T530" s="2"/>
    </row>
    <row r="531" spans="1:20" x14ac:dyDescent="0.3">
      <c r="A531">
        <v>517</v>
      </c>
      <c r="B531" s="1">
        <v>44216.48333333333</v>
      </c>
      <c r="C531" s="2">
        <v>14599.15</v>
      </c>
      <c r="D531" s="2">
        <v>14608.8</v>
      </c>
      <c r="E531" s="2">
        <v>14590.1</v>
      </c>
      <c r="F531" s="2">
        <v>14601.9</v>
      </c>
      <c r="G531" s="2">
        <f>IF(A531&lt;=$C$3,"",MAX(INDEX($D$15:$D$713,A531-$C$3):D530))</f>
        <v>14602.449999999999</v>
      </c>
      <c r="H531" s="2">
        <f>IF(A531&lt;=$C$4,"",MIN(INDEX($E$15:$E$713,A531-$C$4):E530))</f>
        <v>14586.25</v>
      </c>
      <c r="I531" s="2">
        <f t="shared" si="72"/>
        <v>6.1499999999996362</v>
      </c>
      <c r="J531" s="2">
        <f>IF(A531&lt;$C$5+2,"",IF(A531=$C$5+2,AVERAGE(INDEX($I$15:$I$713,A531-$C$5+1):I531),(($C$5-1)*J530+I531)/$C$5))</f>
        <v>11.844280297054837</v>
      </c>
      <c r="K531" s="2" t="str">
        <f t="shared" si="64"/>
        <v>buy</v>
      </c>
      <c r="L531" s="2">
        <f t="shared" si="65"/>
        <v>14602.449999999999</v>
      </c>
      <c r="M531" t="str">
        <f t="shared" si="66"/>
        <v>buy</v>
      </c>
      <c r="N531">
        <f t="shared" si="67"/>
        <v>14590.605719702944</v>
      </c>
      <c r="O531">
        <f t="shared" si="68"/>
        <v>14626.138560594109</v>
      </c>
      <c r="P531">
        <f t="shared" si="69"/>
        <v>14602.449999999999</v>
      </c>
      <c r="Q531">
        <f t="shared" si="70"/>
        <v>11.844280297054837</v>
      </c>
      <c r="R531" t="str">
        <f t="shared" si="71"/>
        <v/>
      </c>
      <c r="S531">
        <f>IF(A531&lt;$C$5+2,"",IF(A531=$C$5+2,AVERAGE(INDEX($I$15:$I$713,A531-$C$5+1):I531),(($C$5-1)*J530+I531)/$C$5))</f>
        <v>11.844280297054837</v>
      </c>
      <c r="T531" s="2"/>
    </row>
    <row r="532" spans="1:20" x14ac:dyDescent="0.3">
      <c r="A532">
        <v>518</v>
      </c>
      <c r="B532" s="1">
        <v>44216.484027777777</v>
      </c>
      <c r="C532" s="2">
        <v>14602.25</v>
      </c>
      <c r="D532" s="2">
        <v>14607.95</v>
      </c>
      <c r="E532" s="2">
        <v>14598.3</v>
      </c>
      <c r="F532" s="2">
        <v>14605.25</v>
      </c>
      <c r="G532" s="2">
        <f>IF(A532&lt;=$C$3,"",MAX(INDEX($D$15:$D$713,A532-$C$3):D531))</f>
        <v>14608.8</v>
      </c>
      <c r="H532" s="2">
        <f>IF(A532&lt;=$C$4,"",MIN(INDEX($E$15:$E$713,A532-$C$4):E531))</f>
        <v>14586.25</v>
      </c>
      <c r="I532" s="2">
        <f t="shared" si="72"/>
        <v>18.699999999998909</v>
      </c>
      <c r="J532" s="2">
        <f>IF(A532&lt;$C$5+2,"",IF(A532=$C$5+2,AVERAGE(INDEX($I$15:$I$713,A532-$C$5+1):I532),(($C$5-1)*J531+I532)/$C$5))</f>
        <v>12.187066282202041</v>
      </c>
      <c r="K532" s="2" t="str">
        <f t="shared" si="64"/>
        <v/>
      </c>
      <c r="L532" s="2" t="str">
        <f t="shared" si="65"/>
        <v/>
      </c>
      <c r="M532" t="str">
        <f t="shared" si="66"/>
        <v>buy</v>
      </c>
      <c r="N532">
        <f t="shared" si="67"/>
        <v>14590.605719702944</v>
      </c>
      <c r="O532">
        <f t="shared" si="68"/>
        <v>14626.138560594109</v>
      </c>
      <c r="P532">
        <f t="shared" si="69"/>
        <v>14602.449999999999</v>
      </c>
      <c r="Q532">
        <f t="shared" si="70"/>
        <v>11.844280297054837</v>
      </c>
      <c r="R532" t="str">
        <f t="shared" si="71"/>
        <v/>
      </c>
      <c r="S532">
        <f>IF(A532&lt;$C$5+2,"",IF(A532=$C$5+2,AVERAGE(INDEX($I$15:$I$713,A532-$C$5+1):I532),(($C$5-1)*J531+I532)/$C$5))</f>
        <v>12.187066282202041</v>
      </c>
      <c r="T532" s="2"/>
    </row>
    <row r="533" spans="1:20" x14ac:dyDescent="0.3">
      <c r="A533">
        <v>519</v>
      </c>
      <c r="B533" s="1">
        <v>44216.484722222223</v>
      </c>
      <c r="C533" s="2">
        <v>14605.5</v>
      </c>
      <c r="D533" s="2">
        <v>14608.45</v>
      </c>
      <c r="E533" s="2">
        <v>14596.199999999999</v>
      </c>
      <c r="F533" s="2">
        <v>14606.25</v>
      </c>
      <c r="G533" s="2">
        <f>IF(A533&lt;=$C$3,"",MAX(INDEX($D$15:$D$713,A533-$C$3):D532))</f>
        <v>14608.8</v>
      </c>
      <c r="H533" s="2">
        <f>IF(A533&lt;=$C$4,"",MIN(INDEX($E$15:$E$713,A533-$C$4):E532))</f>
        <v>14590.1</v>
      </c>
      <c r="I533" s="2">
        <f t="shared" si="72"/>
        <v>9.6500000000014552</v>
      </c>
      <c r="J533" s="2">
        <f>IF(A533&lt;$C$5+2,"",IF(A533=$C$5+2,AVERAGE(INDEX($I$15:$I$713,A533-$C$5+1):I533),(($C$5-1)*J532+I533)/$C$5))</f>
        <v>12.060212968092012</v>
      </c>
      <c r="K533" s="2" t="str">
        <f t="shared" si="64"/>
        <v/>
      </c>
      <c r="L533" s="2" t="str">
        <f t="shared" si="65"/>
        <v/>
      </c>
      <c r="M533" t="str">
        <f t="shared" si="66"/>
        <v>buy</v>
      </c>
      <c r="N533">
        <f t="shared" si="67"/>
        <v>14590.605719702944</v>
      </c>
      <c r="O533">
        <f t="shared" si="68"/>
        <v>14626.138560594109</v>
      </c>
      <c r="P533">
        <f t="shared" si="69"/>
        <v>14602.449999999999</v>
      </c>
      <c r="Q533">
        <f t="shared" si="70"/>
        <v>11.844280297054837</v>
      </c>
      <c r="R533" t="str">
        <f t="shared" si="71"/>
        <v/>
      </c>
      <c r="S533">
        <f>IF(A533&lt;$C$5+2,"",IF(A533=$C$5+2,AVERAGE(INDEX($I$15:$I$713,A533-$C$5+1):I533),(($C$5-1)*J532+I533)/$C$5))</f>
        <v>12.060212968092012</v>
      </c>
      <c r="T533" s="2"/>
    </row>
    <row r="534" spans="1:20" x14ac:dyDescent="0.3">
      <c r="A534">
        <v>520</v>
      </c>
      <c r="B534" s="1">
        <v>44216.48541666667</v>
      </c>
      <c r="C534" s="2">
        <v>14605.9</v>
      </c>
      <c r="D534" s="2">
        <v>14610.199999999999</v>
      </c>
      <c r="E534" s="2">
        <v>14603.650000000001</v>
      </c>
      <c r="F534" s="2">
        <v>14609.45</v>
      </c>
      <c r="G534" s="2">
        <f>IF(A534&lt;=$C$3,"",MAX(INDEX($D$15:$D$713,A534-$C$3):D533))</f>
        <v>14608.8</v>
      </c>
      <c r="H534" s="2">
        <f>IF(A534&lt;=$C$4,"",MIN(INDEX($E$15:$E$713,A534-$C$4):E533))</f>
        <v>14590.1</v>
      </c>
      <c r="I534" s="2">
        <f t="shared" si="72"/>
        <v>12.250000000001819</v>
      </c>
      <c r="J534" s="2">
        <f>IF(A534&lt;$C$5+2,"",IF(A534=$C$5+2,AVERAGE(INDEX($I$15:$I$713,A534-$C$5+1):I534),(($C$5-1)*J533+I534)/$C$5))</f>
        <v>12.069702319687503</v>
      </c>
      <c r="K534" s="2" t="str">
        <f t="shared" si="64"/>
        <v>buy</v>
      </c>
      <c r="L534" s="2">
        <f t="shared" si="65"/>
        <v>14608.8</v>
      </c>
      <c r="M534" t="str">
        <f t="shared" si="66"/>
        <v>buy</v>
      </c>
      <c r="N534">
        <f t="shared" si="67"/>
        <v>14590.605719702944</v>
      </c>
      <c r="O534">
        <f t="shared" si="68"/>
        <v>14626.138560594109</v>
      </c>
      <c r="P534">
        <f t="shared" si="69"/>
        <v>14602.449999999999</v>
      </c>
      <c r="Q534">
        <f t="shared" si="70"/>
        <v>11.844280297054837</v>
      </c>
      <c r="R534" t="str">
        <f t="shared" si="71"/>
        <v/>
      </c>
      <c r="S534">
        <f>IF(A534&lt;$C$5+2,"",IF(A534=$C$5+2,AVERAGE(INDEX($I$15:$I$713,A534-$C$5+1):I534),(($C$5-1)*J533+I534)/$C$5))</f>
        <v>12.069702319687503</v>
      </c>
      <c r="T534" s="2"/>
    </row>
    <row r="535" spans="1:20" x14ac:dyDescent="0.3">
      <c r="A535">
        <v>521</v>
      </c>
      <c r="B535" s="1">
        <v>44216.486111111109</v>
      </c>
      <c r="C535" s="2">
        <v>14609.400000000001</v>
      </c>
      <c r="D535" s="2">
        <v>14613.6</v>
      </c>
      <c r="E535" s="2">
        <v>14602.800000000001</v>
      </c>
      <c r="F535" s="2">
        <v>14605.6</v>
      </c>
      <c r="G535" s="2">
        <f>IF(A535&lt;=$C$3,"",MAX(INDEX($D$15:$D$713,A535-$C$3):D534))</f>
        <v>14610.199999999999</v>
      </c>
      <c r="H535" s="2">
        <f>IF(A535&lt;=$C$4,"",MIN(INDEX($E$15:$E$713,A535-$C$4):E534))</f>
        <v>14596.199999999999</v>
      </c>
      <c r="I535" s="2">
        <f t="shared" si="72"/>
        <v>6.5499999999974534</v>
      </c>
      <c r="J535" s="2">
        <f>IF(A535&lt;$C$5+2,"",IF(A535=$C$5+2,AVERAGE(INDEX($I$15:$I$713,A535-$C$5+1):I535),(($C$5-1)*J534+I535)/$C$5))</f>
        <v>11.793717203703</v>
      </c>
      <c r="K535" s="2" t="str">
        <f t="shared" si="64"/>
        <v>buy</v>
      </c>
      <c r="L535" s="2">
        <f t="shared" si="65"/>
        <v>14610.199999999999</v>
      </c>
      <c r="M535" t="str">
        <f t="shared" si="66"/>
        <v>buy</v>
      </c>
      <c r="N535">
        <f t="shared" si="67"/>
        <v>14590.605719702944</v>
      </c>
      <c r="O535">
        <f t="shared" si="68"/>
        <v>14626.138560594109</v>
      </c>
      <c r="P535">
        <f t="shared" si="69"/>
        <v>14602.449999999999</v>
      </c>
      <c r="Q535">
        <f t="shared" si="70"/>
        <v>11.844280297054837</v>
      </c>
      <c r="R535" t="str">
        <f t="shared" si="71"/>
        <v/>
      </c>
      <c r="S535">
        <f>IF(A535&lt;$C$5+2,"",IF(A535=$C$5+2,AVERAGE(INDEX($I$15:$I$713,A535-$C$5+1):I535),(($C$5-1)*J534+I535)/$C$5))</f>
        <v>11.793717203703</v>
      </c>
      <c r="T535" s="2"/>
    </row>
    <row r="536" spans="1:20" x14ac:dyDescent="0.3">
      <c r="A536">
        <v>522</v>
      </c>
      <c r="B536" s="1">
        <v>44216.486805555556</v>
      </c>
      <c r="C536" s="2">
        <v>14605.300000000001</v>
      </c>
      <c r="D536" s="2">
        <v>14608.1</v>
      </c>
      <c r="E536" s="2">
        <v>14598.6</v>
      </c>
      <c r="F536" s="2">
        <v>14603.55</v>
      </c>
      <c r="G536" s="2">
        <f>IF(A536&lt;=$C$3,"",MAX(INDEX($D$15:$D$713,A536-$C$3):D535))</f>
        <v>14613.6</v>
      </c>
      <c r="H536" s="2">
        <f>IF(A536&lt;=$C$4,"",MIN(INDEX($E$15:$E$713,A536-$C$4):E535))</f>
        <v>14596.199999999999</v>
      </c>
      <c r="I536" s="2">
        <f t="shared" si="72"/>
        <v>10.799999999999272</v>
      </c>
      <c r="J536" s="2">
        <f>IF(A536&lt;$C$5+2,"",IF(A536=$C$5+2,AVERAGE(INDEX($I$15:$I$713,A536-$C$5+1):I536),(($C$5-1)*J535+I536)/$C$5))</f>
        <v>11.744031343517815</v>
      </c>
      <c r="K536" s="2" t="str">
        <f t="shared" si="64"/>
        <v/>
      </c>
      <c r="L536" s="2" t="str">
        <f t="shared" si="65"/>
        <v/>
      </c>
      <c r="M536" t="str">
        <f t="shared" si="66"/>
        <v>buy</v>
      </c>
      <c r="N536">
        <f t="shared" si="67"/>
        <v>14590.605719702944</v>
      </c>
      <c r="O536">
        <f t="shared" si="68"/>
        <v>14626.138560594109</v>
      </c>
      <c r="P536">
        <f t="shared" si="69"/>
        <v>14602.449999999999</v>
      </c>
      <c r="Q536">
        <f t="shared" si="70"/>
        <v>11.844280297054837</v>
      </c>
      <c r="R536" t="str">
        <f t="shared" si="71"/>
        <v/>
      </c>
      <c r="S536">
        <f>IF(A536&lt;$C$5+2,"",IF(A536=$C$5+2,AVERAGE(INDEX($I$15:$I$713,A536-$C$5+1):I536),(($C$5-1)*J535+I536)/$C$5))</f>
        <v>11.744031343517815</v>
      </c>
      <c r="T536" s="2"/>
    </row>
    <row r="537" spans="1:20" x14ac:dyDescent="0.3">
      <c r="A537">
        <v>523</v>
      </c>
      <c r="B537" s="1">
        <v>44216.487500000003</v>
      </c>
      <c r="C537" s="2">
        <v>14603.55</v>
      </c>
      <c r="D537" s="2">
        <v>14607.8</v>
      </c>
      <c r="E537" s="2">
        <v>14594.150000000001</v>
      </c>
      <c r="F537" s="2">
        <v>14602.9</v>
      </c>
      <c r="G537" s="2">
        <f>IF(A537&lt;=$C$3,"",MAX(INDEX($D$15:$D$713,A537-$C$3):D536))</f>
        <v>14613.6</v>
      </c>
      <c r="H537" s="2">
        <f>IF(A537&lt;=$C$4,"",MIN(INDEX($E$15:$E$713,A537-$C$4):E536))</f>
        <v>14598.6</v>
      </c>
      <c r="I537" s="2">
        <f t="shared" si="72"/>
        <v>9.5</v>
      </c>
      <c r="J537" s="2">
        <f>IF(A537&lt;$C$5+2,"",IF(A537=$C$5+2,AVERAGE(INDEX($I$15:$I$713,A537-$C$5+1):I537),(($C$5-1)*J536+I537)/$C$5))</f>
        <v>11.631829776341924</v>
      </c>
      <c r="K537" s="2" t="str">
        <f t="shared" si="64"/>
        <v>sell</v>
      </c>
      <c r="L537" s="2">
        <f t="shared" si="65"/>
        <v>14598.6</v>
      </c>
      <c r="M537" t="str">
        <f t="shared" si="66"/>
        <v>buy</v>
      </c>
      <c r="N537">
        <f t="shared" si="67"/>
        <v>14590.605719702944</v>
      </c>
      <c r="O537">
        <f t="shared" si="68"/>
        <v>14626.138560594109</v>
      </c>
      <c r="P537">
        <f t="shared" si="69"/>
        <v>14602.449999999999</v>
      </c>
      <c r="Q537">
        <f t="shared" si="70"/>
        <v>11.844280297054837</v>
      </c>
      <c r="R537" t="str">
        <f t="shared" si="71"/>
        <v/>
      </c>
      <c r="S537">
        <f>IF(A537&lt;$C$5+2,"",IF(A537=$C$5+2,AVERAGE(INDEX($I$15:$I$713,A537-$C$5+1):I537),(($C$5-1)*J536+I537)/$C$5))</f>
        <v>11.631829776341924</v>
      </c>
      <c r="T537" s="2"/>
    </row>
    <row r="538" spans="1:20" x14ac:dyDescent="0.3">
      <c r="A538">
        <v>524</v>
      </c>
      <c r="B538" s="1">
        <v>44216.488194444442</v>
      </c>
      <c r="C538" s="2">
        <v>14602.65</v>
      </c>
      <c r="D538" s="2">
        <v>14605.95</v>
      </c>
      <c r="E538" s="2">
        <v>14598</v>
      </c>
      <c r="F538" s="2">
        <v>14602.7</v>
      </c>
      <c r="G538" s="2">
        <f>IF(A538&lt;=$C$3,"",MAX(INDEX($D$15:$D$713,A538-$C$3):D537))</f>
        <v>14613.6</v>
      </c>
      <c r="H538" s="2">
        <f>IF(A538&lt;=$C$4,"",MIN(INDEX($E$15:$E$713,A538-$C$4):E537))</f>
        <v>14594.150000000001</v>
      </c>
      <c r="I538" s="2">
        <f t="shared" si="72"/>
        <v>13.649999999997817</v>
      </c>
      <c r="J538" s="2">
        <f>IF(A538&lt;$C$5+2,"",IF(A538=$C$5+2,AVERAGE(INDEX($I$15:$I$713,A538-$C$5+1):I538),(($C$5-1)*J537+I538)/$C$5))</f>
        <v>11.732738287524718</v>
      </c>
      <c r="K538" s="2" t="str">
        <f t="shared" si="64"/>
        <v/>
      </c>
      <c r="L538" s="2" t="str">
        <f t="shared" si="65"/>
        <v/>
      </c>
      <c r="M538" t="str">
        <f t="shared" si="66"/>
        <v>buy</v>
      </c>
      <c r="N538">
        <f t="shared" si="67"/>
        <v>14590.605719702944</v>
      </c>
      <c r="O538">
        <f t="shared" si="68"/>
        <v>14626.138560594109</v>
      </c>
      <c r="P538">
        <f t="shared" si="69"/>
        <v>14602.449999999999</v>
      </c>
      <c r="Q538">
        <f t="shared" si="70"/>
        <v>11.844280297054837</v>
      </c>
      <c r="R538" t="str">
        <f t="shared" si="71"/>
        <v/>
      </c>
      <c r="S538">
        <f>IF(A538&lt;$C$5+2,"",IF(A538=$C$5+2,AVERAGE(INDEX($I$15:$I$713,A538-$C$5+1):I538),(($C$5-1)*J537+I538)/$C$5))</f>
        <v>11.732738287524718</v>
      </c>
      <c r="T538" s="2"/>
    </row>
    <row r="539" spans="1:20" x14ac:dyDescent="0.3">
      <c r="A539">
        <v>525</v>
      </c>
      <c r="B539" s="1">
        <v>44216.488888888889</v>
      </c>
      <c r="C539" s="2">
        <v>14603.1</v>
      </c>
      <c r="D539" s="2">
        <v>14611.8</v>
      </c>
      <c r="E539" s="2">
        <v>14601.3</v>
      </c>
      <c r="F539" s="2">
        <v>14608.65</v>
      </c>
      <c r="G539" s="2">
        <f>IF(A539&lt;=$C$3,"",MAX(INDEX($D$15:$D$713,A539-$C$3):D538))</f>
        <v>14608.1</v>
      </c>
      <c r="H539" s="2">
        <f>IF(A539&lt;=$C$4,"",MIN(INDEX($E$15:$E$713,A539-$C$4):E538))</f>
        <v>14594.150000000001</v>
      </c>
      <c r="I539" s="2">
        <f t="shared" si="72"/>
        <v>7.9500000000007276</v>
      </c>
      <c r="J539" s="2">
        <f>IF(A539&lt;$C$5+2,"",IF(A539=$C$5+2,AVERAGE(INDEX($I$15:$I$713,A539-$C$5+1):I539),(($C$5-1)*J538+I539)/$C$5))</f>
        <v>11.543601373148519</v>
      </c>
      <c r="K539" s="2" t="str">
        <f t="shared" si="64"/>
        <v>buy</v>
      </c>
      <c r="L539" s="2">
        <f t="shared" si="65"/>
        <v>14608.1</v>
      </c>
      <c r="M539" t="str">
        <f t="shared" si="66"/>
        <v>buy</v>
      </c>
      <c r="N539">
        <f t="shared" si="67"/>
        <v>14590.605719702944</v>
      </c>
      <c r="O539">
        <f t="shared" si="68"/>
        <v>14626.138560594109</v>
      </c>
      <c r="P539">
        <f t="shared" si="69"/>
        <v>14602.449999999999</v>
      </c>
      <c r="Q539">
        <f t="shared" si="70"/>
        <v>11.844280297054837</v>
      </c>
      <c r="R539" t="str">
        <f t="shared" si="71"/>
        <v/>
      </c>
      <c r="S539">
        <f>IF(A539&lt;$C$5+2,"",IF(A539=$C$5+2,AVERAGE(INDEX($I$15:$I$713,A539-$C$5+1):I539),(($C$5-1)*J538+I539)/$C$5))</f>
        <v>11.543601373148519</v>
      </c>
      <c r="T539" s="2"/>
    </row>
    <row r="540" spans="1:20" x14ac:dyDescent="0.3">
      <c r="A540">
        <v>526</v>
      </c>
      <c r="B540" s="1">
        <v>44216.489583333336</v>
      </c>
      <c r="C540" s="2">
        <v>14608.65</v>
      </c>
      <c r="D540" s="2">
        <v>14611.699999999999</v>
      </c>
      <c r="E540" s="2">
        <v>14602.3</v>
      </c>
      <c r="F540" s="2">
        <v>14605.5</v>
      </c>
      <c r="G540" s="2">
        <f>IF(A540&lt;=$C$3,"",MAX(INDEX($D$15:$D$713,A540-$C$3):D539))</f>
        <v>14611.8</v>
      </c>
      <c r="H540" s="2">
        <f>IF(A540&lt;=$C$4,"",MIN(INDEX($E$15:$E$713,A540-$C$4):E539))</f>
        <v>14594.150000000001</v>
      </c>
      <c r="I540" s="2">
        <f t="shared" si="72"/>
        <v>10.5</v>
      </c>
      <c r="J540" s="2">
        <f>IF(A540&lt;$C$5+2,"",IF(A540=$C$5+2,AVERAGE(INDEX($I$15:$I$713,A540-$C$5+1):I540),(($C$5-1)*J539+I540)/$C$5))</f>
        <v>11.491421304491093</v>
      </c>
      <c r="K540" s="2" t="str">
        <f t="shared" si="64"/>
        <v/>
      </c>
      <c r="L540" s="2" t="str">
        <f t="shared" si="65"/>
        <v/>
      </c>
      <c r="M540" t="str">
        <f t="shared" si="66"/>
        <v>buy</v>
      </c>
      <c r="N540">
        <f t="shared" si="67"/>
        <v>14590.605719702944</v>
      </c>
      <c r="O540">
        <f t="shared" si="68"/>
        <v>14626.138560594109</v>
      </c>
      <c r="P540">
        <f t="shared" si="69"/>
        <v>14602.449999999999</v>
      </c>
      <c r="Q540">
        <f t="shared" si="70"/>
        <v>11.844280297054837</v>
      </c>
      <c r="R540" t="str">
        <f t="shared" si="71"/>
        <v/>
      </c>
      <c r="S540">
        <f>IF(A540&lt;$C$5+2,"",IF(A540=$C$5+2,AVERAGE(INDEX($I$15:$I$713,A540-$C$5+1):I540),(($C$5-1)*J539+I540)/$C$5))</f>
        <v>11.491421304491093</v>
      </c>
      <c r="T540" s="2"/>
    </row>
    <row r="541" spans="1:20" x14ac:dyDescent="0.3">
      <c r="A541">
        <v>527</v>
      </c>
      <c r="B541" s="1">
        <v>44216.490277777775</v>
      </c>
      <c r="C541" s="2">
        <v>14605.65</v>
      </c>
      <c r="D541" s="2">
        <v>14612.8</v>
      </c>
      <c r="E541" s="2">
        <v>14597.4</v>
      </c>
      <c r="F541" s="2">
        <v>14601.15</v>
      </c>
      <c r="G541" s="2">
        <f>IF(A541&lt;=$C$3,"",MAX(INDEX($D$15:$D$713,A541-$C$3):D540))</f>
        <v>14611.8</v>
      </c>
      <c r="H541" s="2">
        <f>IF(A541&lt;=$C$4,"",MIN(INDEX($E$15:$E$713,A541-$C$4):E540))</f>
        <v>14598</v>
      </c>
      <c r="I541" s="2">
        <f t="shared" si="72"/>
        <v>9.3999999999996362</v>
      </c>
      <c r="J541" s="2">
        <f>IF(A541&lt;$C$5+2,"",IF(A541=$C$5+2,AVERAGE(INDEX($I$15:$I$713,A541-$C$5+1):I541),(($C$5-1)*J540+I541)/$C$5))</f>
        <v>11.386850239266519</v>
      </c>
      <c r="K541" s="2" t="str">
        <f t="shared" si="64"/>
        <v>buy</v>
      </c>
      <c r="L541" s="2">
        <f t="shared" si="65"/>
        <v>14611.8</v>
      </c>
      <c r="M541" t="str">
        <f t="shared" si="66"/>
        <v>buy</v>
      </c>
      <c r="N541">
        <f t="shared" si="67"/>
        <v>14590.605719702944</v>
      </c>
      <c r="O541">
        <f t="shared" si="68"/>
        <v>14626.138560594109</v>
      </c>
      <c r="P541">
        <f t="shared" si="69"/>
        <v>14602.449999999999</v>
      </c>
      <c r="Q541">
        <f t="shared" si="70"/>
        <v>11.844280297054837</v>
      </c>
      <c r="R541" t="str">
        <f t="shared" si="71"/>
        <v/>
      </c>
      <c r="S541">
        <f>IF(A541&lt;$C$5+2,"",IF(A541=$C$5+2,AVERAGE(INDEX($I$15:$I$713,A541-$C$5+1):I541),(($C$5-1)*J540+I541)/$C$5))</f>
        <v>11.386850239266519</v>
      </c>
      <c r="T541" s="2"/>
    </row>
    <row r="542" spans="1:20" x14ac:dyDescent="0.3">
      <c r="A542">
        <v>528</v>
      </c>
      <c r="B542" s="1">
        <v>44216.490972222222</v>
      </c>
      <c r="C542" s="2">
        <v>14601.4</v>
      </c>
      <c r="D542" s="2">
        <v>14610.2</v>
      </c>
      <c r="E542" s="2">
        <v>14592.65</v>
      </c>
      <c r="F542" s="2">
        <v>14606</v>
      </c>
      <c r="G542" s="2">
        <f>IF(A542&lt;=$C$3,"",MAX(INDEX($D$15:$D$713,A542-$C$3):D541))</f>
        <v>14612.8</v>
      </c>
      <c r="H542" s="2">
        <f>IF(A542&lt;=$C$4,"",MIN(INDEX($E$15:$E$713,A542-$C$4):E541))</f>
        <v>14597.4</v>
      </c>
      <c r="I542" s="2">
        <f t="shared" si="72"/>
        <v>15.399999999999636</v>
      </c>
      <c r="J542" s="2">
        <f>IF(A542&lt;$C$5+2,"",IF(A542=$C$5+2,AVERAGE(INDEX($I$15:$I$713,A542-$C$5+1):I542),(($C$5-1)*J541+I542)/$C$5))</f>
        <v>11.587507727303175</v>
      </c>
      <c r="K542" s="2" t="str">
        <f t="shared" si="64"/>
        <v>sell</v>
      </c>
      <c r="L542" s="2">
        <f t="shared" si="65"/>
        <v>14597.4</v>
      </c>
      <c r="M542" t="str">
        <f t="shared" si="66"/>
        <v>buy</v>
      </c>
      <c r="N542">
        <f t="shared" si="67"/>
        <v>14590.605719702944</v>
      </c>
      <c r="O542">
        <f t="shared" si="68"/>
        <v>14626.138560594109</v>
      </c>
      <c r="P542">
        <f t="shared" si="69"/>
        <v>14602.449999999999</v>
      </c>
      <c r="Q542">
        <f t="shared" si="70"/>
        <v>11.844280297054837</v>
      </c>
      <c r="R542" t="str">
        <f t="shared" si="71"/>
        <v/>
      </c>
      <c r="S542">
        <f>IF(A542&lt;$C$5+2,"",IF(A542=$C$5+2,AVERAGE(INDEX($I$15:$I$713,A542-$C$5+1):I542),(($C$5-1)*J541+I542)/$C$5))</f>
        <v>11.587507727303175</v>
      </c>
      <c r="T542" s="2"/>
    </row>
    <row r="543" spans="1:20" x14ac:dyDescent="0.3">
      <c r="A543">
        <v>529</v>
      </c>
      <c r="B543" s="1">
        <v>44216.491666666669</v>
      </c>
      <c r="C543" s="2">
        <v>14605.75</v>
      </c>
      <c r="D543" s="2">
        <v>14611.199999999999</v>
      </c>
      <c r="E543" s="2">
        <v>14597.849999999999</v>
      </c>
      <c r="F543" s="2">
        <v>14602.9</v>
      </c>
      <c r="G543" s="2">
        <f>IF(A543&lt;=$C$3,"",MAX(INDEX($D$15:$D$713,A543-$C$3):D542))</f>
        <v>14612.8</v>
      </c>
      <c r="H543" s="2">
        <f>IF(A543&lt;=$C$4,"",MIN(INDEX($E$15:$E$713,A543-$C$4):E542))</f>
        <v>14592.65</v>
      </c>
      <c r="I543" s="2">
        <f t="shared" si="72"/>
        <v>17.550000000001091</v>
      </c>
      <c r="J543" s="2">
        <f>IF(A543&lt;$C$5+2,"",IF(A543=$C$5+2,AVERAGE(INDEX($I$15:$I$713,A543-$C$5+1):I543),(($C$5-1)*J542+I543)/$C$5))</f>
        <v>11.88563234093807</v>
      </c>
      <c r="K543" s="2" t="str">
        <f t="shared" si="64"/>
        <v/>
      </c>
      <c r="L543" s="2" t="str">
        <f t="shared" si="65"/>
        <v/>
      </c>
      <c r="M543" t="str">
        <f t="shared" si="66"/>
        <v>buy</v>
      </c>
      <c r="N543">
        <f t="shared" si="67"/>
        <v>14590.605719702944</v>
      </c>
      <c r="O543">
        <f t="shared" si="68"/>
        <v>14626.138560594109</v>
      </c>
      <c r="P543">
        <f t="shared" si="69"/>
        <v>14602.449999999999</v>
      </c>
      <c r="Q543">
        <f t="shared" si="70"/>
        <v>11.844280297054837</v>
      </c>
      <c r="R543" t="str">
        <f t="shared" si="71"/>
        <v/>
      </c>
      <c r="S543">
        <f>IF(A543&lt;$C$5+2,"",IF(A543=$C$5+2,AVERAGE(INDEX($I$15:$I$713,A543-$C$5+1):I543),(($C$5-1)*J542+I543)/$C$5))</f>
        <v>11.88563234093807</v>
      </c>
      <c r="T543" s="2"/>
    </row>
    <row r="544" spans="1:20" x14ac:dyDescent="0.3">
      <c r="A544">
        <v>530</v>
      </c>
      <c r="B544" s="1">
        <v>44216.492361111108</v>
      </c>
      <c r="C544" s="2">
        <v>14603.55</v>
      </c>
      <c r="D544" s="2">
        <v>14609.3</v>
      </c>
      <c r="E544" s="2">
        <v>14597.6</v>
      </c>
      <c r="F544" s="2">
        <v>14599.5</v>
      </c>
      <c r="G544" s="2">
        <f>IF(A544&lt;=$C$3,"",MAX(INDEX($D$15:$D$713,A544-$C$3):D543))</f>
        <v>14612.8</v>
      </c>
      <c r="H544" s="2">
        <f>IF(A544&lt;=$C$4,"",MIN(INDEX($E$15:$E$713,A544-$C$4):E543))</f>
        <v>14592.65</v>
      </c>
      <c r="I544" s="2">
        <f t="shared" si="72"/>
        <v>13.350000000000364</v>
      </c>
      <c r="J544" s="2">
        <f>IF(A544&lt;$C$5+2,"",IF(A544=$C$5+2,AVERAGE(INDEX($I$15:$I$713,A544-$C$5+1):I544),(($C$5-1)*J543+I544)/$C$5))</f>
        <v>11.958850723891185</v>
      </c>
      <c r="K544" s="2" t="str">
        <f t="shared" si="64"/>
        <v/>
      </c>
      <c r="L544" s="2" t="str">
        <f t="shared" si="65"/>
        <v/>
      </c>
      <c r="M544" t="str">
        <f t="shared" si="66"/>
        <v>buy</v>
      </c>
      <c r="N544">
        <f t="shared" si="67"/>
        <v>14590.605719702944</v>
      </c>
      <c r="O544">
        <f t="shared" si="68"/>
        <v>14626.138560594109</v>
      </c>
      <c r="P544">
        <f t="shared" si="69"/>
        <v>14602.449999999999</v>
      </c>
      <c r="Q544">
        <f t="shared" si="70"/>
        <v>11.844280297054837</v>
      </c>
      <c r="R544" t="str">
        <f t="shared" si="71"/>
        <v/>
      </c>
      <c r="S544">
        <f>IF(A544&lt;$C$5+2,"",IF(A544=$C$5+2,AVERAGE(INDEX($I$15:$I$713,A544-$C$5+1):I544),(($C$5-1)*J543+I544)/$C$5))</f>
        <v>11.958850723891185</v>
      </c>
      <c r="T544" s="2"/>
    </row>
    <row r="545" spans="1:20" x14ac:dyDescent="0.3">
      <c r="A545">
        <v>531</v>
      </c>
      <c r="B545" s="1">
        <v>44216.493055555555</v>
      </c>
      <c r="C545" s="2">
        <v>14599.5</v>
      </c>
      <c r="D545" s="2">
        <v>14606.55</v>
      </c>
      <c r="E545" s="2">
        <v>14597.6</v>
      </c>
      <c r="F545" s="2">
        <v>14603.8</v>
      </c>
      <c r="G545" s="2">
        <f>IF(A545&lt;=$C$3,"",MAX(INDEX($D$15:$D$713,A545-$C$3):D544))</f>
        <v>14611.199999999999</v>
      </c>
      <c r="H545" s="2">
        <f>IF(A545&lt;=$C$4,"",MIN(INDEX($E$15:$E$713,A545-$C$4):E544))</f>
        <v>14592.65</v>
      </c>
      <c r="I545" s="2">
        <f t="shared" si="72"/>
        <v>11.699999999998909</v>
      </c>
      <c r="J545" s="2">
        <f>IF(A545&lt;$C$5+2,"",IF(A545=$C$5+2,AVERAGE(INDEX($I$15:$I$713,A545-$C$5+1):I545),(($C$5-1)*J544+I545)/$C$5))</f>
        <v>11.94590818769657</v>
      </c>
      <c r="K545" s="2" t="str">
        <f t="shared" si="64"/>
        <v/>
      </c>
      <c r="L545" s="2" t="str">
        <f t="shared" si="65"/>
        <v/>
      </c>
      <c r="M545" t="str">
        <f t="shared" si="66"/>
        <v>buy</v>
      </c>
      <c r="N545">
        <f t="shared" si="67"/>
        <v>14590.605719702944</v>
      </c>
      <c r="O545">
        <f t="shared" si="68"/>
        <v>14626.138560594109</v>
      </c>
      <c r="P545">
        <f t="shared" si="69"/>
        <v>14602.449999999999</v>
      </c>
      <c r="Q545">
        <f t="shared" si="70"/>
        <v>11.844280297054837</v>
      </c>
      <c r="R545" t="str">
        <f t="shared" si="71"/>
        <v/>
      </c>
      <c r="S545">
        <f>IF(A545&lt;$C$5+2,"",IF(A545=$C$5+2,AVERAGE(INDEX($I$15:$I$713,A545-$C$5+1):I545),(($C$5-1)*J544+I545)/$C$5))</f>
        <v>11.94590818769657</v>
      </c>
      <c r="T545" s="2"/>
    </row>
    <row r="546" spans="1:20" x14ac:dyDescent="0.3">
      <c r="A546">
        <v>532</v>
      </c>
      <c r="B546" s="1">
        <v>44216.493750000001</v>
      </c>
      <c r="C546" s="2">
        <v>14603.15</v>
      </c>
      <c r="D546" s="2">
        <v>14606.85</v>
      </c>
      <c r="E546" s="2">
        <v>14598.550000000001</v>
      </c>
      <c r="F546" s="2">
        <v>14601.9</v>
      </c>
      <c r="G546" s="2">
        <f>IF(A546&lt;=$C$3,"",MAX(INDEX($D$15:$D$713,A546-$C$3):D545))</f>
        <v>14611.199999999999</v>
      </c>
      <c r="H546" s="2">
        <f>IF(A546&lt;=$C$4,"",MIN(INDEX($E$15:$E$713,A546-$C$4):E545))</f>
        <v>14597.6</v>
      </c>
      <c r="I546" s="2">
        <f t="shared" si="72"/>
        <v>8.9499999999989086</v>
      </c>
      <c r="J546" s="2">
        <f>IF(A546&lt;$C$5+2,"",IF(A546=$C$5+2,AVERAGE(INDEX($I$15:$I$713,A546-$C$5+1):I546),(($C$5-1)*J545+I546)/$C$5))</f>
        <v>11.796112778311688</v>
      </c>
      <c r="K546" s="2" t="str">
        <f t="shared" si="64"/>
        <v/>
      </c>
      <c r="L546" s="2" t="str">
        <f t="shared" si="65"/>
        <v/>
      </c>
      <c r="M546" t="str">
        <f t="shared" si="66"/>
        <v>buy</v>
      </c>
      <c r="N546">
        <f t="shared" si="67"/>
        <v>14590.605719702944</v>
      </c>
      <c r="O546">
        <f t="shared" si="68"/>
        <v>14626.138560594109</v>
      </c>
      <c r="P546">
        <f t="shared" si="69"/>
        <v>14602.449999999999</v>
      </c>
      <c r="Q546">
        <f t="shared" si="70"/>
        <v>11.844280297054837</v>
      </c>
      <c r="R546" t="str">
        <f t="shared" si="71"/>
        <v/>
      </c>
      <c r="S546">
        <f>IF(A546&lt;$C$5+2,"",IF(A546=$C$5+2,AVERAGE(INDEX($I$15:$I$713,A546-$C$5+1):I546),(($C$5-1)*J545+I546)/$C$5))</f>
        <v>11.796112778311688</v>
      </c>
      <c r="T546" s="2"/>
    </row>
    <row r="547" spans="1:20" x14ac:dyDescent="0.3">
      <c r="A547">
        <v>533</v>
      </c>
      <c r="B547" s="1">
        <v>44216.494444444441</v>
      </c>
      <c r="C547" s="2">
        <v>14601.800000000001</v>
      </c>
      <c r="D547" s="2">
        <v>14610.55</v>
      </c>
      <c r="E547" s="2">
        <v>14594.35</v>
      </c>
      <c r="F547" s="2">
        <v>14602.35</v>
      </c>
      <c r="G547" s="2">
        <f>IF(A547&lt;=$C$3,"",MAX(INDEX($D$15:$D$713,A547-$C$3):D546))</f>
        <v>14609.3</v>
      </c>
      <c r="H547" s="2">
        <f>IF(A547&lt;=$C$4,"",MIN(INDEX($E$15:$E$713,A547-$C$4):E546))</f>
        <v>14597.6</v>
      </c>
      <c r="I547" s="2">
        <f t="shared" si="72"/>
        <v>8.2999999999992724</v>
      </c>
      <c r="J547" s="2">
        <f>IF(A547&lt;$C$5+2,"",IF(A547=$C$5+2,AVERAGE(INDEX($I$15:$I$713,A547-$C$5+1):I547),(($C$5-1)*J546+I547)/$C$5))</f>
        <v>11.621307139396068</v>
      </c>
      <c r="K547" s="2" t="str">
        <f t="shared" si="64"/>
        <v>buy</v>
      </c>
      <c r="L547" s="2">
        <f t="shared" si="65"/>
        <v>14609.3</v>
      </c>
      <c r="M547" t="str">
        <f t="shared" si="66"/>
        <v>buy</v>
      </c>
      <c r="N547">
        <f t="shared" si="67"/>
        <v>14590.605719702944</v>
      </c>
      <c r="O547">
        <f t="shared" si="68"/>
        <v>14626.138560594109</v>
      </c>
      <c r="P547">
        <f t="shared" si="69"/>
        <v>14602.449999999999</v>
      </c>
      <c r="Q547">
        <f t="shared" si="70"/>
        <v>11.844280297054837</v>
      </c>
      <c r="R547" t="str">
        <f t="shared" si="71"/>
        <v/>
      </c>
      <c r="S547">
        <f>IF(A547&lt;$C$5+2,"",IF(A547=$C$5+2,AVERAGE(INDEX($I$15:$I$713,A547-$C$5+1):I547),(($C$5-1)*J546+I547)/$C$5))</f>
        <v>11.621307139396068</v>
      </c>
      <c r="T547" s="2"/>
    </row>
    <row r="548" spans="1:20" x14ac:dyDescent="0.3">
      <c r="A548">
        <v>534</v>
      </c>
      <c r="B548" s="1">
        <v>44216.495138888888</v>
      </c>
      <c r="C548" s="2">
        <v>14601.650000000001</v>
      </c>
      <c r="D548" s="2">
        <v>14607.050000000001</v>
      </c>
      <c r="E548" s="2">
        <v>14595.65</v>
      </c>
      <c r="F548" s="2">
        <v>14604.4</v>
      </c>
      <c r="G548" s="2">
        <f>IF(A548&lt;=$C$3,"",MAX(INDEX($D$15:$D$713,A548-$C$3):D547))</f>
        <v>14610.55</v>
      </c>
      <c r="H548" s="2">
        <f>IF(A548&lt;=$C$4,"",MIN(INDEX($E$15:$E$713,A548-$C$4):E547))</f>
        <v>14594.35</v>
      </c>
      <c r="I548" s="2">
        <f t="shared" si="72"/>
        <v>16.199999999998909</v>
      </c>
      <c r="J548" s="2">
        <f>IF(A548&lt;$C$5+2,"",IF(A548=$C$5+2,AVERAGE(INDEX($I$15:$I$713,A548-$C$5+1):I548),(($C$5-1)*J547+I548)/$C$5))</f>
        <v>11.85024178242621</v>
      </c>
      <c r="K548" s="2" t="str">
        <f t="shared" si="64"/>
        <v/>
      </c>
      <c r="L548" s="2" t="str">
        <f t="shared" si="65"/>
        <v/>
      </c>
      <c r="M548" t="str">
        <f t="shared" si="66"/>
        <v>buy</v>
      </c>
      <c r="N548">
        <f t="shared" si="67"/>
        <v>14590.605719702944</v>
      </c>
      <c r="O548">
        <f t="shared" si="68"/>
        <v>14626.138560594109</v>
      </c>
      <c r="P548">
        <f t="shared" si="69"/>
        <v>14602.449999999999</v>
      </c>
      <c r="Q548">
        <f t="shared" si="70"/>
        <v>11.844280297054837</v>
      </c>
      <c r="R548" t="str">
        <f t="shared" si="71"/>
        <v/>
      </c>
      <c r="S548">
        <f>IF(A548&lt;$C$5+2,"",IF(A548=$C$5+2,AVERAGE(INDEX($I$15:$I$713,A548-$C$5+1):I548),(($C$5-1)*J547+I548)/$C$5))</f>
        <v>11.85024178242621</v>
      </c>
      <c r="T548" s="2"/>
    </row>
    <row r="549" spans="1:20" x14ac:dyDescent="0.3">
      <c r="A549">
        <v>535</v>
      </c>
      <c r="B549" s="1">
        <v>44216.495833333334</v>
      </c>
      <c r="C549" s="2">
        <v>14604.75</v>
      </c>
      <c r="D549" s="2">
        <v>14613.1</v>
      </c>
      <c r="E549" s="2">
        <v>14597.8</v>
      </c>
      <c r="F549" s="2">
        <v>14610.25</v>
      </c>
      <c r="G549" s="2">
        <f>IF(A549&lt;=$C$3,"",MAX(INDEX($D$15:$D$713,A549-$C$3):D548))</f>
        <v>14610.55</v>
      </c>
      <c r="H549" s="2">
        <f>IF(A549&lt;=$C$4,"",MIN(INDEX($E$15:$E$713,A549-$C$4):E548))</f>
        <v>14594.35</v>
      </c>
      <c r="I549" s="2">
        <f t="shared" si="72"/>
        <v>11.400000000001455</v>
      </c>
      <c r="J549" s="2">
        <f>IF(A549&lt;$C$5+2,"",IF(A549=$C$5+2,AVERAGE(INDEX($I$15:$I$713,A549-$C$5+1):I549),(($C$5-1)*J548+I549)/$C$5))</f>
        <v>11.82772969330497</v>
      </c>
      <c r="K549" s="2" t="str">
        <f t="shared" ref="K549:K612" si="73">IF(D549&gt;=G549,"buy",IF(E549&lt;=H549,"sell",""))</f>
        <v>buy</v>
      </c>
      <c r="L549" s="2">
        <f t="shared" ref="L549:L612" si="74">IF(K549="buy",G549,IF(K549="sell",H549,""))</f>
        <v>14610.55</v>
      </c>
      <c r="M549" t="str">
        <f t="shared" ref="M549:M612" si="75">IF(OR(M548="",M548="SL",M548="TP"), K549,IF(M548="buy",IF(E549&lt;N548,"SL",IF(D549&gt;O548,"TP",M548)),IF(M548="sell",IF(D549&gt;N548,"SL",IF(E549&lt;O548,"TP",M548)),"")))</f>
        <v>buy</v>
      </c>
      <c r="N549">
        <f t="shared" ref="N549:N612" si="76">IF(M549="buy",P549-$C$6*Q549,IF(M549="sell",P549+$C$6*Q549,""))</f>
        <v>14590.605719702944</v>
      </c>
      <c r="O549">
        <f t="shared" ref="O549:O612" si="77">IF(M549="buy",P549+$C$7*Q549,IF(M549="sell",P549-$C$7*Q549,""))</f>
        <v>14626.138560594109</v>
      </c>
      <c r="P549">
        <f t="shared" ref="P549:P612" si="78">IF(M549=M548,P548,IF(OR(M549="buy",M549="sell"),L549,""))</f>
        <v>14602.449999999999</v>
      </c>
      <c r="Q549">
        <f t="shared" ref="Q549:Q612" si="79">IF(M549=M548,Q548,IF(OR(M549="buy",M549="sell"),J549,""))</f>
        <v>11.844280297054837</v>
      </c>
      <c r="R549" t="str">
        <f t="shared" ref="R549:R612" si="80">IF(AND(M548="buy",M549="SL"),N548-P548,IF(AND(M548="buy",M549="TP"),O548-P548,IF(AND(M548="sell",M549="SL"),P548-N548,IF(AND(M548="sell",M549="TP"),P548-O548,""))))</f>
        <v/>
      </c>
      <c r="S549">
        <f>IF(A549&lt;$C$5+2,"",IF(A549=$C$5+2,AVERAGE(INDEX($I$15:$I$713,A549-$C$5+1):I549),(($C$5-1)*J548+I549)/$C$5))</f>
        <v>11.82772969330497</v>
      </c>
      <c r="T549" s="2"/>
    </row>
    <row r="550" spans="1:20" x14ac:dyDescent="0.3">
      <c r="A550">
        <v>536</v>
      </c>
      <c r="B550" s="1">
        <v>44216.496527777781</v>
      </c>
      <c r="C550" s="2">
        <v>14610.25</v>
      </c>
      <c r="D550" s="2">
        <v>14615.5</v>
      </c>
      <c r="E550" s="2">
        <v>14601.449999999999</v>
      </c>
      <c r="F550" s="2">
        <v>14608.65</v>
      </c>
      <c r="G550" s="2">
        <f>IF(A550&lt;=$C$3,"",MAX(INDEX($D$15:$D$713,A550-$C$3):D549))</f>
        <v>14613.1</v>
      </c>
      <c r="H550" s="2">
        <f>IF(A550&lt;=$C$4,"",MIN(INDEX($E$15:$E$713,A550-$C$4):E549))</f>
        <v>14594.35</v>
      </c>
      <c r="I550" s="2">
        <f t="shared" si="72"/>
        <v>15.300000000001091</v>
      </c>
      <c r="J550" s="2">
        <f>IF(A550&lt;$C$5+2,"",IF(A550=$C$5+2,AVERAGE(INDEX($I$15:$I$713,A550-$C$5+1):I550),(($C$5-1)*J549+I550)/$C$5))</f>
        <v>12.001343208639778</v>
      </c>
      <c r="K550" s="2" t="str">
        <f t="shared" si="73"/>
        <v>buy</v>
      </c>
      <c r="L550" s="2">
        <f t="shared" si="74"/>
        <v>14613.1</v>
      </c>
      <c r="M550" t="str">
        <f t="shared" si="75"/>
        <v>buy</v>
      </c>
      <c r="N550">
        <f t="shared" si="76"/>
        <v>14590.605719702944</v>
      </c>
      <c r="O550">
        <f t="shared" si="77"/>
        <v>14626.138560594109</v>
      </c>
      <c r="P550">
        <f t="shared" si="78"/>
        <v>14602.449999999999</v>
      </c>
      <c r="Q550">
        <f t="shared" si="79"/>
        <v>11.844280297054837</v>
      </c>
      <c r="R550" t="str">
        <f t="shared" si="80"/>
        <v/>
      </c>
      <c r="S550">
        <f>IF(A550&lt;$C$5+2,"",IF(A550=$C$5+2,AVERAGE(INDEX($I$15:$I$713,A550-$C$5+1):I550),(($C$5-1)*J549+I550)/$C$5))</f>
        <v>12.001343208639778</v>
      </c>
      <c r="T550" s="2"/>
    </row>
    <row r="551" spans="1:20" x14ac:dyDescent="0.3">
      <c r="A551">
        <v>537</v>
      </c>
      <c r="B551" s="1">
        <v>44216.49722222222</v>
      </c>
      <c r="C551" s="2">
        <v>14608.55</v>
      </c>
      <c r="D551" s="2">
        <v>14616.9</v>
      </c>
      <c r="E551" s="2">
        <v>14600</v>
      </c>
      <c r="F551" s="2">
        <v>14606.45</v>
      </c>
      <c r="G551" s="2">
        <f>IF(A551&lt;=$C$3,"",MAX(INDEX($D$15:$D$713,A551-$C$3):D550))</f>
        <v>14615.5</v>
      </c>
      <c r="H551" s="2">
        <f>IF(A551&lt;=$C$4,"",MIN(INDEX($E$15:$E$713,A551-$C$4):E550))</f>
        <v>14595.65</v>
      </c>
      <c r="I551" s="2">
        <f t="shared" si="72"/>
        <v>14.050000000001091</v>
      </c>
      <c r="J551" s="2">
        <f>IF(A551&lt;$C$5+2,"",IF(A551=$C$5+2,AVERAGE(INDEX($I$15:$I$713,A551-$C$5+1):I551),(($C$5-1)*J550+I551)/$C$5))</f>
        <v>12.103776048207845</v>
      </c>
      <c r="K551" s="2" t="str">
        <f t="shared" si="73"/>
        <v>buy</v>
      </c>
      <c r="L551" s="2">
        <f t="shared" si="74"/>
        <v>14615.5</v>
      </c>
      <c r="M551" t="str">
        <f t="shared" si="75"/>
        <v>buy</v>
      </c>
      <c r="N551">
        <f t="shared" si="76"/>
        <v>14590.605719702944</v>
      </c>
      <c r="O551">
        <f t="shared" si="77"/>
        <v>14626.138560594109</v>
      </c>
      <c r="P551">
        <f t="shared" si="78"/>
        <v>14602.449999999999</v>
      </c>
      <c r="Q551">
        <f t="shared" si="79"/>
        <v>11.844280297054837</v>
      </c>
      <c r="R551" t="str">
        <f t="shared" si="80"/>
        <v/>
      </c>
      <c r="S551">
        <f>IF(A551&lt;$C$5+2,"",IF(A551=$C$5+2,AVERAGE(INDEX($I$15:$I$713,A551-$C$5+1):I551),(($C$5-1)*J550+I551)/$C$5))</f>
        <v>12.103776048207845</v>
      </c>
      <c r="T551" s="2"/>
    </row>
    <row r="552" spans="1:20" x14ac:dyDescent="0.3">
      <c r="A552">
        <v>538</v>
      </c>
      <c r="B552" s="1">
        <v>44216.497916666667</v>
      </c>
      <c r="C552" s="2">
        <v>14606.75</v>
      </c>
      <c r="D552" s="2">
        <v>14610.550000000001</v>
      </c>
      <c r="E552" s="2">
        <v>14597.3</v>
      </c>
      <c r="F552" s="2">
        <v>14599.45</v>
      </c>
      <c r="G552" s="2">
        <f>IF(A552&lt;=$C$3,"",MAX(INDEX($D$15:$D$713,A552-$C$3):D551))</f>
        <v>14616.9</v>
      </c>
      <c r="H552" s="2">
        <f>IF(A552&lt;=$C$4,"",MIN(INDEX($E$15:$E$713,A552-$C$4):E551))</f>
        <v>14597.8</v>
      </c>
      <c r="I552" s="2">
        <f t="shared" si="72"/>
        <v>16.899999999999636</v>
      </c>
      <c r="J552" s="2">
        <f>IF(A552&lt;$C$5+2,"",IF(A552=$C$5+2,AVERAGE(INDEX($I$15:$I$713,A552-$C$5+1):I552),(($C$5-1)*J551+I552)/$C$5))</f>
        <v>12.343587245797433</v>
      </c>
      <c r="K552" s="2" t="str">
        <f t="shared" si="73"/>
        <v>sell</v>
      </c>
      <c r="L552" s="2">
        <f t="shared" si="74"/>
        <v>14597.8</v>
      </c>
      <c r="M552" t="str">
        <f t="shared" si="75"/>
        <v>buy</v>
      </c>
      <c r="N552">
        <f t="shared" si="76"/>
        <v>14590.605719702944</v>
      </c>
      <c r="O552">
        <f t="shared" si="77"/>
        <v>14626.138560594109</v>
      </c>
      <c r="P552">
        <f t="shared" si="78"/>
        <v>14602.449999999999</v>
      </c>
      <c r="Q552">
        <f t="shared" si="79"/>
        <v>11.844280297054837</v>
      </c>
      <c r="R552" t="str">
        <f t="shared" si="80"/>
        <v/>
      </c>
      <c r="S552">
        <f>IF(A552&lt;$C$5+2,"",IF(A552=$C$5+2,AVERAGE(INDEX($I$15:$I$713,A552-$C$5+1):I552),(($C$5-1)*J551+I552)/$C$5))</f>
        <v>12.343587245797433</v>
      </c>
      <c r="T552" s="2"/>
    </row>
    <row r="553" spans="1:20" x14ac:dyDescent="0.3">
      <c r="A553">
        <v>539</v>
      </c>
      <c r="B553" s="1">
        <v>44216.498611111114</v>
      </c>
      <c r="C553" s="2">
        <v>14599</v>
      </c>
      <c r="D553" s="2">
        <v>14606.05</v>
      </c>
      <c r="E553" s="2">
        <v>14592.349999999999</v>
      </c>
      <c r="F553" s="2">
        <v>14596.4</v>
      </c>
      <c r="G553" s="2">
        <f>IF(A553&lt;=$C$3,"",MAX(INDEX($D$15:$D$713,A553-$C$3):D552))</f>
        <v>14616.9</v>
      </c>
      <c r="H553" s="2">
        <f>IF(A553&lt;=$C$4,"",MIN(INDEX($E$15:$E$713,A553-$C$4):E552))</f>
        <v>14597.3</v>
      </c>
      <c r="I553" s="2">
        <f t="shared" si="72"/>
        <v>13.250000000001819</v>
      </c>
      <c r="J553" s="2">
        <f>IF(A553&lt;$C$5+2,"",IF(A553=$C$5+2,AVERAGE(INDEX($I$15:$I$713,A553-$C$5+1):I553),(($C$5-1)*J552+I553)/$C$5))</f>
        <v>12.388907883507652</v>
      </c>
      <c r="K553" s="2" t="str">
        <f t="shared" si="73"/>
        <v>sell</v>
      </c>
      <c r="L553" s="2">
        <f t="shared" si="74"/>
        <v>14597.3</v>
      </c>
      <c r="M553" t="str">
        <f t="shared" si="75"/>
        <v>buy</v>
      </c>
      <c r="N553">
        <f t="shared" si="76"/>
        <v>14590.605719702944</v>
      </c>
      <c r="O553">
        <f t="shared" si="77"/>
        <v>14626.138560594109</v>
      </c>
      <c r="P553">
        <f t="shared" si="78"/>
        <v>14602.449999999999</v>
      </c>
      <c r="Q553">
        <f t="shared" si="79"/>
        <v>11.844280297054837</v>
      </c>
      <c r="R553" t="str">
        <f t="shared" si="80"/>
        <v/>
      </c>
      <c r="S553">
        <f>IF(A553&lt;$C$5+2,"",IF(A553=$C$5+2,AVERAGE(INDEX($I$15:$I$713,A553-$C$5+1):I553),(($C$5-1)*J552+I553)/$C$5))</f>
        <v>12.388907883507652</v>
      </c>
      <c r="T553" s="2"/>
    </row>
    <row r="554" spans="1:20" x14ac:dyDescent="0.3">
      <c r="A554">
        <v>540</v>
      </c>
      <c r="B554" s="1">
        <v>44216.499305555553</v>
      </c>
      <c r="C554" s="2">
        <v>14596.7</v>
      </c>
      <c r="D554" s="2">
        <v>14601.35</v>
      </c>
      <c r="E554" s="2">
        <v>14593.7</v>
      </c>
      <c r="F554" s="2">
        <v>14599.25</v>
      </c>
      <c r="G554" s="2">
        <f>IF(A554&lt;=$C$3,"",MAX(INDEX($D$15:$D$713,A554-$C$3):D553))</f>
        <v>14616.9</v>
      </c>
      <c r="H554" s="2">
        <f>IF(A554&lt;=$C$4,"",MIN(INDEX($E$15:$E$713,A554-$C$4):E553))</f>
        <v>14592.349999999999</v>
      </c>
      <c r="I554" s="2">
        <f t="shared" si="72"/>
        <v>13.700000000000728</v>
      </c>
      <c r="J554" s="2">
        <f>IF(A554&lt;$C$5+2,"",IF(A554=$C$5+2,AVERAGE(INDEX($I$15:$I$713,A554-$C$5+1):I554),(($C$5-1)*J553+I554)/$C$5))</f>
        <v>12.454462489332306</v>
      </c>
      <c r="K554" s="2" t="str">
        <f t="shared" si="73"/>
        <v/>
      </c>
      <c r="L554" s="2" t="str">
        <f t="shared" si="74"/>
        <v/>
      </c>
      <c r="M554" t="str">
        <f t="shared" si="75"/>
        <v>buy</v>
      </c>
      <c r="N554">
        <f t="shared" si="76"/>
        <v>14590.605719702944</v>
      </c>
      <c r="O554">
        <f t="shared" si="77"/>
        <v>14626.138560594109</v>
      </c>
      <c r="P554">
        <f t="shared" si="78"/>
        <v>14602.449999999999</v>
      </c>
      <c r="Q554">
        <f t="shared" si="79"/>
        <v>11.844280297054837</v>
      </c>
      <c r="R554" t="str">
        <f t="shared" si="80"/>
        <v/>
      </c>
      <c r="S554">
        <f>IF(A554&lt;$C$5+2,"",IF(A554=$C$5+2,AVERAGE(INDEX($I$15:$I$713,A554-$C$5+1):I554),(($C$5-1)*J553+I554)/$C$5))</f>
        <v>12.454462489332306</v>
      </c>
      <c r="T554" s="2"/>
    </row>
    <row r="555" spans="1:20" x14ac:dyDescent="0.3">
      <c r="A555">
        <v>541</v>
      </c>
      <c r="B555" s="1">
        <v>44216.5</v>
      </c>
      <c r="C555" s="2">
        <v>14599.449999999999</v>
      </c>
      <c r="D555" s="2">
        <v>14605.65</v>
      </c>
      <c r="E555" s="2">
        <v>14597.25</v>
      </c>
      <c r="F555" s="2">
        <v>14602.8</v>
      </c>
      <c r="G555" s="2">
        <f>IF(A555&lt;=$C$3,"",MAX(INDEX($D$15:$D$713,A555-$C$3):D554))</f>
        <v>14610.550000000001</v>
      </c>
      <c r="H555" s="2">
        <f>IF(A555&lt;=$C$4,"",MIN(INDEX($E$15:$E$713,A555-$C$4):E554))</f>
        <v>14592.349999999999</v>
      </c>
      <c r="I555" s="2">
        <f t="shared" si="72"/>
        <v>7.6499999999996362</v>
      </c>
      <c r="J555" s="2">
        <f>IF(A555&lt;$C$5+2,"",IF(A555=$C$5+2,AVERAGE(INDEX($I$15:$I$713,A555-$C$5+1):I555),(($C$5-1)*J554+I555)/$C$5))</f>
        <v>12.214239364865673</v>
      </c>
      <c r="K555" s="2" t="str">
        <f t="shared" si="73"/>
        <v/>
      </c>
      <c r="L555" s="2" t="str">
        <f t="shared" si="74"/>
        <v/>
      </c>
      <c r="M555" t="str">
        <f t="shared" si="75"/>
        <v>buy</v>
      </c>
      <c r="N555">
        <f t="shared" si="76"/>
        <v>14590.605719702944</v>
      </c>
      <c r="O555">
        <f t="shared" si="77"/>
        <v>14626.138560594109</v>
      </c>
      <c r="P555">
        <f t="shared" si="78"/>
        <v>14602.449999999999</v>
      </c>
      <c r="Q555">
        <f t="shared" si="79"/>
        <v>11.844280297054837</v>
      </c>
      <c r="R555" t="str">
        <f t="shared" si="80"/>
        <v/>
      </c>
      <c r="S555">
        <f>IF(A555&lt;$C$5+2,"",IF(A555=$C$5+2,AVERAGE(INDEX($I$15:$I$713,A555-$C$5+1):I555),(($C$5-1)*J554+I555)/$C$5))</f>
        <v>12.214239364865673</v>
      </c>
      <c r="T555" s="2"/>
    </row>
    <row r="556" spans="1:20" x14ac:dyDescent="0.3">
      <c r="A556">
        <v>542</v>
      </c>
      <c r="B556" s="1">
        <v>44216.500694444447</v>
      </c>
      <c r="C556" s="2">
        <v>14603.300000000001</v>
      </c>
      <c r="D556" s="2">
        <v>14611.300000000001</v>
      </c>
      <c r="E556" s="2">
        <v>14595.849999999999</v>
      </c>
      <c r="F556" s="2">
        <v>14609</v>
      </c>
      <c r="G556" s="2">
        <f>IF(A556&lt;=$C$3,"",MAX(INDEX($D$15:$D$713,A556-$C$3):D555))</f>
        <v>14606.05</v>
      </c>
      <c r="H556" s="2">
        <f>IF(A556&lt;=$C$4,"",MIN(INDEX($E$15:$E$713,A556-$C$4):E555))</f>
        <v>14592.349999999999</v>
      </c>
      <c r="I556" s="2">
        <f t="shared" si="72"/>
        <v>8.3999999999996362</v>
      </c>
      <c r="J556" s="2">
        <f>IF(A556&lt;$C$5+2,"",IF(A556=$C$5+2,AVERAGE(INDEX($I$15:$I$713,A556-$C$5+1):I556),(($C$5-1)*J555+I556)/$C$5))</f>
        <v>12.023527396622372</v>
      </c>
      <c r="K556" s="2" t="str">
        <f t="shared" si="73"/>
        <v>buy</v>
      </c>
      <c r="L556" s="2">
        <f t="shared" si="74"/>
        <v>14606.05</v>
      </c>
      <c r="M556" t="str">
        <f t="shared" si="75"/>
        <v>buy</v>
      </c>
      <c r="N556">
        <f t="shared" si="76"/>
        <v>14590.605719702944</v>
      </c>
      <c r="O556">
        <f t="shared" si="77"/>
        <v>14626.138560594109</v>
      </c>
      <c r="P556">
        <f t="shared" si="78"/>
        <v>14602.449999999999</v>
      </c>
      <c r="Q556">
        <f t="shared" si="79"/>
        <v>11.844280297054837</v>
      </c>
      <c r="R556" t="str">
        <f t="shared" si="80"/>
        <v/>
      </c>
      <c r="S556">
        <f>IF(A556&lt;$C$5+2,"",IF(A556=$C$5+2,AVERAGE(INDEX($I$15:$I$713,A556-$C$5+1):I556),(($C$5-1)*J555+I556)/$C$5))</f>
        <v>12.023527396622372</v>
      </c>
      <c r="T556" s="2"/>
    </row>
    <row r="557" spans="1:20" x14ac:dyDescent="0.3">
      <c r="A557">
        <v>543</v>
      </c>
      <c r="B557" s="1">
        <v>44216.501388888886</v>
      </c>
      <c r="C557" s="2">
        <v>14608.75</v>
      </c>
      <c r="D557" s="2">
        <v>14615.55</v>
      </c>
      <c r="E557" s="2">
        <v>14607.35</v>
      </c>
      <c r="F557" s="2">
        <v>14608.8</v>
      </c>
      <c r="G557" s="2">
        <f>IF(A557&lt;=$C$3,"",MAX(INDEX($D$15:$D$713,A557-$C$3):D556))</f>
        <v>14611.300000000001</v>
      </c>
      <c r="H557" s="2">
        <f>IF(A557&lt;=$C$4,"",MIN(INDEX($E$15:$E$713,A557-$C$4):E556))</f>
        <v>14593.7</v>
      </c>
      <c r="I557" s="2">
        <f t="shared" si="72"/>
        <v>15.450000000002547</v>
      </c>
      <c r="J557" s="2">
        <f>IF(A557&lt;$C$5+2,"",IF(A557=$C$5+2,AVERAGE(INDEX($I$15:$I$713,A557-$C$5+1):I557),(($C$5-1)*J556+I557)/$C$5))</f>
        <v>12.19485102679138</v>
      </c>
      <c r="K557" s="2" t="str">
        <f t="shared" si="73"/>
        <v>buy</v>
      </c>
      <c r="L557" s="2">
        <f t="shared" si="74"/>
        <v>14611.300000000001</v>
      </c>
      <c r="M557" t="str">
        <f t="shared" si="75"/>
        <v>buy</v>
      </c>
      <c r="N557">
        <f t="shared" si="76"/>
        <v>14590.605719702944</v>
      </c>
      <c r="O557">
        <f t="shared" si="77"/>
        <v>14626.138560594109</v>
      </c>
      <c r="P557">
        <f t="shared" si="78"/>
        <v>14602.449999999999</v>
      </c>
      <c r="Q557">
        <f t="shared" si="79"/>
        <v>11.844280297054837</v>
      </c>
      <c r="R557" t="str">
        <f t="shared" si="80"/>
        <v/>
      </c>
      <c r="S557">
        <f>IF(A557&lt;$C$5+2,"",IF(A557=$C$5+2,AVERAGE(INDEX($I$15:$I$713,A557-$C$5+1):I557),(($C$5-1)*J556+I557)/$C$5))</f>
        <v>12.19485102679138</v>
      </c>
      <c r="T557" s="2"/>
    </row>
    <row r="558" spans="1:20" x14ac:dyDescent="0.3">
      <c r="A558">
        <v>544</v>
      </c>
      <c r="B558" s="1">
        <v>44216.502083333333</v>
      </c>
      <c r="C558" s="2">
        <v>14609.55</v>
      </c>
      <c r="D558" s="2">
        <v>14616</v>
      </c>
      <c r="E558" s="2">
        <v>14605.5</v>
      </c>
      <c r="F558" s="2">
        <v>14612.2</v>
      </c>
      <c r="G558" s="2">
        <f>IF(A558&lt;=$C$3,"",MAX(INDEX($D$15:$D$713,A558-$C$3):D557))</f>
        <v>14615.55</v>
      </c>
      <c r="H558" s="2">
        <f>IF(A558&lt;=$C$4,"",MIN(INDEX($E$15:$E$713,A558-$C$4):E557))</f>
        <v>14595.849999999999</v>
      </c>
      <c r="I558" s="2">
        <f t="shared" si="72"/>
        <v>8.1999999999989086</v>
      </c>
      <c r="J558" s="2">
        <f>IF(A558&lt;$C$5+2,"",IF(A558=$C$5+2,AVERAGE(INDEX($I$15:$I$713,A558-$C$5+1):I558),(($C$5-1)*J557+I558)/$C$5))</f>
        <v>11.995108475451756</v>
      </c>
      <c r="K558" s="2" t="str">
        <f t="shared" si="73"/>
        <v>buy</v>
      </c>
      <c r="L558" s="2">
        <f t="shared" si="74"/>
        <v>14615.55</v>
      </c>
      <c r="M558" t="str">
        <f t="shared" si="75"/>
        <v>buy</v>
      </c>
      <c r="N558">
        <f t="shared" si="76"/>
        <v>14590.605719702944</v>
      </c>
      <c r="O558">
        <f t="shared" si="77"/>
        <v>14626.138560594109</v>
      </c>
      <c r="P558">
        <f t="shared" si="78"/>
        <v>14602.449999999999</v>
      </c>
      <c r="Q558">
        <f t="shared" si="79"/>
        <v>11.844280297054837</v>
      </c>
      <c r="R558" t="str">
        <f t="shared" si="80"/>
        <v/>
      </c>
      <c r="S558">
        <f>IF(A558&lt;$C$5+2,"",IF(A558=$C$5+2,AVERAGE(INDEX($I$15:$I$713,A558-$C$5+1):I558),(($C$5-1)*J557+I558)/$C$5))</f>
        <v>11.995108475451756</v>
      </c>
      <c r="T558" s="2"/>
    </row>
    <row r="559" spans="1:20" x14ac:dyDescent="0.3">
      <c r="A559">
        <v>545</v>
      </c>
      <c r="B559" s="1">
        <v>44216.50277777778</v>
      </c>
      <c r="C559" s="2">
        <v>14612.1</v>
      </c>
      <c r="D559" s="2">
        <v>14619.35</v>
      </c>
      <c r="E559" s="2">
        <v>14608.650000000001</v>
      </c>
      <c r="F559" s="2">
        <v>14614.25</v>
      </c>
      <c r="G559" s="2">
        <f>IF(A559&lt;=$C$3,"",MAX(INDEX($D$15:$D$713,A559-$C$3):D558))</f>
        <v>14616</v>
      </c>
      <c r="H559" s="2">
        <f>IF(A559&lt;=$C$4,"",MIN(INDEX($E$15:$E$713,A559-$C$4):E558))</f>
        <v>14595.849999999999</v>
      </c>
      <c r="I559" s="2">
        <f t="shared" si="72"/>
        <v>10.5</v>
      </c>
      <c r="J559" s="2">
        <f>IF(A559&lt;$C$5+2,"",IF(A559=$C$5+2,AVERAGE(INDEX($I$15:$I$713,A559-$C$5+1):I559),(($C$5-1)*J558+I559)/$C$5))</f>
        <v>11.920353051679168</v>
      </c>
      <c r="K559" s="2" t="str">
        <f t="shared" si="73"/>
        <v>buy</v>
      </c>
      <c r="L559" s="2">
        <f t="shared" si="74"/>
        <v>14616</v>
      </c>
      <c r="M559" t="str">
        <f t="shared" si="75"/>
        <v>buy</v>
      </c>
      <c r="N559">
        <f t="shared" si="76"/>
        <v>14590.605719702944</v>
      </c>
      <c r="O559">
        <f t="shared" si="77"/>
        <v>14626.138560594109</v>
      </c>
      <c r="P559">
        <f t="shared" si="78"/>
        <v>14602.449999999999</v>
      </c>
      <c r="Q559">
        <f t="shared" si="79"/>
        <v>11.844280297054837</v>
      </c>
      <c r="R559" t="str">
        <f t="shared" si="80"/>
        <v/>
      </c>
      <c r="S559">
        <f>IF(A559&lt;$C$5+2,"",IF(A559=$C$5+2,AVERAGE(INDEX($I$15:$I$713,A559-$C$5+1):I559),(($C$5-1)*J558+I559)/$C$5))</f>
        <v>11.920353051679168</v>
      </c>
      <c r="T559" s="2"/>
    </row>
    <row r="560" spans="1:20" x14ac:dyDescent="0.3">
      <c r="A560">
        <v>546</v>
      </c>
      <c r="B560" s="1">
        <v>44216.503472222219</v>
      </c>
      <c r="C560" s="2">
        <v>14614.25</v>
      </c>
      <c r="D560" s="2">
        <v>14620.550000000001</v>
      </c>
      <c r="E560" s="2">
        <v>14605.800000000001</v>
      </c>
      <c r="F560" s="2">
        <v>14617.85</v>
      </c>
      <c r="G560" s="2">
        <f>IF(A560&lt;=$C$3,"",MAX(INDEX($D$15:$D$713,A560-$C$3):D559))</f>
        <v>14619.35</v>
      </c>
      <c r="H560" s="2">
        <f>IF(A560&lt;=$C$4,"",MIN(INDEX($E$15:$E$713,A560-$C$4):E559))</f>
        <v>14605.5</v>
      </c>
      <c r="I560" s="2">
        <f t="shared" si="72"/>
        <v>10.699999999998909</v>
      </c>
      <c r="J560" s="2">
        <f>IF(A560&lt;$C$5+2,"",IF(A560=$C$5+2,AVERAGE(INDEX($I$15:$I$713,A560-$C$5+1):I560),(($C$5-1)*J559+I560)/$C$5))</f>
        <v>11.859335399095155</v>
      </c>
      <c r="K560" s="2" t="str">
        <f t="shared" si="73"/>
        <v>buy</v>
      </c>
      <c r="L560" s="2">
        <f t="shared" si="74"/>
        <v>14619.35</v>
      </c>
      <c r="M560" t="str">
        <f t="shared" si="75"/>
        <v>buy</v>
      </c>
      <c r="N560">
        <f t="shared" si="76"/>
        <v>14590.605719702944</v>
      </c>
      <c r="O560">
        <f t="shared" si="77"/>
        <v>14626.138560594109</v>
      </c>
      <c r="P560">
        <f t="shared" si="78"/>
        <v>14602.449999999999</v>
      </c>
      <c r="Q560">
        <f t="shared" si="79"/>
        <v>11.844280297054837</v>
      </c>
      <c r="R560" t="str">
        <f t="shared" si="80"/>
        <v/>
      </c>
      <c r="S560">
        <f>IF(A560&lt;$C$5+2,"",IF(A560=$C$5+2,AVERAGE(INDEX($I$15:$I$713,A560-$C$5+1):I560),(($C$5-1)*J559+I560)/$C$5))</f>
        <v>11.859335399095155</v>
      </c>
      <c r="T560" s="2"/>
    </row>
    <row r="561" spans="1:20" x14ac:dyDescent="0.3">
      <c r="A561">
        <v>547</v>
      </c>
      <c r="B561" s="1">
        <v>44216.504166666666</v>
      </c>
      <c r="C561" s="2">
        <v>14617.75</v>
      </c>
      <c r="D561" s="2">
        <v>14623.9</v>
      </c>
      <c r="E561" s="2">
        <v>14616.2</v>
      </c>
      <c r="F561" s="2">
        <v>14617.35</v>
      </c>
      <c r="G561" s="2">
        <f>IF(A561&lt;=$C$3,"",MAX(INDEX($D$15:$D$713,A561-$C$3):D560))</f>
        <v>14620.550000000001</v>
      </c>
      <c r="H561" s="2">
        <f>IF(A561&lt;=$C$4,"",MIN(INDEX($E$15:$E$713,A561-$C$4):E560))</f>
        <v>14605.5</v>
      </c>
      <c r="I561" s="2">
        <f t="shared" si="72"/>
        <v>14.75</v>
      </c>
      <c r="J561" s="2">
        <f>IF(A561&lt;$C$5+2,"",IF(A561=$C$5+2,AVERAGE(INDEX($I$15:$I$713,A561-$C$5+1):I561),(($C$5-1)*J560+I561)/$C$5))</f>
        <v>12.003868629140397</v>
      </c>
      <c r="K561" s="2" t="str">
        <f t="shared" si="73"/>
        <v>buy</v>
      </c>
      <c r="L561" s="2">
        <f t="shared" si="74"/>
        <v>14620.550000000001</v>
      </c>
      <c r="M561" t="str">
        <f t="shared" si="75"/>
        <v>buy</v>
      </c>
      <c r="N561">
        <f t="shared" si="76"/>
        <v>14590.605719702944</v>
      </c>
      <c r="O561">
        <f t="shared" si="77"/>
        <v>14626.138560594109</v>
      </c>
      <c r="P561">
        <f t="shared" si="78"/>
        <v>14602.449999999999</v>
      </c>
      <c r="Q561">
        <f t="shared" si="79"/>
        <v>11.844280297054837</v>
      </c>
      <c r="R561" t="str">
        <f t="shared" si="80"/>
        <v/>
      </c>
      <c r="S561">
        <f>IF(A561&lt;$C$5+2,"",IF(A561=$C$5+2,AVERAGE(INDEX($I$15:$I$713,A561-$C$5+1):I561),(($C$5-1)*J560+I561)/$C$5))</f>
        <v>12.003868629140397</v>
      </c>
      <c r="T561" s="2"/>
    </row>
    <row r="562" spans="1:20" x14ac:dyDescent="0.3">
      <c r="A562">
        <v>548</v>
      </c>
      <c r="B562" s="1">
        <v>44216.504861111112</v>
      </c>
      <c r="C562" s="2">
        <v>14617.1</v>
      </c>
      <c r="D562" s="2">
        <v>14621.55</v>
      </c>
      <c r="E562" s="2">
        <v>14609.3</v>
      </c>
      <c r="F562" s="2">
        <v>14612.4</v>
      </c>
      <c r="G562" s="2">
        <f>IF(A562&lt;=$C$3,"",MAX(INDEX($D$15:$D$713,A562-$C$3):D561))</f>
        <v>14623.9</v>
      </c>
      <c r="H562" s="2">
        <f>IF(A562&lt;=$C$4,"",MIN(INDEX($E$15:$E$713,A562-$C$4):E561))</f>
        <v>14605.800000000001</v>
      </c>
      <c r="I562" s="2">
        <f t="shared" si="72"/>
        <v>7.6999999999989086</v>
      </c>
      <c r="J562" s="2">
        <f>IF(A562&lt;$C$5+2,"",IF(A562=$C$5+2,AVERAGE(INDEX($I$15:$I$713,A562-$C$5+1):I562),(($C$5-1)*J561+I562)/$C$5))</f>
        <v>11.788675197683322</v>
      </c>
      <c r="K562" s="2" t="str">
        <f t="shared" si="73"/>
        <v/>
      </c>
      <c r="L562" s="2" t="str">
        <f t="shared" si="74"/>
        <v/>
      </c>
      <c r="M562" t="str">
        <f t="shared" si="75"/>
        <v>buy</v>
      </c>
      <c r="N562">
        <f t="shared" si="76"/>
        <v>14590.605719702944</v>
      </c>
      <c r="O562">
        <f t="shared" si="77"/>
        <v>14626.138560594109</v>
      </c>
      <c r="P562">
        <f t="shared" si="78"/>
        <v>14602.449999999999</v>
      </c>
      <c r="Q562">
        <f t="shared" si="79"/>
        <v>11.844280297054837</v>
      </c>
      <c r="R562" t="str">
        <f t="shared" si="80"/>
        <v/>
      </c>
      <c r="S562">
        <f>IF(A562&lt;$C$5+2,"",IF(A562=$C$5+2,AVERAGE(INDEX($I$15:$I$713,A562-$C$5+1):I562),(($C$5-1)*J561+I562)/$C$5))</f>
        <v>11.788675197683322</v>
      </c>
      <c r="T562" s="2"/>
    </row>
    <row r="563" spans="1:20" x14ac:dyDescent="0.3">
      <c r="A563">
        <v>549</v>
      </c>
      <c r="B563" s="1">
        <v>44216.505555555559</v>
      </c>
      <c r="C563" s="2">
        <v>14612.150000000001</v>
      </c>
      <c r="D563" s="2">
        <v>14615.35</v>
      </c>
      <c r="E563" s="2">
        <v>14608.6</v>
      </c>
      <c r="F563" s="2">
        <v>14610.95</v>
      </c>
      <c r="G563" s="2">
        <f>IF(A563&lt;=$C$3,"",MAX(INDEX($D$15:$D$713,A563-$C$3):D562))</f>
        <v>14623.9</v>
      </c>
      <c r="H563" s="2">
        <f>IF(A563&lt;=$C$4,"",MIN(INDEX($E$15:$E$713,A563-$C$4):E562))</f>
        <v>14605.800000000001</v>
      </c>
      <c r="I563" s="2">
        <f t="shared" si="72"/>
        <v>12.25</v>
      </c>
      <c r="J563" s="2">
        <f>IF(A563&lt;$C$5+2,"",IF(A563=$C$5+2,AVERAGE(INDEX($I$15:$I$713,A563-$C$5+1):I563),(($C$5-1)*J562+I563)/$C$5))</f>
        <v>11.811741437799155</v>
      </c>
      <c r="K563" s="2" t="str">
        <f t="shared" si="73"/>
        <v/>
      </c>
      <c r="L563" s="2" t="str">
        <f t="shared" si="74"/>
        <v/>
      </c>
      <c r="M563" t="str">
        <f t="shared" si="75"/>
        <v>buy</v>
      </c>
      <c r="N563">
        <f t="shared" si="76"/>
        <v>14590.605719702944</v>
      </c>
      <c r="O563">
        <f t="shared" si="77"/>
        <v>14626.138560594109</v>
      </c>
      <c r="P563">
        <f t="shared" si="78"/>
        <v>14602.449999999999</v>
      </c>
      <c r="Q563">
        <f t="shared" si="79"/>
        <v>11.844280297054837</v>
      </c>
      <c r="R563" t="str">
        <f t="shared" si="80"/>
        <v/>
      </c>
      <c r="S563">
        <f>IF(A563&lt;$C$5+2,"",IF(A563=$C$5+2,AVERAGE(INDEX($I$15:$I$713,A563-$C$5+1):I563),(($C$5-1)*J562+I563)/$C$5))</f>
        <v>11.811741437799155</v>
      </c>
      <c r="T563" s="2"/>
    </row>
    <row r="564" spans="1:20" x14ac:dyDescent="0.3">
      <c r="A564">
        <v>550</v>
      </c>
      <c r="B564" s="1">
        <v>44216.506249999999</v>
      </c>
      <c r="C564" s="2">
        <v>14611.75</v>
      </c>
      <c r="D564" s="2">
        <v>14619.85</v>
      </c>
      <c r="E564" s="2">
        <v>14606.8</v>
      </c>
      <c r="F564" s="2">
        <v>14613.85</v>
      </c>
      <c r="G564" s="2">
        <f>IF(A564&lt;=$C$3,"",MAX(INDEX($D$15:$D$713,A564-$C$3):D563))</f>
        <v>14623.9</v>
      </c>
      <c r="H564" s="2">
        <f>IF(A564&lt;=$C$4,"",MIN(INDEX($E$15:$E$713,A564-$C$4):E563))</f>
        <v>14608.6</v>
      </c>
      <c r="I564" s="2">
        <f t="shared" si="72"/>
        <v>6.75</v>
      </c>
      <c r="J564" s="2">
        <f>IF(A564&lt;$C$5+2,"",IF(A564=$C$5+2,AVERAGE(INDEX($I$15:$I$713,A564-$C$5+1):I564),(($C$5-1)*J563+I564)/$C$5))</f>
        <v>11.558654365909197</v>
      </c>
      <c r="K564" s="2" t="str">
        <f t="shared" si="73"/>
        <v>sell</v>
      </c>
      <c r="L564" s="2">
        <f t="shared" si="74"/>
        <v>14608.6</v>
      </c>
      <c r="M564" t="str">
        <f t="shared" si="75"/>
        <v>buy</v>
      </c>
      <c r="N564">
        <f t="shared" si="76"/>
        <v>14590.605719702944</v>
      </c>
      <c r="O564">
        <f t="shared" si="77"/>
        <v>14626.138560594109</v>
      </c>
      <c r="P564">
        <f t="shared" si="78"/>
        <v>14602.449999999999</v>
      </c>
      <c r="Q564">
        <f t="shared" si="79"/>
        <v>11.844280297054837</v>
      </c>
      <c r="R564" t="str">
        <f t="shared" si="80"/>
        <v/>
      </c>
      <c r="S564">
        <f>IF(A564&lt;$C$5+2,"",IF(A564=$C$5+2,AVERAGE(INDEX($I$15:$I$713,A564-$C$5+1):I564),(($C$5-1)*J563+I564)/$C$5))</f>
        <v>11.558654365909197</v>
      </c>
      <c r="T564" s="2"/>
    </row>
    <row r="565" spans="1:20" x14ac:dyDescent="0.3">
      <c r="A565">
        <v>551</v>
      </c>
      <c r="B565" s="1">
        <v>44216.506944444445</v>
      </c>
      <c r="C565" s="2">
        <v>14613.599999999999</v>
      </c>
      <c r="D565" s="2">
        <v>14617.55</v>
      </c>
      <c r="E565" s="2">
        <v>14606.25</v>
      </c>
      <c r="F565" s="2">
        <v>14608.4</v>
      </c>
      <c r="G565" s="2">
        <f>IF(A565&lt;=$C$3,"",MAX(INDEX($D$15:$D$713,A565-$C$3):D564))</f>
        <v>14621.55</v>
      </c>
      <c r="H565" s="2">
        <f>IF(A565&lt;=$C$4,"",MIN(INDEX($E$15:$E$713,A565-$C$4):E564))</f>
        <v>14606.8</v>
      </c>
      <c r="I565" s="2">
        <f t="shared" si="72"/>
        <v>13.050000000001091</v>
      </c>
      <c r="J565" s="2">
        <f>IF(A565&lt;$C$5+2,"",IF(A565=$C$5+2,AVERAGE(INDEX($I$15:$I$713,A565-$C$5+1):I565),(($C$5-1)*J564+I565)/$C$5))</f>
        <v>11.633221647613791</v>
      </c>
      <c r="K565" s="2" t="str">
        <f t="shared" si="73"/>
        <v>sell</v>
      </c>
      <c r="L565" s="2">
        <f t="shared" si="74"/>
        <v>14606.8</v>
      </c>
      <c r="M565" t="str">
        <f t="shared" si="75"/>
        <v>buy</v>
      </c>
      <c r="N565">
        <f t="shared" si="76"/>
        <v>14590.605719702944</v>
      </c>
      <c r="O565">
        <f t="shared" si="77"/>
        <v>14626.138560594109</v>
      </c>
      <c r="P565">
        <f t="shared" si="78"/>
        <v>14602.449999999999</v>
      </c>
      <c r="Q565">
        <f t="shared" si="79"/>
        <v>11.844280297054837</v>
      </c>
      <c r="R565" t="str">
        <f t="shared" si="80"/>
        <v/>
      </c>
      <c r="S565">
        <f>IF(A565&lt;$C$5+2,"",IF(A565=$C$5+2,AVERAGE(INDEX($I$15:$I$713,A565-$C$5+1):I565),(($C$5-1)*J564+I565)/$C$5))</f>
        <v>11.633221647613791</v>
      </c>
      <c r="T565" s="2"/>
    </row>
    <row r="566" spans="1:20" x14ac:dyDescent="0.3">
      <c r="A566">
        <v>552</v>
      </c>
      <c r="B566" s="1">
        <v>44216.507638888892</v>
      </c>
      <c r="C566" s="2">
        <v>14608.1</v>
      </c>
      <c r="D566" s="2">
        <v>14614.699999999999</v>
      </c>
      <c r="E566" s="2">
        <v>14601.3</v>
      </c>
      <c r="F566" s="2">
        <v>14607.25</v>
      </c>
      <c r="G566" s="2">
        <f>IF(A566&lt;=$C$3,"",MAX(INDEX($D$15:$D$713,A566-$C$3):D565))</f>
        <v>14619.85</v>
      </c>
      <c r="H566" s="2">
        <f>IF(A566&lt;=$C$4,"",MIN(INDEX($E$15:$E$713,A566-$C$4):E565))</f>
        <v>14606.25</v>
      </c>
      <c r="I566" s="2">
        <f t="shared" si="72"/>
        <v>11.299999999999272</v>
      </c>
      <c r="J566" s="2">
        <f>IF(A566&lt;$C$5+2,"",IF(A566=$C$5+2,AVERAGE(INDEX($I$15:$I$713,A566-$C$5+1):I566),(($C$5-1)*J565+I566)/$C$5))</f>
        <v>11.616560565233065</v>
      </c>
      <c r="K566" s="2" t="str">
        <f t="shared" si="73"/>
        <v>sell</v>
      </c>
      <c r="L566" s="2">
        <f t="shared" si="74"/>
        <v>14606.25</v>
      </c>
      <c r="M566" t="str">
        <f t="shared" si="75"/>
        <v>buy</v>
      </c>
      <c r="N566">
        <f t="shared" si="76"/>
        <v>14590.605719702944</v>
      </c>
      <c r="O566">
        <f t="shared" si="77"/>
        <v>14626.138560594109</v>
      </c>
      <c r="P566">
        <f t="shared" si="78"/>
        <v>14602.449999999999</v>
      </c>
      <c r="Q566">
        <f t="shared" si="79"/>
        <v>11.844280297054837</v>
      </c>
      <c r="R566" t="str">
        <f t="shared" si="80"/>
        <v/>
      </c>
      <c r="S566">
        <f>IF(A566&lt;$C$5+2,"",IF(A566=$C$5+2,AVERAGE(INDEX($I$15:$I$713,A566-$C$5+1):I566),(($C$5-1)*J565+I566)/$C$5))</f>
        <v>11.616560565233065</v>
      </c>
      <c r="T566" s="2"/>
    </row>
    <row r="567" spans="1:20" x14ac:dyDescent="0.3">
      <c r="A567">
        <v>553</v>
      </c>
      <c r="B567" s="1">
        <v>44216.508333333331</v>
      </c>
      <c r="C567" s="2">
        <v>14606.699999999999</v>
      </c>
      <c r="D567" s="2">
        <v>14613</v>
      </c>
      <c r="E567" s="2">
        <v>14597.2</v>
      </c>
      <c r="F567" s="2">
        <v>14600.55</v>
      </c>
      <c r="G567" s="2">
        <f>IF(A567&lt;=$C$3,"",MAX(INDEX($D$15:$D$713,A567-$C$3):D566))</f>
        <v>14619.85</v>
      </c>
      <c r="H567" s="2">
        <f>IF(A567&lt;=$C$4,"",MIN(INDEX($E$15:$E$713,A567-$C$4):E566))</f>
        <v>14601.3</v>
      </c>
      <c r="I567" s="2">
        <f t="shared" si="72"/>
        <v>13.399999999999636</v>
      </c>
      <c r="J567" s="2">
        <f>IF(A567&lt;$C$5+2,"",IF(A567=$C$5+2,AVERAGE(INDEX($I$15:$I$713,A567-$C$5+1):I567),(($C$5-1)*J566+I567)/$C$5))</f>
        <v>11.705732536971393</v>
      </c>
      <c r="K567" s="2" t="str">
        <f t="shared" si="73"/>
        <v>sell</v>
      </c>
      <c r="L567" s="2">
        <f t="shared" si="74"/>
        <v>14601.3</v>
      </c>
      <c r="M567" t="str">
        <f t="shared" si="75"/>
        <v>buy</v>
      </c>
      <c r="N567">
        <f t="shared" si="76"/>
        <v>14590.605719702944</v>
      </c>
      <c r="O567">
        <f t="shared" si="77"/>
        <v>14626.138560594109</v>
      </c>
      <c r="P567">
        <f t="shared" si="78"/>
        <v>14602.449999999999</v>
      </c>
      <c r="Q567">
        <f t="shared" si="79"/>
        <v>11.844280297054837</v>
      </c>
      <c r="R567" t="str">
        <f t="shared" si="80"/>
        <v/>
      </c>
      <c r="S567">
        <f>IF(A567&lt;$C$5+2,"",IF(A567=$C$5+2,AVERAGE(INDEX($I$15:$I$713,A567-$C$5+1):I567),(($C$5-1)*J566+I567)/$C$5))</f>
        <v>11.705732536971393</v>
      </c>
      <c r="T567" s="2"/>
    </row>
    <row r="568" spans="1:20" x14ac:dyDescent="0.3">
      <c r="A568">
        <v>554</v>
      </c>
      <c r="B568" s="1">
        <v>44216.509027777778</v>
      </c>
      <c r="C568" s="2">
        <v>14600</v>
      </c>
      <c r="D568" s="2">
        <v>14608.6</v>
      </c>
      <c r="E568" s="2">
        <v>14593.95</v>
      </c>
      <c r="F568" s="2">
        <v>14602.95</v>
      </c>
      <c r="G568" s="2">
        <f>IF(A568&lt;=$C$3,"",MAX(INDEX($D$15:$D$713,A568-$C$3):D567))</f>
        <v>14617.55</v>
      </c>
      <c r="H568" s="2">
        <f>IF(A568&lt;=$C$4,"",MIN(INDEX($E$15:$E$713,A568-$C$4):E567))</f>
        <v>14597.2</v>
      </c>
      <c r="I568" s="2">
        <f t="shared" si="72"/>
        <v>15.799999999999272</v>
      </c>
      <c r="J568" s="2">
        <f>IF(A568&lt;$C$5+2,"",IF(A568=$C$5+2,AVERAGE(INDEX($I$15:$I$713,A568-$C$5+1):I568),(($C$5-1)*J567+I568)/$C$5))</f>
        <v>11.910445910122787</v>
      </c>
      <c r="K568" s="2" t="str">
        <f t="shared" si="73"/>
        <v>sell</v>
      </c>
      <c r="L568" s="2">
        <f t="shared" si="74"/>
        <v>14597.2</v>
      </c>
      <c r="M568" t="str">
        <f t="shared" si="75"/>
        <v>buy</v>
      </c>
      <c r="N568">
        <f t="shared" si="76"/>
        <v>14590.605719702944</v>
      </c>
      <c r="O568">
        <f t="shared" si="77"/>
        <v>14626.138560594109</v>
      </c>
      <c r="P568">
        <f t="shared" si="78"/>
        <v>14602.449999999999</v>
      </c>
      <c r="Q568">
        <f t="shared" si="79"/>
        <v>11.844280297054837</v>
      </c>
      <c r="R568" t="str">
        <f t="shared" si="80"/>
        <v/>
      </c>
      <c r="S568">
        <f>IF(A568&lt;$C$5+2,"",IF(A568=$C$5+2,AVERAGE(INDEX($I$15:$I$713,A568-$C$5+1):I568),(($C$5-1)*J567+I568)/$C$5))</f>
        <v>11.910445910122787</v>
      </c>
      <c r="T568" s="2"/>
    </row>
    <row r="569" spans="1:20" x14ac:dyDescent="0.3">
      <c r="A569">
        <v>555</v>
      </c>
      <c r="B569" s="1">
        <v>44216.509722222225</v>
      </c>
      <c r="C569" s="2">
        <v>14603.35</v>
      </c>
      <c r="D569" s="2">
        <v>14608.65</v>
      </c>
      <c r="E569" s="2">
        <v>14600.85</v>
      </c>
      <c r="F569" s="2">
        <v>14605.7</v>
      </c>
      <c r="G569" s="2">
        <f>IF(A569&lt;=$C$3,"",MAX(INDEX($D$15:$D$713,A569-$C$3):D568))</f>
        <v>14614.699999999999</v>
      </c>
      <c r="H569" s="2">
        <f>IF(A569&lt;=$C$4,"",MIN(INDEX($E$15:$E$713,A569-$C$4):E568))</f>
        <v>14593.95</v>
      </c>
      <c r="I569" s="2">
        <f t="shared" si="72"/>
        <v>14.649999999999636</v>
      </c>
      <c r="J569" s="2">
        <f>IF(A569&lt;$C$5+2,"",IF(A569=$C$5+2,AVERAGE(INDEX($I$15:$I$713,A569-$C$5+1):I569),(($C$5-1)*J568+I569)/$C$5))</f>
        <v>12.04742361461663</v>
      </c>
      <c r="K569" s="2" t="str">
        <f t="shared" si="73"/>
        <v/>
      </c>
      <c r="L569" s="2" t="str">
        <f t="shared" si="74"/>
        <v/>
      </c>
      <c r="M569" t="str">
        <f t="shared" si="75"/>
        <v>buy</v>
      </c>
      <c r="N569">
        <f t="shared" si="76"/>
        <v>14590.605719702944</v>
      </c>
      <c r="O569">
        <f t="shared" si="77"/>
        <v>14626.138560594109</v>
      </c>
      <c r="P569">
        <f t="shared" si="78"/>
        <v>14602.449999999999</v>
      </c>
      <c r="Q569">
        <f t="shared" si="79"/>
        <v>11.844280297054837</v>
      </c>
      <c r="R569" t="str">
        <f t="shared" si="80"/>
        <v/>
      </c>
      <c r="S569">
        <f>IF(A569&lt;$C$5+2,"",IF(A569=$C$5+2,AVERAGE(INDEX($I$15:$I$713,A569-$C$5+1):I569),(($C$5-1)*J568+I569)/$C$5))</f>
        <v>12.04742361461663</v>
      </c>
      <c r="T569" s="2"/>
    </row>
    <row r="570" spans="1:20" x14ac:dyDescent="0.3">
      <c r="A570">
        <v>556</v>
      </c>
      <c r="B570" s="1">
        <v>44216.510416666664</v>
      </c>
      <c r="C570" s="2">
        <v>14605.75</v>
      </c>
      <c r="D570" s="2">
        <v>14611.3</v>
      </c>
      <c r="E570" s="2">
        <v>14596.8</v>
      </c>
      <c r="F570" s="2">
        <v>14605.25</v>
      </c>
      <c r="G570" s="2">
        <f>IF(A570&lt;=$C$3,"",MAX(INDEX($D$15:$D$713,A570-$C$3):D569))</f>
        <v>14613</v>
      </c>
      <c r="H570" s="2">
        <f>IF(A570&lt;=$C$4,"",MIN(INDEX($E$15:$E$713,A570-$C$4):E569))</f>
        <v>14593.95</v>
      </c>
      <c r="I570" s="2">
        <f t="shared" si="72"/>
        <v>7.7999999999992724</v>
      </c>
      <c r="J570" s="2">
        <f>IF(A570&lt;$C$5+2,"",IF(A570=$C$5+2,AVERAGE(INDEX($I$15:$I$713,A570-$C$5+1):I570),(($C$5-1)*J569+I570)/$C$5))</f>
        <v>11.835052433885762</v>
      </c>
      <c r="K570" s="2" t="str">
        <f t="shared" si="73"/>
        <v/>
      </c>
      <c r="L570" s="2" t="str">
        <f t="shared" si="74"/>
        <v/>
      </c>
      <c r="M570" t="str">
        <f t="shared" si="75"/>
        <v>buy</v>
      </c>
      <c r="N570">
        <f t="shared" si="76"/>
        <v>14590.605719702944</v>
      </c>
      <c r="O570">
        <f t="shared" si="77"/>
        <v>14626.138560594109</v>
      </c>
      <c r="P570">
        <f t="shared" si="78"/>
        <v>14602.449999999999</v>
      </c>
      <c r="Q570">
        <f t="shared" si="79"/>
        <v>11.844280297054837</v>
      </c>
      <c r="R570" t="str">
        <f t="shared" si="80"/>
        <v/>
      </c>
      <c r="S570">
        <f>IF(A570&lt;$C$5+2,"",IF(A570=$C$5+2,AVERAGE(INDEX($I$15:$I$713,A570-$C$5+1):I570),(($C$5-1)*J569+I570)/$C$5))</f>
        <v>11.835052433885762</v>
      </c>
      <c r="T570" s="2"/>
    </row>
    <row r="571" spans="1:20" x14ac:dyDescent="0.3">
      <c r="A571">
        <v>557</v>
      </c>
      <c r="B571" s="1">
        <v>44216.511111111111</v>
      </c>
      <c r="C571" s="2">
        <v>14605.099999999999</v>
      </c>
      <c r="D571" s="2">
        <v>14607.45</v>
      </c>
      <c r="E571" s="2">
        <v>14597</v>
      </c>
      <c r="F571" s="2">
        <v>14601.5</v>
      </c>
      <c r="G571" s="2">
        <f>IF(A571&lt;=$C$3,"",MAX(INDEX($D$15:$D$713,A571-$C$3):D570))</f>
        <v>14611.3</v>
      </c>
      <c r="H571" s="2">
        <f>IF(A571&lt;=$C$4,"",MIN(INDEX($E$15:$E$713,A571-$C$4):E570))</f>
        <v>14593.95</v>
      </c>
      <c r="I571" s="2">
        <f t="shared" si="72"/>
        <v>14.5</v>
      </c>
      <c r="J571" s="2">
        <f>IF(A571&lt;$C$5+2,"",IF(A571=$C$5+2,AVERAGE(INDEX($I$15:$I$713,A571-$C$5+1):I571),(($C$5-1)*J570+I571)/$C$5))</f>
        <v>11.968299812191473</v>
      </c>
      <c r="K571" s="2" t="str">
        <f t="shared" si="73"/>
        <v/>
      </c>
      <c r="L571" s="2" t="str">
        <f t="shared" si="74"/>
        <v/>
      </c>
      <c r="M571" t="str">
        <f t="shared" si="75"/>
        <v>buy</v>
      </c>
      <c r="N571">
        <f t="shared" si="76"/>
        <v>14590.605719702944</v>
      </c>
      <c r="O571">
        <f t="shared" si="77"/>
        <v>14626.138560594109</v>
      </c>
      <c r="P571">
        <f t="shared" si="78"/>
        <v>14602.449999999999</v>
      </c>
      <c r="Q571">
        <f t="shared" si="79"/>
        <v>11.844280297054837</v>
      </c>
      <c r="R571" t="str">
        <f t="shared" si="80"/>
        <v/>
      </c>
      <c r="S571">
        <f>IF(A571&lt;$C$5+2,"",IF(A571=$C$5+2,AVERAGE(INDEX($I$15:$I$713,A571-$C$5+1):I571),(($C$5-1)*J570+I571)/$C$5))</f>
        <v>11.968299812191473</v>
      </c>
      <c r="T571" s="2"/>
    </row>
    <row r="572" spans="1:20" x14ac:dyDescent="0.3">
      <c r="A572">
        <v>558</v>
      </c>
      <c r="B572" s="1">
        <v>44216.511805555558</v>
      </c>
      <c r="C572" s="2">
        <v>14601.75</v>
      </c>
      <c r="D572" s="2">
        <v>14603.35</v>
      </c>
      <c r="E572" s="2">
        <v>14598.8</v>
      </c>
      <c r="F572" s="2">
        <v>14601.8</v>
      </c>
      <c r="G572" s="2">
        <f>IF(A572&lt;=$C$3,"",MAX(INDEX($D$15:$D$713,A572-$C$3):D571))</f>
        <v>14611.3</v>
      </c>
      <c r="H572" s="2">
        <f>IF(A572&lt;=$C$4,"",MIN(INDEX($E$15:$E$713,A572-$C$4):E571))</f>
        <v>14596.8</v>
      </c>
      <c r="I572" s="2">
        <f t="shared" si="72"/>
        <v>10.450000000000728</v>
      </c>
      <c r="J572" s="2">
        <f>IF(A572&lt;$C$5+2,"",IF(A572=$C$5+2,AVERAGE(INDEX($I$15:$I$713,A572-$C$5+1):I572),(($C$5-1)*J571+I572)/$C$5))</f>
        <v>11.892384821581937</v>
      </c>
      <c r="K572" s="2" t="str">
        <f t="shared" si="73"/>
        <v/>
      </c>
      <c r="L572" s="2" t="str">
        <f t="shared" si="74"/>
        <v/>
      </c>
      <c r="M572" t="str">
        <f t="shared" si="75"/>
        <v>buy</v>
      </c>
      <c r="N572">
        <f t="shared" si="76"/>
        <v>14590.605719702944</v>
      </c>
      <c r="O572">
        <f t="shared" si="77"/>
        <v>14626.138560594109</v>
      </c>
      <c r="P572">
        <f t="shared" si="78"/>
        <v>14602.449999999999</v>
      </c>
      <c r="Q572">
        <f t="shared" si="79"/>
        <v>11.844280297054837</v>
      </c>
      <c r="R572" t="str">
        <f t="shared" si="80"/>
        <v/>
      </c>
      <c r="S572">
        <f>IF(A572&lt;$C$5+2,"",IF(A572=$C$5+2,AVERAGE(INDEX($I$15:$I$713,A572-$C$5+1):I572),(($C$5-1)*J571+I572)/$C$5))</f>
        <v>11.892384821581937</v>
      </c>
      <c r="T572" s="2"/>
    </row>
    <row r="573" spans="1:20" x14ac:dyDescent="0.3">
      <c r="A573">
        <v>559</v>
      </c>
      <c r="B573" s="1">
        <v>44216.512499999997</v>
      </c>
      <c r="C573" s="2">
        <v>14602.15</v>
      </c>
      <c r="D573" s="2">
        <v>14604.35</v>
      </c>
      <c r="E573" s="2">
        <v>14595.099999999999</v>
      </c>
      <c r="F573" s="2">
        <v>14600.8</v>
      </c>
      <c r="G573" s="2">
        <f>IF(A573&lt;=$C$3,"",MAX(INDEX($D$15:$D$713,A573-$C$3):D572))</f>
        <v>14611.3</v>
      </c>
      <c r="H573" s="2">
        <f>IF(A573&lt;=$C$4,"",MIN(INDEX($E$15:$E$713,A573-$C$4):E572))</f>
        <v>14596.8</v>
      </c>
      <c r="I573" s="2">
        <f t="shared" si="72"/>
        <v>4.5500000000010914</v>
      </c>
      <c r="J573" s="2">
        <f>IF(A573&lt;$C$5+2,"",IF(A573=$C$5+2,AVERAGE(INDEX($I$15:$I$713,A573-$C$5+1):I573),(($C$5-1)*J572+I573)/$C$5))</f>
        <v>11.525265580502893</v>
      </c>
      <c r="K573" s="2" t="str">
        <f t="shared" si="73"/>
        <v>sell</v>
      </c>
      <c r="L573" s="2">
        <f t="shared" si="74"/>
        <v>14596.8</v>
      </c>
      <c r="M573" t="str">
        <f t="shared" si="75"/>
        <v>buy</v>
      </c>
      <c r="N573">
        <f t="shared" si="76"/>
        <v>14590.605719702944</v>
      </c>
      <c r="O573">
        <f t="shared" si="77"/>
        <v>14626.138560594109</v>
      </c>
      <c r="P573">
        <f t="shared" si="78"/>
        <v>14602.449999999999</v>
      </c>
      <c r="Q573">
        <f t="shared" si="79"/>
        <v>11.844280297054837</v>
      </c>
      <c r="R573" t="str">
        <f t="shared" si="80"/>
        <v/>
      </c>
      <c r="S573">
        <f>IF(A573&lt;$C$5+2,"",IF(A573=$C$5+2,AVERAGE(INDEX($I$15:$I$713,A573-$C$5+1):I573),(($C$5-1)*J572+I573)/$C$5))</f>
        <v>11.525265580502893</v>
      </c>
      <c r="T573" s="2"/>
    </row>
    <row r="574" spans="1:20" x14ac:dyDescent="0.3">
      <c r="A574">
        <v>560</v>
      </c>
      <c r="B574" s="1">
        <v>44216.513194444444</v>
      </c>
      <c r="C574" s="2">
        <v>14600.7</v>
      </c>
      <c r="D574" s="2">
        <v>14609.1</v>
      </c>
      <c r="E574" s="2">
        <v>14594.15</v>
      </c>
      <c r="F574" s="2">
        <v>14599.65</v>
      </c>
      <c r="G574" s="2">
        <f>IF(A574&lt;=$C$3,"",MAX(INDEX($D$15:$D$713,A574-$C$3):D573))</f>
        <v>14607.45</v>
      </c>
      <c r="H574" s="2">
        <f>IF(A574&lt;=$C$4,"",MIN(INDEX($E$15:$E$713,A574-$C$4):E573))</f>
        <v>14595.099999999999</v>
      </c>
      <c r="I574" s="2">
        <f t="shared" si="72"/>
        <v>9.250000000001819</v>
      </c>
      <c r="J574" s="2">
        <f>IF(A574&lt;$C$5+2,"",IF(A574=$C$5+2,AVERAGE(INDEX($I$15:$I$713,A574-$C$5+1):I574),(($C$5-1)*J573+I574)/$C$5))</f>
        <v>11.411502301477839</v>
      </c>
      <c r="K574" s="2" t="str">
        <f t="shared" si="73"/>
        <v>buy</v>
      </c>
      <c r="L574" s="2">
        <f t="shared" si="74"/>
        <v>14607.45</v>
      </c>
      <c r="M574" t="str">
        <f t="shared" si="75"/>
        <v>buy</v>
      </c>
      <c r="N574">
        <f t="shared" si="76"/>
        <v>14590.605719702944</v>
      </c>
      <c r="O574">
        <f t="shared" si="77"/>
        <v>14626.138560594109</v>
      </c>
      <c r="P574">
        <f t="shared" si="78"/>
        <v>14602.449999999999</v>
      </c>
      <c r="Q574">
        <f t="shared" si="79"/>
        <v>11.844280297054837</v>
      </c>
      <c r="R574" t="str">
        <f t="shared" si="80"/>
        <v/>
      </c>
      <c r="S574">
        <f>IF(A574&lt;$C$5+2,"",IF(A574=$C$5+2,AVERAGE(INDEX($I$15:$I$713,A574-$C$5+1):I574),(($C$5-1)*J573+I574)/$C$5))</f>
        <v>11.411502301477839</v>
      </c>
      <c r="T574" s="2"/>
    </row>
    <row r="575" spans="1:20" x14ac:dyDescent="0.3">
      <c r="A575">
        <v>561</v>
      </c>
      <c r="B575" s="1">
        <v>44216.513888888891</v>
      </c>
      <c r="C575" s="2">
        <v>14599.300000000001</v>
      </c>
      <c r="D575" s="2">
        <v>14602.05</v>
      </c>
      <c r="E575" s="2">
        <v>14596.4</v>
      </c>
      <c r="F575" s="2">
        <v>14600.9</v>
      </c>
      <c r="G575" s="2">
        <f>IF(A575&lt;=$C$3,"",MAX(INDEX($D$15:$D$713,A575-$C$3):D574))</f>
        <v>14609.1</v>
      </c>
      <c r="H575" s="2">
        <f>IF(A575&lt;=$C$4,"",MIN(INDEX($E$15:$E$713,A575-$C$4):E574))</f>
        <v>14594.15</v>
      </c>
      <c r="I575" s="2">
        <f t="shared" si="72"/>
        <v>14.950000000000728</v>
      </c>
      <c r="J575" s="2">
        <f>IF(A575&lt;$C$5+2,"",IF(A575=$C$5+2,AVERAGE(INDEX($I$15:$I$713,A575-$C$5+1):I575),(($C$5-1)*J574+I575)/$C$5))</f>
        <v>11.588427186403983</v>
      </c>
      <c r="K575" s="2" t="str">
        <f t="shared" si="73"/>
        <v/>
      </c>
      <c r="L575" s="2" t="str">
        <f t="shared" si="74"/>
        <v/>
      </c>
      <c r="M575" t="str">
        <f t="shared" si="75"/>
        <v>buy</v>
      </c>
      <c r="N575">
        <f t="shared" si="76"/>
        <v>14590.605719702944</v>
      </c>
      <c r="O575">
        <f t="shared" si="77"/>
        <v>14626.138560594109</v>
      </c>
      <c r="P575">
        <f t="shared" si="78"/>
        <v>14602.449999999999</v>
      </c>
      <c r="Q575">
        <f t="shared" si="79"/>
        <v>11.844280297054837</v>
      </c>
      <c r="R575" t="str">
        <f t="shared" si="80"/>
        <v/>
      </c>
      <c r="S575">
        <f>IF(A575&lt;$C$5+2,"",IF(A575=$C$5+2,AVERAGE(INDEX($I$15:$I$713,A575-$C$5+1):I575),(($C$5-1)*J574+I575)/$C$5))</f>
        <v>11.588427186403983</v>
      </c>
      <c r="T575" s="2"/>
    </row>
    <row r="576" spans="1:20" x14ac:dyDescent="0.3">
      <c r="A576">
        <v>562</v>
      </c>
      <c r="B576" s="1">
        <v>44216.51458333333</v>
      </c>
      <c r="C576" s="2">
        <v>14600.9</v>
      </c>
      <c r="D576" s="2">
        <v>14604.5</v>
      </c>
      <c r="E576" s="2">
        <v>14595.85</v>
      </c>
      <c r="F576" s="2">
        <v>14597.9</v>
      </c>
      <c r="G576" s="2">
        <f>IF(A576&lt;=$C$3,"",MAX(INDEX($D$15:$D$713,A576-$C$3):D575))</f>
        <v>14609.1</v>
      </c>
      <c r="H576" s="2">
        <f>IF(A576&lt;=$C$4,"",MIN(INDEX($E$15:$E$713,A576-$C$4):E575))</f>
        <v>14594.15</v>
      </c>
      <c r="I576" s="2">
        <f t="shared" si="72"/>
        <v>5.6499999999996362</v>
      </c>
      <c r="J576" s="2">
        <f>IF(A576&lt;$C$5+2,"",IF(A576=$C$5+2,AVERAGE(INDEX($I$15:$I$713,A576-$C$5+1):I576),(($C$5-1)*J575+I576)/$C$5))</f>
        <v>11.291505827083766</v>
      </c>
      <c r="K576" s="2" t="str">
        <f t="shared" si="73"/>
        <v/>
      </c>
      <c r="L576" s="2" t="str">
        <f t="shared" si="74"/>
        <v/>
      </c>
      <c r="M576" t="str">
        <f t="shared" si="75"/>
        <v>buy</v>
      </c>
      <c r="N576">
        <f t="shared" si="76"/>
        <v>14590.605719702944</v>
      </c>
      <c r="O576">
        <f t="shared" si="77"/>
        <v>14626.138560594109</v>
      </c>
      <c r="P576">
        <f t="shared" si="78"/>
        <v>14602.449999999999</v>
      </c>
      <c r="Q576">
        <f t="shared" si="79"/>
        <v>11.844280297054837</v>
      </c>
      <c r="R576" t="str">
        <f t="shared" si="80"/>
        <v/>
      </c>
      <c r="S576">
        <f>IF(A576&lt;$C$5+2,"",IF(A576=$C$5+2,AVERAGE(INDEX($I$15:$I$713,A576-$C$5+1):I576),(($C$5-1)*J575+I576)/$C$5))</f>
        <v>11.291505827083766</v>
      </c>
      <c r="T576" s="2"/>
    </row>
    <row r="577" spans="1:20" x14ac:dyDescent="0.3">
      <c r="A577">
        <v>563</v>
      </c>
      <c r="B577" s="1">
        <v>44216.515277777777</v>
      </c>
      <c r="C577" s="2">
        <v>14597.800000000001</v>
      </c>
      <c r="D577" s="2">
        <v>14605.349999999999</v>
      </c>
      <c r="E577" s="2">
        <v>14592.95</v>
      </c>
      <c r="F577" s="2">
        <v>14599.75</v>
      </c>
      <c r="G577" s="2">
        <f>IF(A577&lt;=$C$3,"",MAX(INDEX($D$15:$D$713,A577-$C$3):D576))</f>
        <v>14609.1</v>
      </c>
      <c r="H577" s="2">
        <f>IF(A577&lt;=$C$4,"",MIN(INDEX($E$15:$E$713,A577-$C$4):E576))</f>
        <v>14594.15</v>
      </c>
      <c r="I577" s="2">
        <f t="shared" si="72"/>
        <v>8.6499999999996362</v>
      </c>
      <c r="J577" s="2">
        <f>IF(A577&lt;$C$5+2,"",IF(A577=$C$5+2,AVERAGE(INDEX($I$15:$I$713,A577-$C$5+1):I577),(($C$5-1)*J576+I577)/$C$5))</f>
        <v>11.159430535729559</v>
      </c>
      <c r="K577" s="2" t="str">
        <f t="shared" si="73"/>
        <v>sell</v>
      </c>
      <c r="L577" s="2">
        <f t="shared" si="74"/>
        <v>14594.15</v>
      </c>
      <c r="M577" t="str">
        <f t="shared" si="75"/>
        <v>buy</v>
      </c>
      <c r="N577">
        <f t="shared" si="76"/>
        <v>14590.605719702944</v>
      </c>
      <c r="O577">
        <f t="shared" si="77"/>
        <v>14626.138560594109</v>
      </c>
      <c r="P577">
        <f t="shared" si="78"/>
        <v>14602.449999999999</v>
      </c>
      <c r="Q577">
        <f t="shared" si="79"/>
        <v>11.844280297054837</v>
      </c>
      <c r="R577" t="str">
        <f t="shared" si="80"/>
        <v/>
      </c>
      <c r="S577">
        <f>IF(A577&lt;$C$5+2,"",IF(A577=$C$5+2,AVERAGE(INDEX($I$15:$I$713,A577-$C$5+1):I577),(($C$5-1)*J576+I577)/$C$5))</f>
        <v>11.159430535729559</v>
      </c>
      <c r="T577" s="2"/>
    </row>
    <row r="578" spans="1:20" x14ac:dyDescent="0.3">
      <c r="A578">
        <v>564</v>
      </c>
      <c r="B578" s="1">
        <v>44216.515972222223</v>
      </c>
      <c r="C578" s="2">
        <v>14600.35</v>
      </c>
      <c r="D578" s="2">
        <v>14607.5</v>
      </c>
      <c r="E578" s="2">
        <v>14592.75</v>
      </c>
      <c r="F578" s="2">
        <v>14604</v>
      </c>
      <c r="G578" s="2">
        <f>IF(A578&lt;=$C$3,"",MAX(INDEX($D$15:$D$713,A578-$C$3):D577))</f>
        <v>14605.349999999999</v>
      </c>
      <c r="H578" s="2">
        <f>IF(A578&lt;=$C$4,"",MIN(INDEX($E$15:$E$713,A578-$C$4):E577))</f>
        <v>14592.95</v>
      </c>
      <c r="I578" s="2">
        <f t="shared" si="72"/>
        <v>12.399999999997817</v>
      </c>
      <c r="J578" s="2">
        <f>IF(A578&lt;$C$5+2,"",IF(A578=$C$5+2,AVERAGE(INDEX($I$15:$I$713,A578-$C$5+1):I578),(($C$5-1)*J577+I578)/$C$5))</f>
        <v>11.221459008942972</v>
      </c>
      <c r="K578" s="2" t="str">
        <f t="shared" si="73"/>
        <v>buy</v>
      </c>
      <c r="L578" s="2">
        <f t="shared" si="74"/>
        <v>14605.349999999999</v>
      </c>
      <c r="M578" t="str">
        <f t="shared" si="75"/>
        <v>buy</v>
      </c>
      <c r="N578">
        <f t="shared" si="76"/>
        <v>14590.605719702944</v>
      </c>
      <c r="O578">
        <f t="shared" si="77"/>
        <v>14626.138560594109</v>
      </c>
      <c r="P578">
        <f t="shared" si="78"/>
        <v>14602.449999999999</v>
      </c>
      <c r="Q578">
        <f t="shared" si="79"/>
        <v>11.844280297054837</v>
      </c>
      <c r="R578" t="str">
        <f t="shared" si="80"/>
        <v/>
      </c>
      <c r="S578">
        <f>IF(A578&lt;$C$5+2,"",IF(A578=$C$5+2,AVERAGE(INDEX($I$15:$I$713,A578-$C$5+1):I578),(($C$5-1)*J577+I578)/$C$5))</f>
        <v>11.221459008942972</v>
      </c>
      <c r="T578" s="2"/>
    </row>
    <row r="579" spans="1:20" x14ac:dyDescent="0.3">
      <c r="A579">
        <v>565</v>
      </c>
      <c r="B579" s="1">
        <v>44216.51666666667</v>
      </c>
      <c r="C579" s="2">
        <v>14603.85</v>
      </c>
      <c r="D579" s="2">
        <v>14607.9</v>
      </c>
      <c r="E579" s="2">
        <v>14601.199999999999</v>
      </c>
      <c r="F579" s="2">
        <v>14605.55</v>
      </c>
      <c r="G579" s="2">
        <f>IF(A579&lt;=$C$3,"",MAX(INDEX($D$15:$D$713,A579-$C$3):D578))</f>
        <v>14607.5</v>
      </c>
      <c r="H579" s="2">
        <f>IF(A579&lt;=$C$4,"",MIN(INDEX($E$15:$E$713,A579-$C$4):E578))</f>
        <v>14592.75</v>
      </c>
      <c r="I579" s="2">
        <f t="shared" si="72"/>
        <v>14.75</v>
      </c>
      <c r="J579" s="2">
        <f>IF(A579&lt;$C$5+2,"",IF(A579=$C$5+2,AVERAGE(INDEX($I$15:$I$713,A579-$C$5+1):I579),(($C$5-1)*J578+I579)/$C$5))</f>
        <v>11.397886058495823</v>
      </c>
      <c r="K579" s="2" t="str">
        <f t="shared" si="73"/>
        <v>buy</v>
      </c>
      <c r="L579" s="2">
        <f t="shared" si="74"/>
        <v>14607.5</v>
      </c>
      <c r="M579" t="str">
        <f t="shared" si="75"/>
        <v>buy</v>
      </c>
      <c r="N579">
        <f t="shared" si="76"/>
        <v>14590.605719702944</v>
      </c>
      <c r="O579">
        <f t="shared" si="77"/>
        <v>14626.138560594109</v>
      </c>
      <c r="P579">
        <f t="shared" si="78"/>
        <v>14602.449999999999</v>
      </c>
      <c r="Q579">
        <f t="shared" si="79"/>
        <v>11.844280297054837</v>
      </c>
      <c r="R579" t="str">
        <f t="shared" si="80"/>
        <v/>
      </c>
      <c r="S579">
        <f>IF(A579&lt;$C$5+2,"",IF(A579=$C$5+2,AVERAGE(INDEX($I$15:$I$713,A579-$C$5+1):I579),(($C$5-1)*J578+I579)/$C$5))</f>
        <v>11.397886058495823</v>
      </c>
      <c r="T579" s="2"/>
    </row>
    <row r="580" spans="1:20" x14ac:dyDescent="0.3">
      <c r="A580">
        <v>566</v>
      </c>
      <c r="B580" s="1">
        <v>44216.517361111109</v>
      </c>
      <c r="C580" s="2">
        <v>14604.85</v>
      </c>
      <c r="D580" s="2">
        <v>14613.9</v>
      </c>
      <c r="E580" s="2">
        <v>14596.449999999999</v>
      </c>
      <c r="F580" s="2">
        <v>14606.2</v>
      </c>
      <c r="G580" s="2">
        <f>IF(A580&lt;=$C$3,"",MAX(INDEX($D$15:$D$713,A580-$C$3):D579))</f>
        <v>14607.9</v>
      </c>
      <c r="H580" s="2">
        <f>IF(A580&lt;=$C$4,"",MIN(INDEX($E$15:$E$713,A580-$C$4):E579))</f>
        <v>14592.75</v>
      </c>
      <c r="I580" s="2">
        <f t="shared" si="72"/>
        <v>6.7000000000007276</v>
      </c>
      <c r="J580" s="2">
        <f>IF(A580&lt;$C$5+2,"",IF(A580=$C$5+2,AVERAGE(INDEX($I$15:$I$713,A580-$C$5+1):I580),(($C$5-1)*J579+I580)/$C$5))</f>
        <v>11.162991755571067</v>
      </c>
      <c r="K580" s="2" t="str">
        <f t="shared" si="73"/>
        <v>buy</v>
      </c>
      <c r="L580" s="2">
        <f t="shared" si="74"/>
        <v>14607.9</v>
      </c>
      <c r="M580" t="str">
        <f t="shared" si="75"/>
        <v>buy</v>
      </c>
      <c r="N580">
        <f t="shared" si="76"/>
        <v>14590.605719702944</v>
      </c>
      <c r="O580">
        <f t="shared" si="77"/>
        <v>14626.138560594109</v>
      </c>
      <c r="P580">
        <f t="shared" si="78"/>
        <v>14602.449999999999</v>
      </c>
      <c r="Q580">
        <f t="shared" si="79"/>
        <v>11.844280297054837</v>
      </c>
      <c r="R580" t="str">
        <f t="shared" si="80"/>
        <v/>
      </c>
      <c r="S580">
        <f>IF(A580&lt;$C$5+2,"",IF(A580=$C$5+2,AVERAGE(INDEX($I$15:$I$713,A580-$C$5+1):I580),(($C$5-1)*J579+I580)/$C$5))</f>
        <v>11.162991755571067</v>
      </c>
      <c r="T580" s="2"/>
    </row>
    <row r="581" spans="1:20" x14ac:dyDescent="0.3">
      <c r="A581">
        <v>567</v>
      </c>
      <c r="B581" s="1">
        <v>44216.518055555556</v>
      </c>
      <c r="C581" s="2">
        <v>14605.9</v>
      </c>
      <c r="D581" s="2">
        <v>14614.8</v>
      </c>
      <c r="E581" s="2">
        <v>14603.75</v>
      </c>
      <c r="F581" s="2">
        <v>14607.35</v>
      </c>
      <c r="G581" s="2">
        <f>IF(A581&lt;=$C$3,"",MAX(INDEX($D$15:$D$713,A581-$C$3):D580))</f>
        <v>14613.9</v>
      </c>
      <c r="H581" s="2">
        <f>IF(A581&lt;=$C$4,"",MIN(INDEX($E$15:$E$713,A581-$C$4):E580))</f>
        <v>14592.75</v>
      </c>
      <c r="I581" s="2">
        <f t="shared" si="72"/>
        <v>17.450000000000728</v>
      </c>
      <c r="J581" s="2">
        <f>IF(A581&lt;$C$5+2,"",IF(A581=$C$5+2,AVERAGE(INDEX($I$15:$I$713,A581-$C$5+1):I581),(($C$5-1)*J580+I581)/$C$5))</f>
        <v>11.47734216779255</v>
      </c>
      <c r="K581" s="2" t="str">
        <f t="shared" si="73"/>
        <v>buy</v>
      </c>
      <c r="L581" s="2">
        <f t="shared" si="74"/>
        <v>14613.9</v>
      </c>
      <c r="M581" t="str">
        <f t="shared" si="75"/>
        <v>buy</v>
      </c>
      <c r="N581">
        <f t="shared" si="76"/>
        <v>14590.605719702944</v>
      </c>
      <c r="O581">
        <f t="shared" si="77"/>
        <v>14626.138560594109</v>
      </c>
      <c r="P581">
        <f t="shared" si="78"/>
        <v>14602.449999999999</v>
      </c>
      <c r="Q581">
        <f t="shared" si="79"/>
        <v>11.844280297054837</v>
      </c>
      <c r="R581" t="str">
        <f t="shared" si="80"/>
        <v/>
      </c>
      <c r="S581">
        <f>IF(A581&lt;$C$5+2,"",IF(A581=$C$5+2,AVERAGE(INDEX($I$15:$I$713,A581-$C$5+1):I581),(($C$5-1)*J580+I581)/$C$5))</f>
        <v>11.47734216779255</v>
      </c>
      <c r="T581" s="2"/>
    </row>
    <row r="582" spans="1:20" x14ac:dyDescent="0.3">
      <c r="A582">
        <v>568</v>
      </c>
      <c r="B582" s="1">
        <v>44216.518750000003</v>
      </c>
      <c r="C582" s="2">
        <v>14607.5</v>
      </c>
      <c r="D582" s="2">
        <v>14610.7</v>
      </c>
      <c r="E582" s="2">
        <v>14604.45</v>
      </c>
      <c r="F582" s="2">
        <v>14606.7</v>
      </c>
      <c r="G582" s="2">
        <f>IF(A582&lt;=$C$3,"",MAX(INDEX($D$15:$D$713,A582-$C$3):D581))</f>
        <v>14614.8</v>
      </c>
      <c r="H582" s="2">
        <f>IF(A582&lt;=$C$4,"",MIN(INDEX($E$15:$E$713,A582-$C$4):E581))</f>
        <v>14596.449999999999</v>
      </c>
      <c r="I582" s="2">
        <f t="shared" si="72"/>
        <v>11.049999999999272</v>
      </c>
      <c r="J582" s="2">
        <f>IF(A582&lt;$C$5+2,"",IF(A582=$C$5+2,AVERAGE(INDEX($I$15:$I$713,A582-$C$5+1):I582),(($C$5-1)*J581+I582)/$C$5))</f>
        <v>11.455975059402885</v>
      </c>
      <c r="K582" s="2" t="str">
        <f t="shared" si="73"/>
        <v/>
      </c>
      <c r="L582" s="2" t="str">
        <f t="shared" si="74"/>
        <v/>
      </c>
      <c r="M582" t="str">
        <f t="shared" si="75"/>
        <v>buy</v>
      </c>
      <c r="N582">
        <f t="shared" si="76"/>
        <v>14590.605719702944</v>
      </c>
      <c r="O582">
        <f t="shared" si="77"/>
        <v>14626.138560594109</v>
      </c>
      <c r="P582">
        <f t="shared" si="78"/>
        <v>14602.449999999999</v>
      </c>
      <c r="Q582">
        <f t="shared" si="79"/>
        <v>11.844280297054837</v>
      </c>
      <c r="R582" t="str">
        <f t="shared" si="80"/>
        <v/>
      </c>
      <c r="S582">
        <f>IF(A582&lt;$C$5+2,"",IF(A582=$C$5+2,AVERAGE(INDEX($I$15:$I$713,A582-$C$5+1):I582),(($C$5-1)*J581+I582)/$C$5))</f>
        <v>11.455975059402885</v>
      </c>
      <c r="T582" s="2"/>
    </row>
    <row r="583" spans="1:20" x14ac:dyDescent="0.3">
      <c r="A583">
        <v>569</v>
      </c>
      <c r="B583" s="1">
        <v>44216.519444444442</v>
      </c>
      <c r="C583" s="2">
        <v>14606.699999999999</v>
      </c>
      <c r="D583" s="2">
        <v>14610.6</v>
      </c>
      <c r="E583" s="2">
        <v>14595.85</v>
      </c>
      <c r="F583" s="2">
        <v>14606.1</v>
      </c>
      <c r="G583" s="2">
        <f>IF(A583&lt;=$C$3,"",MAX(INDEX($D$15:$D$713,A583-$C$3):D582))</f>
        <v>14614.8</v>
      </c>
      <c r="H583" s="2">
        <f>IF(A583&lt;=$C$4,"",MIN(INDEX($E$15:$E$713,A583-$C$4):E582))</f>
        <v>14596.449999999999</v>
      </c>
      <c r="I583" s="2">
        <f t="shared" si="72"/>
        <v>6.25</v>
      </c>
      <c r="J583" s="2">
        <f>IF(A583&lt;$C$5+2,"",IF(A583=$C$5+2,AVERAGE(INDEX($I$15:$I$713,A583-$C$5+1):I583),(($C$5-1)*J582+I583)/$C$5))</f>
        <v>11.195676306432741</v>
      </c>
      <c r="K583" s="2" t="str">
        <f t="shared" si="73"/>
        <v>sell</v>
      </c>
      <c r="L583" s="2">
        <f t="shared" si="74"/>
        <v>14596.449999999999</v>
      </c>
      <c r="M583" t="str">
        <f t="shared" si="75"/>
        <v>buy</v>
      </c>
      <c r="N583">
        <f t="shared" si="76"/>
        <v>14590.605719702944</v>
      </c>
      <c r="O583">
        <f t="shared" si="77"/>
        <v>14626.138560594109</v>
      </c>
      <c r="P583">
        <f t="shared" si="78"/>
        <v>14602.449999999999</v>
      </c>
      <c r="Q583">
        <f t="shared" si="79"/>
        <v>11.844280297054837</v>
      </c>
      <c r="R583" t="str">
        <f t="shared" si="80"/>
        <v/>
      </c>
      <c r="S583">
        <f>IF(A583&lt;$C$5+2,"",IF(A583=$C$5+2,AVERAGE(INDEX($I$15:$I$713,A583-$C$5+1):I583),(($C$5-1)*J582+I583)/$C$5))</f>
        <v>11.195676306432741</v>
      </c>
      <c r="T583" s="2"/>
    </row>
    <row r="584" spans="1:20" x14ac:dyDescent="0.3">
      <c r="A584">
        <v>570</v>
      </c>
      <c r="B584" s="1">
        <v>44216.520138888889</v>
      </c>
      <c r="C584" s="2">
        <v>14606.05</v>
      </c>
      <c r="D584" s="2">
        <v>14615.4</v>
      </c>
      <c r="E584" s="2">
        <v>14597.9</v>
      </c>
      <c r="F584" s="2">
        <v>14601.5</v>
      </c>
      <c r="G584" s="2">
        <f>IF(A584&lt;=$C$3,"",MAX(INDEX($D$15:$D$713,A584-$C$3):D583))</f>
        <v>14614.8</v>
      </c>
      <c r="H584" s="2">
        <f>IF(A584&lt;=$C$4,"",MIN(INDEX($E$15:$E$713,A584-$C$4):E583))</f>
        <v>14595.85</v>
      </c>
      <c r="I584" s="2">
        <f t="shared" si="72"/>
        <v>14.75</v>
      </c>
      <c r="J584" s="2">
        <f>IF(A584&lt;$C$5+2,"",IF(A584=$C$5+2,AVERAGE(INDEX($I$15:$I$713,A584-$C$5+1):I584),(($C$5-1)*J583+I584)/$C$5))</f>
        <v>11.373392491111105</v>
      </c>
      <c r="K584" s="2" t="str">
        <f t="shared" si="73"/>
        <v>buy</v>
      </c>
      <c r="L584" s="2">
        <f t="shared" si="74"/>
        <v>14614.8</v>
      </c>
      <c r="M584" t="str">
        <f t="shared" si="75"/>
        <v>buy</v>
      </c>
      <c r="N584">
        <f t="shared" si="76"/>
        <v>14590.605719702944</v>
      </c>
      <c r="O584">
        <f t="shared" si="77"/>
        <v>14626.138560594109</v>
      </c>
      <c r="P584">
        <f t="shared" si="78"/>
        <v>14602.449999999999</v>
      </c>
      <c r="Q584">
        <f t="shared" si="79"/>
        <v>11.844280297054837</v>
      </c>
      <c r="R584" t="str">
        <f t="shared" si="80"/>
        <v/>
      </c>
      <c r="S584">
        <f>IF(A584&lt;$C$5+2,"",IF(A584=$C$5+2,AVERAGE(INDEX($I$15:$I$713,A584-$C$5+1):I584),(($C$5-1)*J583+I584)/$C$5))</f>
        <v>11.373392491111105</v>
      </c>
      <c r="T584" s="2"/>
    </row>
    <row r="585" spans="1:20" x14ac:dyDescent="0.3">
      <c r="A585">
        <v>571</v>
      </c>
      <c r="B585" s="1">
        <v>44216.520833333336</v>
      </c>
      <c r="C585" s="2">
        <v>14601.199999999999</v>
      </c>
      <c r="D585" s="2">
        <v>14610</v>
      </c>
      <c r="E585" s="2">
        <v>14591.9</v>
      </c>
      <c r="F585" s="2">
        <v>14605.15</v>
      </c>
      <c r="G585" s="2">
        <f>IF(A585&lt;=$C$3,"",MAX(INDEX($D$15:$D$713,A585-$C$3):D584))</f>
        <v>14615.4</v>
      </c>
      <c r="H585" s="2">
        <f>IF(A585&lt;=$C$4,"",MIN(INDEX($E$15:$E$713,A585-$C$4):E584))</f>
        <v>14595.85</v>
      </c>
      <c r="I585" s="2">
        <f t="shared" si="72"/>
        <v>17.5</v>
      </c>
      <c r="J585" s="2">
        <f>IF(A585&lt;$C$5+2,"",IF(A585=$C$5+2,AVERAGE(INDEX($I$15:$I$713,A585-$C$5+1):I585),(($C$5-1)*J584+I585)/$C$5))</f>
        <v>11.679722866555549</v>
      </c>
      <c r="K585" s="2" t="str">
        <f t="shared" si="73"/>
        <v>sell</v>
      </c>
      <c r="L585" s="2">
        <f t="shared" si="74"/>
        <v>14595.85</v>
      </c>
      <c r="M585" t="str">
        <f t="shared" si="75"/>
        <v>buy</v>
      </c>
      <c r="N585">
        <f t="shared" si="76"/>
        <v>14590.605719702944</v>
      </c>
      <c r="O585">
        <f t="shared" si="77"/>
        <v>14626.138560594109</v>
      </c>
      <c r="P585">
        <f t="shared" si="78"/>
        <v>14602.449999999999</v>
      </c>
      <c r="Q585">
        <f t="shared" si="79"/>
        <v>11.844280297054837</v>
      </c>
      <c r="R585" t="str">
        <f t="shared" si="80"/>
        <v/>
      </c>
      <c r="S585">
        <f>IF(A585&lt;$C$5+2,"",IF(A585=$C$5+2,AVERAGE(INDEX($I$15:$I$713,A585-$C$5+1):I585),(($C$5-1)*J584+I585)/$C$5))</f>
        <v>11.679722866555549</v>
      </c>
      <c r="T585" s="2"/>
    </row>
    <row r="586" spans="1:20" x14ac:dyDescent="0.3">
      <c r="A586">
        <v>572</v>
      </c>
      <c r="B586" s="1">
        <v>44216.521527777775</v>
      </c>
      <c r="C586" s="2">
        <v>14604.8</v>
      </c>
      <c r="D586" s="2">
        <v>14606.9</v>
      </c>
      <c r="E586" s="2">
        <v>14598.2</v>
      </c>
      <c r="F586" s="2">
        <v>14605.9</v>
      </c>
      <c r="G586" s="2">
        <f>IF(A586&lt;=$C$3,"",MAX(INDEX($D$15:$D$713,A586-$C$3):D585))</f>
        <v>14615.4</v>
      </c>
      <c r="H586" s="2">
        <f>IF(A586&lt;=$C$4,"",MIN(INDEX($E$15:$E$713,A586-$C$4):E585))</f>
        <v>14591.9</v>
      </c>
      <c r="I586" s="2">
        <f t="shared" si="72"/>
        <v>18.100000000000364</v>
      </c>
      <c r="J586" s="2">
        <f>IF(A586&lt;$C$5+2,"",IF(A586=$C$5+2,AVERAGE(INDEX($I$15:$I$713,A586-$C$5+1):I586),(($C$5-1)*J585+I586)/$C$5))</f>
        <v>12.00073672322779</v>
      </c>
      <c r="K586" s="2" t="str">
        <f t="shared" si="73"/>
        <v/>
      </c>
      <c r="L586" s="2" t="str">
        <f t="shared" si="74"/>
        <v/>
      </c>
      <c r="M586" t="str">
        <f t="shared" si="75"/>
        <v>buy</v>
      </c>
      <c r="N586">
        <f t="shared" si="76"/>
        <v>14590.605719702944</v>
      </c>
      <c r="O586">
        <f t="shared" si="77"/>
        <v>14626.138560594109</v>
      </c>
      <c r="P586">
        <f t="shared" si="78"/>
        <v>14602.449999999999</v>
      </c>
      <c r="Q586">
        <f t="shared" si="79"/>
        <v>11.844280297054837</v>
      </c>
      <c r="R586" t="str">
        <f t="shared" si="80"/>
        <v/>
      </c>
      <c r="S586">
        <f>IF(A586&lt;$C$5+2,"",IF(A586=$C$5+2,AVERAGE(INDEX($I$15:$I$713,A586-$C$5+1):I586),(($C$5-1)*J585+I586)/$C$5))</f>
        <v>12.00073672322779</v>
      </c>
      <c r="T586" s="2"/>
    </row>
    <row r="587" spans="1:20" x14ac:dyDescent="0.3">
      <c r="A587">
        <v>573</v>
      </c>
      <c r="B587" s="1">
        <v>44216.522222222222</v>
      </c>
      <c r="C587" s="2">
        <v>14605.800000000001</v>
      </c>
      <c r="D587" s="2">
        <v>14612.2</v>
      </c>
      <c r="E587" s="2">
        <v>14599.550000000001</v>
      </c>
      <c r="F587" s="2">
        <v>14602</v>
      </c>
      <c r="G587" s="2">
        <f>IF(A587&lt;=$C$3,"",MAX(INDEX($D$15:$D$713,A587-$C$3):D586))</f>
        <v>14615.4</v>
      </c>
      <c r="H587" s="2">
        <f>IF(A587&lt;=$C$4,"",MIN(INDEX($E$15:$E$713,A587-$C$4):E586))</f>
        <v>14591.9</v>
      </c>
      <c r="I587" s="2">
        <f t="shared" si="72"/>
        <v>8.6999999999989086</v>
      </c>
      <c r="J587" s="2">
        <f>IF(A587&lt;$C$5+2,"",IF(A587=$C$5+2,AVERAGE(INDEX($I$15:$I$713,A587-$C$5+1):I587),(($C$5-1)*J586+I587)/$C$5))</f>
        <v>11.835699887066346</v>
      </c>
      <c r="K587" s="2" t="str">
        <f t="shared" si="73"/>
        <v/>
      </c>
      <c r="L587" s="2" t="str">
        <f t="shared" si="74"/>
        <v/>
      </c>
      <c r="M587" t="str">
        <f t="shared" si="75"/>
        <v>buy</v>
      </c>
      <c r="N587">
        <f t="shared" si="76"/>
        <v>14590.605719702944</v>
      </c>
      <c r="O587">
        <f t="shared" si="77"/>
        <v>14626.138560594109</v>
      </c>
      <c r="P587">
        <f t="shared" si="78"/>
        <v>14602.449999999999</v>
      </c>
      <c r="Q587">
        <f t="shared" si="79"/>
        <v>11.844280297054837</v>
      </c>
      <c r="R587" t="str">
        <f t="shared" si="80"/>
        <v/>
      </c>
      <c r="S587">
        <f>IF(A587&lt;$C$5+2,"",IF(A587=$C$5+2,AVERAGE(INDEX($I$15:$I$713,A587-$C$5+1):I587),(($C$5-1)*J586+I587)/$C$5))</f>
        <v>11.835699887066346</v>
      </c>
      <c r="T587" s="2"/>
    </row>
    <row r="588" spans="1:20" x14ac:dyDescent="0.3">
      <c r="A588">
        <v>574</v>
      </c>
      <c r="B588" s="1">
        <v>44216.522916666669</v>
      </c>
      <c r="C588" s="2">
        <v>14602.650000000001</v>
      </c>
      <c r="D588" s="2">
        <v>14607.550000000001</v>
      </c>
      <c r="E588" s="2">
        <v>14597.4</v>
      </c>
      <c r="F588" s="2">
        <v>14603.35</v>
      </c>
      <c r="G588" s="2">
        <f>IF(A588&lt;=$C$3,"",MAX(INDEX($D$15:$D$713,A588-$C$3):D587))</f>
        <v>14612.2</v>
      </c>
      <c r="H588" s="2">
        <f>IF(A588&lt;=$C$4,"",MIN(INDEX($E$15:$E$713,A588-$C$4):E587))</f>
        <v>14591.9</v>
      </c>
      <c r="I588" s="2">
        <f t="shared" si="72"/>
        <v>12.649999999999636</v>
      </c>
      <c r="J588" s="2">
        <f>IF(A588&lt;$C$5+2,"",IF(A588=$C$5+2,AVERAGE(INDEX($I$15:$I$713,A588-$C$5+1):I588),(($C$5-1)*J587+I588)/$C$5))</f>
        <v>11.876414892713012</v>
      </c>
      <c r="K588" s="2" t="str">
        <f t="shared" si="73"/>
        <v/>
      </c>
      <c r="L588" s="2" t="str">
        <f t="shared" si="74"/>
        <v/>
      </c>
      <c r="M588" t="str">
        <f t="shared" si="75"/>
        <v>buy</v>
      </c>
      <c r="N588">
        <f t="shared" si="76"/>
        <v>14590.605719702944</v>
      </c>
      <c r="O588">
        <f t="shared" si="77"/>
        <v>14626.138560594109</v>
      </c>
      <c r="P588">
        <f t="shared" si="78"/>
        <v>14602.449999999999</v>
      </c>
      <c r="Q588">
        <f t="shared" si="79"/>
        <v>11.844280297054837</v>
      </c>
      <c r="R588" t="str">
        <f t="shared" si="80"/>
        <v/>
      </c>
      <c r="S588">
        <f>IF(A588&lt;$C$5+2,"",IF(A588=$C$5+2,AVERAGE(INDEX($I$15:$I$713,A588-$C$5+1):I588),(($C$5-1)*J587+I588)/$C$5))</f>
        <v>11.876414892713012</v>
      </c>
      <c r="T588" s="2"/>
    </row>
    <row r="589" spans="1:20" x14ac:dyDescent="0.3">
      <c r="A589">
        <v>575</v>
      </c>
      <c r="B589" s="1">
        <v>44216.523611111108</v>
      </c>
      <c r="C589" s="2">
        <v>14603.5</v>
      </c>
      <c r="D589" s="2">
        <v>14605.75</v>
      </c>
      <c r="E589" s="2">
        <v>14597.15</v>
      </c>
      <c r="F589" s="2">
        <v>14603.35</v>
      </c>
      <c r="G589" s="2">
        <f>IF(A589&lt;=$C$3,"",MAX(INDEX($D$15:$D$713,A589-$C$3):D588))</f>
        <v>14612.2</v>
      </c>
      <c r="H589" s="2">
        <f>IF(A589&lt;=$C$4,"",MIN(INDEX($E$15:$E$713,A589-$C$4):E588))</f>
        <v>14597.4</v>
      </c>
      <c r="I589" s="2">
        <f t="shared" si="72"/>
        <v>10.150000000001455</v>
      </c>
      <c r="J589" s="2">
        <f>IF(A589&lt;$C$5+2,"",IF(A589=$C$5+2,AVERAGE(INDEX($I$15:$I$713,A589-$C$5+1):I589),(($C$5-1)*J588+I589)/$C$5))</f>
        <v>11.790094148077433</v>
      </c>
      <c r="K589" s="2" t="str">
        <f t="shared" si="73"/>
        <v>sell</v>
      </c>
      <c r="L589" s="2">
        <f t="shared" si="74"/>
        <v>14597.4</v>
      </c>
      <c r="M589" t="str">
        <f t="shared" si="75"/>
        <v>buy</v>
      </c>
      <c r="N589">
        <f t="shared" si="76"/>
        <v>14590.605719702944</v>
      </c>
      <c r="O589">
        <f t="shared" si="77"/>
        <v>14626.138560594109</v>
      </c>
      <c r="P589">
        <f t="shared" si="78"/>
        <v>14602.449999999999</v>
      </c>
      <c r="Q589">
        <f t="shared" si="79"/>
        <v>11.844280297054837</v>
      </c>
      <c r="R589" t="str">
        <f t="shared" si="80"/>
        <v/>
      </c>
      <c r="S589">
        <f>IF(A589&lt;$C$5+2,"",IF(A589=$C$5+2,AVERAGE(INDEX($I$15:$I$713,A589-$C$5+1):I589),(($C$5-1)*J588+I589)/$C$5))</f>
        <v>11.790094148077433</v>
      </c>
      <c r="T589" s="2"/>
    </row>
    <row r="590" spans="1:20" x14ac:dyDescent="0.3">
      <c r="A590">
        <v>576</v>
      </c>
      <c r="B590" s="1">
        <v>44216.524305555555</v>
      </c>
      <c r="C590" s="2">
        <v>14603.5</v>
      </c>
      <c r="D590" s="2">
        <v>14607.400000000001</v>
      </c>
      <c r="E590" s="2">
        <v>14598.25</v>
      </c>
      <c r="F590" s="2">
        <v>14602.4</v>
      </c>
      <c r="G590" s="2">
        <f>IF(A590&lt;=$C$3,"",MAX(INDEX($D$15:$D$713,A590-$C$3):D589))</f>
        <v>14612.2</v>
      </c>
      <c r="H590" s="2">
        <f>IF(A590&lt;=$C$4,"",MIN(INDEX($E$15:$E$713,A590-$C$4):E589))</f>
        <v>14597.15</v>
      </c>
      <c r="I590" s="2">
        <f t="shared" si="72"/>
        <v>8.6000000000003638</v>
      </c>
      <c r="J590" s="2">
        <f>IF(A590&lt;$C$5+2,"",IF(A590=$C$5+2,AVERAGE(INDEX($I$15:$I$713,A590-$C$5+1):I590),(($C$5-1)*J589+I590)/$C$5))</f>
        <v>11.630589440673578</v>
      </c>
      <c r="K590" s="2" t="str">
        <f t="shared" si="73"/>
        <v/>
      </c>
      <c r="L590" s="2" t="str">
        <f t="shared" si="74"/>
        <v/>
      </c>
      <c r="M590" t="str">
        <f t="shared" si="75"/>
        <v>buy</v>
      </c>
      <c r="N590">
        <f t="shared" si="76"/>
        <v>14590.605719702944</v>
      </c>
      <c r="O590">
        <f t="shared" si="77"/>
        <v>14626.138560594109</v>
      </c>
      <c r="P590">
        <f t="shared" si="78"/>
        <v>14602.449999999999</v>
      </c>
      <c r="Q590">
        <f t="shared" si="79"/>
        <v>11.844280297054837</v>
      </c>
      <c r="R590" t="str">
        <f t="shared" si="80"/>
        <v/>
      </c>
      <c r="S590">
        <f>IF(A590&lt;$C$5+2,"",IF(A590=$C$5+2,AVERAGE(INDEX($I$15:$I$713,A590-$C$5+1):I590),(($C$5-1)*J589+I590)/$C$5))</f>
        <v>11.630589440673578</v>
      </c>
      <c r="T590" s="2"/>
    </row>
    <row r="591" spans="1:20" x14ac:dyDescent="0.3">
      <c r="A591">
        <v>577</v>
      </c>
      <c r="B591" s="1">
        <v>44216.525000000001</v>
      </c>
      <c r="C591" s="2">
        <v>14602.75</v>
      </c>
      <c r="D591" s="2">
        <v>14611.099999999999</v>
      </c>
      <c r="E591" s="2">
        <v>14598.05</v>
      </c>
      <c r="F591" s="2">
        <v>14605.4</v>
      </c>
      <c r="G591" s="2">
        <f>IF(A591&lt;=$C$3,"",MAX(INDEX($D$15:$D$713,A591-$C$3):D590))</f>
        <v>14607.550000000001</v>
      </c>
      <c r="H591" s="2">
        <f>IF(A591&lt;=$C$4,"",MIN(INDEX($E$15:$E$713,A591-$C$4):E590))</f>
        <v>14597.15</v>
      </c>
      <c r="I591" s="2">
        <f t="shared" si="72"/>
        <v>9.1500000000014552</v>
      </c>
      <c r="J591" s="2">
        <f>IF(A591&lt;$C$5+2,"",IF(A591=$C$5+2,AVERAGE(INDEX($I$15:$I$713,A591-$C$5+1):I591),(($C$5-1)*J590+I591)/$C$5))</f>
        <v>11.506559968639973</v>
      </c>
      <c r="K591" s="2" t="str">
        <f t="shared" si="73"/>
        <v>buy</v>
      </c>
      <c r="L591" s="2">
        <f t="shared" si="74"/>
        <v>14607.550000000001</v>
      </c>
      <c r="M591" t="str">
        <f t="shared" si="75"/>
        <v>buy</v>
      </c>
      <c r="N591">
        <f t="shared" si="76"/>
        <v>14590.605719702944</v>
      </c>
      <c r="O591">
        <f t="shared" si="77"/>
        <v>14626.138560594109</v>
      </c>
      <c r="P591">
        <f t="shared" si="78"/>
        <v>14602.449999999999</v>
      </c>
      <c r="Q591">
        <f t="shared" si="79"/>
        <v>11.844280297054837</v>
      </c>
      <c r="R591" t="str">
        <f t="shared" si="80"/>
        <v/>
      </c>
      <c r="S591">
        <f>IF(A591&lt;$C$5+2,"",IF(A591=$C$5+2,AVERAGE(INDEX($I$15:$I$713,A591-$C$5+1):I591),(($C$5-1)*J590+I591)/$C$5))</f>
        <v>11.506559968639973</v>
      </c>
      <c r="T591" s="2"/>
    </row>
    <row r="592" spans="1:20" x14ac:dyDescent="0.3">
      <c r="A592">
        <v>578</v>
      </c>
      <c r="B592" s="1">
        <v>44216.525694444441</v>
      </c>
      <c r="C592" s="2">
        <v>14606.1</v>
      </c>
      <c r="D592" s="2">
        <v>14612.45</v>
      </c>
      <c r="E592" s="2">
        <v>14597.7</v>
      </c>
      <c r="F592" s="2">
        <v>14600.6</v>
      </c>
      <c r="G592" s="2">
        <f>IF(A592&lt;=$C$3,"",MAX(INDEX($D$15:$D$713,A592-$C$3):D591))</f>
        <v>14611.099999999999</v>
      </c>
      <c r="H592" s="2">
        <f>IF(A592&lt;=$C$4,"",MIN(INDEX($E$15:$E$713,A592-$C$4):E591))</f>
        <v>14597.15</v>
      </c>
      <c r="I592" s="2">
        <f t="shared" si="72"/>
        <v>13.049999999999272</v>
      </c>
      <c r="J592" s="2">
        <f>IF(A592&lt;$C$5+2,"",IF(A592=$C$5+2,AVERAGE(INDEX($I$15:$I$713,A592-$C$5+1):I592),(($C$5-1)*J591+I592)/$C$5))</f>
        <v>11.583731970207939</v>
      </c>
      <c r="K592" s="2" t="str">
        <f t="shared" si="73"/>
        <v>buy</v>
      </c>
      <c r="L592" s="2">
        <f t="shared" si="74"/>
        <v>14611.099999999999</v>
      </c>
      <c r="M592" t="str">
        <f t="shared" si="75"/>
        <v>buy</v>
      </c>
      <c r="N592">
        <f t="shared" si="76"/>
        <v>14590.605719702944</v>
      </c>
      <c r="O592">
        <f t="shared" si="77"/>
        <v>14626.138560594109</v>
      </c>
      <c r="P592">
        <f t="shared" si="78"/>
        <v>14602.449999999999</v>
      </c>
      <c r="Q592">
        <f t="shared" si="79"/>
        <v>11.844280297054837</v>
      </c>
      <c r="R592" t="str">
        <f t="shared" si="80"/>
        <v/>
      </c>
      <c r="S592">
        <f>IF(A592&lt;$C$5+2,"",IF(A592=$C$5+2,AVERAGE(INDEX($I$15:$I$713,A592-$C$5+1):I592),(($C$5-1)*J591+I592)/$C$5))</f>
        <v>11.583731970207939</v>
      </c>
      <c r="T592" s="2"/>
    </row>
    <row r="593" spans="1:20" x14ac:dyDescent="0.3">
      <c r="A593">
        <v>579</v>
      </c>
      <c r="B593" s="1">
        <v>44216.526388888888</v>
      </c>
      <c r="C593" s="2">
        <v>14600.6</v>
      </c>
      <c r="D593" s="2">
        <v>14605.050000000001</v>
      </c>
      <c r="E593" s="2">
        <v>14593.550000000001</v>
      </c>
      <c r="F593" s="2">
        <v>14594.6</v>
      </c>
      <c r="G593" s="2">
        <f>IF(A593&lt;=$C$3,"",MAX(INDEX($D$15:$D$713,A593-$C$3):D592))</f>
        <v>14612.45</v>
      </c>
      <c r="H593" s="2">
        <f>IF(A593&lt;=$C$4,"",MIN(INDEX($E$15:$E$713,A593-$C$4):E592))</f>
        <v>14597.7</v>
      </c>
      <c r="I593" s="2">
        <f t="shared" si="72"/>
        <v>14.75</v>
      </c>
      <c r="J593" s="2">
        <f>IF(A593&lt;$C$5+2,"",IF(A593=$C$5+2,AVERAGE(INDEX($I$15:$I$713,A593-$C$5+1):I593),(($C$5-1)*J592+I593)/$C$5))</f>
        <v>11.742045371697541</v>
      </c>
      <c r="K593" s="2" t="str">
        <f t="shared" si="73"/>
        <v>sell</v>
      </c>
      <c r="L593" s="2">
        <f t="shared" si="74"/>
        <v>14597.7</v>
      </c>
      <c r="M593" t="str">
        <f t="shared" si="75"/>
        <v>buy</v>
      </c>
      <c r="N593">
        <f t="shared" si="76"/>
        <v>14590.605719702944</v>
      </c>
      <c r="O593">
        <f t="shared" si="77"/>
        <v>14626.138560594109</v>
      </c>
      <c r="P593">
        <f t="shared" si="78"/>
        <v>14602.449999999999</v>
      </c>
      <c r="Q593">
        <f t="shared" si="79"/>
        <v>11.844280297054837</v>
      </c>
      <c r="R593" t="str">
        <f t="shared" si="80"/>
        <v/>
      </c>
      <c r="S593">
        <f>IF(A593&lt;$C$5+2,"",IF(A593=$C$5+2,AVERAGE(INDEX($I$15:$I$713,A593-$C$5+1):I593),(($C$5-1)*J592+I593)/$C$5))</f>
        <v>11.742045371697541</v>
      </c>
      <c r="T593" s="2"/>
    </row>
    <row r="594" spans="1:20" x14ac:dyDescent="0.3">
      <c r="A594">
        <v>580</v>
      </c>
      <c r="B594" s="1">
        <v>44216.527083333334</v>
      </c>
      <c r="C594" s="2">
        <v>14594.35</v>
      </c>
      <c r="D594" s="2">
        <v>14598</v>
      </c>
      <c r="E594" s="2">
        <v>14585.05</v>
      </c>
      <c r="F594" s="2">
        <v>14594.05</v>
      </c>
      <c r="G594" s="2">
        <f>IF(A594&lt;=$C$3,"",MAX(INDEX($D$15:$D$713,A594-$C$3):D593))</f>
        <v>14612.45</v>
      </c>
      <c r="H594" s="2">
        <f>IF(A594&lt;=$C$4,"",MIN(INDEX($E$15:$E$713,A594-$C$4):E593))</f>
        <v>14593.550000000001</v>
      </c>
      <c r="I594" s="2">
        <f t="shared" ref="I594:I657" si="81">MAX(D593-E593,D593-F592,F592-E593)</f>
        <v>11.5</v>
      </c>
      <c r="J594" s="2">
        <f>IF(A594&lt;$C$5+2,"",IF(A594=$C$5+2,AVERAGE(INDEX($I$15:$I$713,A594-$C$5+1):I594),(($C$5-1)*J593+I594)/$C$5))</f>
        <v>11.729943103112664</v>
      </c>
      <c r="K594" s="2" t="str">
        <f t="shared" si="73"/>
        <v>sell</v>
      </c>
      <c r="L594" s="2">
        <f t="shared" si="74"/>
        <v>14593.550000000001</v>
      </c>
      <c r="M594" t="str">
        <f t="shared" si="75"/>
        <v>SL</v>
      </c>
      <c r="N594" t="str">
        <f t="shared" si="76"/>
        <v/>
      </c>
      <c r="O594" t="str">
        <f t="shared" si="77"/>
        <v/>
      </c>
      <c r="P594" t="str">
        <f t="shared" si="78"/>
        <v/>
      </c>
      <c r="Q594" t="str">
        <f t="shared" si="79"/>
        <v/>
      </c>
      <c r="R594">
        <f t="shared" si="80"/>
        <v>-11.844280297054866</v>
      </c>
      <c r="S594">
        <f>IF(A594&lt;$C$5+2,"",IF(A594=$C$5+2,AVERAGE(INDEX($I$15:$I$713,A594-$C$5+1):I594),(($C$5-1)*J593+I594)/$C$5))</f>
        <v>11.729943103112664</v>
      </c>
      <c r="T594" s="2"/>
    </row>
    <row r="595" spans="1:20" x14ac:dyDescent="0.3">
      <c r="A595">
        <v>581</v>
      </c>
      <c r="B595" s="1">
        <v>44216.527777777781</v>
      </c>
      <c r="C595" s="2">
        <v>14594.1</v>
      </c>
      <c r="D595" s="2">
        <v>14600.550000000001</v>
      </c>
      <c r="E595" s="2">
        <v>14591.5</v>
      </c>
      <c r="F595" s="2">
        <v>14592.65</v>
      </c>
      <c r="G595" s="2">
        <f>IF(A595&lt;=$C$3,"",MAX(INDEX($D$15:$D$713,A595-$C$3):D594))</f>
        <v>14612.45</v>
      </c>
      <c r="H595" s="2">
        <f>IF(A595&lt;=$C$4,"",MIN(INDEX($E$15:$E$713,A595-$C$4):E594))</f>
        <v>14585.05</v>
      </c>
      <c r="I595" s="2">
        <f t="shared" si="81"/>
        <v>12.950000000000728</v>
      </c>
      <c r="J595" s="2">
        <f>IF(A595&lt;$C$5+2,"",IF(A595=$C$5+2,AVERAGE(INDEX($I$15:$I$713,A595-$C$5+1):I595),(($C$5-1)*J594+I595)/$C$5))</f>
        <v>11.790945947957066</v>
      </c>
      <c r="K595" s="2" t="str">
        <f t="shared" si="73"/>
        <v/>
      </c>
      <c r="L595" s="2" t="str">
        <f t="shared" si="74"/>
        <v/>
      </c>
      <c r="M595" t="str">
        <f t="shared" si="75"/>
        <v/>
      </c>
      <c r="N595" t="str">
        <f t="shared" si="76"/>
        <v/>
      </c>
      <c r="O595" t="str">
        <f t="shared" si="77"/>
        <v/>
      </c>
      <c r="P595" t="str">
        <f t="shared" si="78"/>
        <v/>
      </c>
      <c r="Q595" t="str">
        <f t="shared" si="79"/>
        <v/>
      </c>
      <c r="R595" t="str">
        <f t="shared" si="80"/>
        <v/>
      </c>
      <c r="S595">
        <f>IF(A595&lt;$C$5+2,"",IF(A595=$C$5+2,AVERAGE(INDEX($I$15:$I$713,A595-$C$5+1):I595),(($C$5-1)*J594+I595)/$C$5))</f>
        <v>11.790945947957066</v>
      </c>
      <c r="T595" s="2"/>
    </row>
    <row r="596" spans="1:20" x14ac:dyDescent="0.3">
      <c r="A596">
        <v>582</v>
      </c>
      <c r="B596" s="1">
        <v>44216.52847222222</v>
      </c>
      <c r="C596" s="2">
        <v>14592.05</v>
      </c>
      <c r="D596" s="2">
        <v>14599.199999999999</v>
      </c>
      <c r="E596" s="2">
        <v>14587.5</v>
      </c>
      <c r="F596" s="2">
        <v>14592.95</v>
      </c>
      <c r="G596" s="2">
        <f>IF(A596&lt;=$C$3,"",MAX(INDEX($D$15:$D$713,A596-$C$3):D595))</f>
        <v>14605.050000000001</v>
      </c>
      <c r="H596" s="2">
        <f>IF(A596&lt;=$C$4,"",MIN(INDEX($E$15:$E$713,A596-$C$4):E595))</f>
        <v>14585.05</v>
      </c>
      <c r="I596" s="2">
        <f t="shared" si="81"/>
        <v>9.0500000000010914</v>
      </c>
      <c r="J596" s="2">
        <f>IF(A596&lt;$C$5+2,"",IF(A596=$C$5+2,AVERAGE(INDEX($I$15:$I$713,A596-$C$5+1):I596),(($C$5-1)*J595+I596)/$C$5))</f>
        <v>11.653898650559267</v>
      </c>
      <c r="K596" s="2" t="str">
        <f t="shared" si="73"/>
        <v/>
      </c>
      <c r="L596" s="2" t="str">
        <f t="shared" si="74"/>
        <v/>
      </c>
      <c r="M596" t="str">
        <f t="shared" si="75"/>
        <v/>
      </c>
      <c r="N596" t="str">
        <f t="shared" si="76"/>
        <v/>
      </c>
      <c r="O596" t="str">
        <f t="shared" si="77"/>
        <v/>
      </c>
      <c r="P596" t="str">
        <f t="shared" si="78"/>
        <v/>
      </c>
      <c r="Q596" t="str">
        <f t="shared" si="79"/>
        <v/>
      </c>
      <c r="R596" t="str">
        <f t="shared" si="80"/>
        <v/>
      </c>
      <c r="S596">
        <f>IF(A596&lt;$C$5+2,"",IF(A596=$C$5+2,AVERAGE(INDEX($I$15:$I$713,A596-$C$5+1):I596),(($C$5-1)*J595+I596)/$C$5))</f>
        <v>11.653898650559267</v>
      </c>
      <c r="T596" s="2"/>
    </row>
    <row r="597" spans="1:20" x14ac:dyDescent="0.3">
      <c r="A597">
        <v>583</v>
      </c>
      <c r="B597" s="1">
        <v>44216.529166666667</v>
      </c>
      <c r="C597" s="2">
        <v>14593.75</v>
      </c>
      <c r="D597" s="2">
        <v>14599.05</v>
      </c>
      <c r="E597" s="2">
        <v>14590.95</v>
      </c>
      <c r="F597" s="2">
        <v>14592.8</v>
      </c>
      <c r="G597" s="2">
        <f>IF(A597&lt;=$C$3,"",MAX(INDEX($D$15:$D$713,A597-$C$3):D596))</f>
        <v>14600.550000000001</v>
      </c>
      <c r="H597" s="2">
        <f>IF(A597&lt;=$C$4,"",MIN(INDEX($E$15:$E$713,A597-$C$4):E596))</f>
        <v>14585.05</v>
      </c>
      <c r="I597" s="2">
        <f t="shared" si="81"/>
        <v>11.699999999998909</v>
      </c>
      <c r="J597" s="2">
        <f>IF(A597&lt;$C$5+2,"",IF(A597=$C$5+2,AVERAGE(INDEX($I$15:$I$713,A597-$C$5+1):I597),(($C$5-1)*J596+I597)/$C$5))</f>
        <v>11.656203718031248</v>
      </c>
      <c r="K597" s="2" t="str">
        <f t="shared" si="73"/>
        <v/>
      </c>
      <c r="L597" s="2" t="str">
        <f t="shared" si="74"/>
        <v/>
      </c>
      <c r="M597" t="str">
        <f t="shared" si="75"/>
        <v/>
      </c>
      <c r="N597" t="str">
        <f t="shared" si="76"/>
        <v/>
      </c>
      <c r="O597" t="str">
        <f t="shared" si="77"/>
        <v/>
      </c>
      <c r="P597" t="str">
        <f t="shared" si="78"/>
        <v/>
      </c>
      <c r="Q597" t="str">
        <f t="shared" si="79"/>
        <v/>
      </c>
      <c r="R597" t="str">
        <f t="shared" si="80"/>
        <v/>
      </c>
      <c r="S597">
        <f>IF(A597&lt;$C$5+2,"",IF(A597=$C$5+2,AVERAGE(INDEX($I$15:$I$713,A597-$C$5+1):I597),(($C$5-1)*J596+I597)/$C$5))</f>
        <v>11.656203718031248</v>
      </c>
      <c r="T597" s="2"/>
    </row>
    <row r="598" spans="1:20" x14ac:dyDescent="0.3">
      <c r="A598">
        <v>584</v>
      </c>
      <c r="B598" s="1">
        <v>44216.529861111114</v>
      </c>
      <c r="C598" s="2">
        <v>14592.35</v>
      </c>
      <c r="D598" s="2">
        <v>14598.15</v>
      </c>
      <c r="E598" s="2">
        <v>14584.300000000001</v>
      </c>
      <c r="F598" s="2">
        <v>14595.25</v>
      </c>
      <c r="G598" s="2">
        <f>IF(A598&lt;=$C$3,"",MAX(INDEX($D$15:$D$713,A598-$C$3):D597))</f>
        <v>14600.550000000001</v>
      </c>
      <c r="H598" s="2">
        <f>IF(A598&lt;=$C$4,"",MIN(INDEX($E$15:$E$713,A598-$C$4):E597))</f>
        <v>14587.5</v>
      </c>
      <c r="I598" s="2">
        <f t="shared" si="81"/>
        <v>8.0999999999985448</v>
      </c>
      <c r="J598" s="2">
        <f>IF(A598&lt;$C$5+2,"",IF(A598=$C$5+2,AVERAGE(INDEX($I$15:$I$713,A598-$C$5+1):I598),(($C$5-1)*J597+I598)/$C$5))</f>
        <v>11.478393532129612</v>
      </c>
      <c r="K598" s="2" t="str">
        <f t="shared" si="73"/>
        <v>sell</v>
      </c>
      <c r="L598" s="2">
        <f t="shared" si="74"/>
        <v>14587.5</v>
      </c>
      <c r="M598" t="str">
        <f t="shared" si="75"/>
        <v>sell</v>
      </c>
      <c r="N598">
        <f t="shared" si="76"/>
        <v>14598.97839353213</v>
      </c>
      <c r="O598">
        <f t="shared" si="77"/>
        <v>14564.543212935741</v>
      </c>
      <c r="P598">
        <f t="shared" si="78"/>
        <v>14587.5</v>
      </c>
      <c r="Q598">
        <f t="shared" si="79"/>
        <v>11.478393532129612</v>
      </c>
      <c r="R598" t="str">
        <f t="shared" si="80"/>
        <v/>
      </c>
      <c r="S598">
        <f>IF(A598&lt;$C$5+2,"",IF(A598=$C$5+2,AVERAGE(INDEX($I$15:$I$713,A598-$C$5+1):I598),(($C$5-1)*J597+I598)/$C$5))</f>
        <v>11.478393532129612</v>
      </c>
      <c r="T598" s="2"/>
    </row>
    <row r="599" spans="1:20" x14ac:dyDescent="0.3">
      <c r="A599">
        <v>585</v>
      </c>
      <c r="B599" s="1">
        <v>44216.530555555553</v>
      </c>
      <c r="C599" s="2">
        <v>14595.199999999999</v>
      </c>
      <c r="D599" s="2">
        <v>14602.25</v>
      </c>
      <c r="E599" s="2">
        <v>14586.800000000001</v>
      </c>
      <c r="F599" s="2">
        <v>14598.9</v>
      </c>
      <c r="G599" s="2">
        <f>IF(A599&lt;=$C$3,"",MAX(INDEX($D$15:$D$713,A599-$C$3):D598))</f>
        <v>14599.199999999999</v>
      </c>
      <c r="H599" s="2">
        <f>IF(A599&lt;=$C$4,"",MIN(INDEX($E$15:$E$713,A599-$C$4):E598))</f>
        <v>14584.300000000001</v>
      </c>
      <c r="I599" s="2">
        <f t="shared" si="81"/>
        <v>13.849999999998545</v>
      </c>
      <c r="J599" s="2">
        <f>IF(A599&lt;$C$5+2,"",IF(A599=$C$5+2,AVERAGE(INDEX($I$15:$I$713,A599-$C$5+1):I599),(($C$5-1)*J598+I599)/$C$5))</f>
        <v>11.596973855523059</v>
      </c>
      <c r="K599" s="2" t="str">
        <f t="shared" si="73"/>
        <v>buy</v>
      </c>
      <c r="L599" s="2">
        <f t="shared" si="74"/>
        <v>14599.199999999999</v>
      </c>
      <c r="M599" t="str">
        <f t="shared" si="75"/>
        <v>SL</v>
      </c>
      <c r="N599" t="str">
        <f t="shared" si="76"/>
        <v/>
      </c>
      <c r="O599" t="str">
        <f t="shared" si="77"/>
        <v/>
      </c>
      <c r="P599" t="str">
        <f t="shared" si="78"/>
        <v/>
      </c>
      <c r="Q599" t="str">
        <f t="shared" si="79"/>
        <v/>
      </c>
      <c r="R599">
        <f t="shared" si="80"/>
        <v>-11.478393532130212</v>
      </c>
      <c r="S599">
        <f>IF(A599&lt;$C$5+2,"",IF(A599=$C$5+2,AVERAGE(INDEX($I$15:$I$713,A599-$C$5+1):I599),(($C$5-1)*J598+I599)/$C$5))</f>
        <v>11.596973855523059</v>
      </c>
      <c r="T599" s="2"/>
    </row>
    <row r="600" spans="1:20" x14ac:dyDescent="0.3">
      <c r="A600">
        <v>586</v>
      </c>
      <c r="B600" s="1">
        <v>44216.53125</v>
      </c>
      <c r="C600" s="2">
        <v>14598.55</v>
      </c>
      <c r="D600" s="2">
        <v>14600.8</v>
      </c>
      <c r="E600" s="2">
        <v>14588.6</v>
      </c>
      <c r="F600" s="2">
        <v>14597.35</v>
      </c>
      <c r="G600" s="2">
        <f>IF(A600&lt;=$C$3,"",MAX(INDEX($D$15:$D$713,A600-$C$3):D599))</f>
        <v>14602.25</v>
      </c>
      <c r="H600" s="2">
        <f>IF(A600&lt;=$C$4,"",MIN(INDEX($E$15:$E$713,A600-$C$4):E599))</f>
        <v>14584.300000000001</v>
      </c>
      <c r="I600" s="2">
        <f t="shared" si="81"/>
        <v>15.449999999998909</v>
      </c>
      <c r="J600" s="2">
        <f>IF(A600&lt;$C$5+2,"",IF(A600=$C$5+2,AVERAGE(INDEX($I$15:$I$713,A600-$C$5+1):I600),(($C$5-1)*J599+I600)/$C$5))</f>
        <v>11.789625162746852</v>
      </c>
      <c r="K600" s="2" t="str">
        <f t="shared" si="73"/>
        <v/>
      </c>
      <c r="L600" s="2" t="str">
        <f t="shared" si="74"/>
        <v/>
      </c>
      <c r="M600" t="str">
        <f t="shared" si="75"/>
        <v/>
      </c>
      <c r="N600" t="str">
        <f t="shared" si="76"/>
        <v/>
      </c>
      <c r="O600" t="str">
        <f t="shared" si="77"/>
        <v/>
      </c>
      <c r="P600" t="str">
        <f t="shared" si="78"/>
        <v/>
      </c>
      <c r="Q600" t="str">
        <f t="shared" si="79"/>
        <v/>
      </c>
      <c r="R600" t="str">
        <f t="shared" si="80"/>
        <v/>
      </c>
      <c r="S600">
        <f>IF(A600&lt;$C$5+2,"",IF(A600=$C$5+2,AVERAGE(INDEX($I$15:$I$713,A600-$C$5+1):I600),(($C$5-1)*J599+I600)/$C$5))</f>
        <v>11.789625162746852</v>
      </c>
      <c r="T600" s="2"/>
    </row>
    <row r="601" spans="1:20" x14ac:dyDescent="0.3">
      <c r="A601">
        <v>587</v>
      </c>
      <c r="B601" s="1">
        <v>44216.531944444447</v>
      </c>
      <c r="C601" s="2">
        <v>14597.699999999999</v>
      </c>
      <c r="D601" s="2">
        <v>14604.2</v>
      </c>
      <c r="E601" s="2">
        <v>14593.15</v>
      </c>
      <c r="F601" s="2">
        <v>14600.35</v>
      </c>
      <c r="G601" s="2">
        <f>IF(A601&lt;=$C$3,"",MAX(INDEX($D$15:$D$713,A601-$C$3):D600))</f>
        <v>14602.25</v>
      </c>
      <c r="H601" s="2">
        <f>IF(A601&lt;=$C$4,"",MIN(INDEX($E$15:$E$713,A601-$C$4):E600))</f>
        <v>14584.300000000001</v>
      </c>
      <c r="I601" s="2">
        <f t="shared" si="81"/>
        <v>12.199999999998909</v>
      </c>
      <c r="J601" s="2">
        <f>IF(A601&lt;$C$5+2,"",IF(A601=$C$5+2,AVERAGE(INDEX($I$15:$I$713,A601-$C$5+1):I601),(($C$5-1)*J600+I601)/$C$5))</f>
        <v>11.810143904609454</v>
      </c>
      <c r="K601" s="2" t="str">
        <f t="shared" si="73"/>
        <v>buy</v>
      </c>
      <c r="L601" s="2">
        <f t="shared" si="74"/>
        <v>14602.25</v>
      </c>
      <c r="M601" t="str">
        <f t="shared" si="75"/>
        <v>buy</v>
      </c>
      <c r="N601">
        <f t="shared" si="76"/>
        <v>14590.43985609539</v>
      </c>
      <c r="O601">
        <f t="shared" si="77"/>
        <v>14625.870287809219</v>
      </c>
      <c r="P601">
        <f t="shared" si="78"/>
        <v>14602.25</v>
      </c>
      <c r="Q601">
        <f t="shared" si="79"/>
        <v>11.810143904609454</v>
      </c>
      <c r="R601" t="str">
        <f t="shared" si="80"/>
        <v/>
      </c>
      <c r="S601">
        <f>IF(A601&lt;$C$5+2,"",IF(A601=$C$5+2,AVERAGE(INDEX($I$15:$I$713,A601-$C$5+1):I601),(($C$5-1)*J600+I601)/$C$5))</f>
        <v>11.810143904609454</v>
      </c>
      <c r="T601" s="2"/>
    </row>
    <row r="602" spans="1:20" x14ac:dyDescent="0.3">
      <c r="A602">
        <v>588</v>
      </c>
      <c r="B602" s="1">
        <v>44216.532638888886</v>
      </c>
      <c r="C602" s="2">
        <v>14600.75</v>
      </c>
      <c r="D602" s="2">
        <v>14608.449999999999</v>
      </c>
      <c r="E602" s="2">
        <v>14595.9</v>
      </c>
      <c r="F602" s="2">
        <v>14603.2</v>
      </c>
      <c r="G602" s="2">
        <f>IF(A602&lt;=$C$3,"",MAX(INDEX($D$15:$D$713,A602-$C$3):D601))</f>
        <v>14604.2</v>
      </c>
      <c r="H602" s="2">
        <f>IF(A602&lt;=$C$4,"",MIN(INDEX($E$15:$E$713,A602-$C$4):E601))</f>
        <v>14586.800000000001</v>
      </c>
      <c r="I602" s="2">
        <f t="shared" si="81"/>
        <v>11.050000000001091</v>
      </c>
      <c r="J602" s="2">
        <f>IF(A602&lt;$C$5+2,"",IF(A602=$C$5+2,AVERAGE(INDEX($I$15:$I$713,A602-$C$5+1):I602),(($C$5-1)*J601+I602)/$C$5))</f>
        <v>11.772136709379037</v>
      </c>
      <c r="K602" s="2" t="str">
        <f t="shared" si="73"/>
        <v>buy</v>
      </c>
      <c r="L602" s="2">
        <f t="shared" si="74"/>
        <v>14604.2</v>
      </c>
      <c r="M602" t="str">
        <f t="shared" si="75"/>
        <v>buy</v>
      </c>
      <c r="N602">
        <f t="shared" si="76"/>
        <v>14590.43985609539</v>
      </c>
      <c r="O602">
        <f t="shared" si="77"/>
        <v>14625.870287809219</v>
      </c>
      <c r="P602">
        <f t="shared" si="78"/>
        <v>14602.25</v>
      </c>
      <c r="Q602">
        <f t="shared" si="79"/>
        <v>11.810143904609454</v>
      </c>
      <c r="R602" t="str">
        <f t="shared" si="80"/>
        <v/>
      </c>
      <c r="S602">
        <f>IF(A602&lt;$C$5+2,"",IF(A602=$C$5+2,AVERAGE(INDEX($I$15:$I$713,A602-$C$5+1):I602),(($C$5-1)*J601+I602)/$C$5))</f>
        <v>11.772136709379037</v>
      </c>
      <c r="T602" s="2"/>
    </row>
    <row r="603" spans="1:20" x14ac:dyDescent="0.3">
      <c r="A603">
        <v>589</v>
      </c>
      <c r="B603" s="1">
        <v>44216.533333333333</v>
      </c>
      <c r="C603" s="2">
        <v>14603.550000000001</v>
      </c>
      <c r="D603" s="2">
        <v>14609</v>
      </c>
      <c r="E603" s="2">
        <v>14600.85</v>
      </c>
      <c r="F603" s="2">
        <v>14606.6</v>
      </c>
      <c r="G603" s="2">
        <f>IF(A603&lt;=$C$3,"",MAX(INDEX($D$15:$D$713,A603-$C$3):D602))</f>
        <v>14608.449999999999</v>
      </c>
      <c r="H603" s="2">
        <f>IF(A603&lt;=$C$4,"",MIN(INDEX($E$15:$E$713,A603-$C$4):E602))</f>
        <v>14588.6</v>
      </c>
      <c r="I603" s="2">
        <f t="shared" si="81"/>
        <v>12.549999999999272</v>
      </c>
      <c r="J603" s="2">
        <f>IF(A603&lt;$C$5+2,"",IF(A603=$C$5+2,AVERAGE(INDEX($I$15:$I$713,A603-$C$5+1):I603),(($C$5-1)*J602+I603)/$C$5))</f>
        <v>11.811029873910048</v>
      </c>
      <c r="K603" s="2" t="str">
        <f t="shared" si="73"/>
        <v>buy</v>
      </c>
      <c r="L603" s="2">
        <f t="shared" si="74"/>
        <v>14608.449999999999</v>
      </c>
      <c r="M603" t="str">
        <f t="shared" si="75"/>
        <v>buy</v>
      </c>
      <c r="N603">
        <f t="shared" si="76"/>
        <v>14590.43985609539</v>
      </c>
      <c r="O603">
        <f t="shared" si="77"/>
        <v>14625.870287809219</v>
      </c>
      <c r="P603">
        <f t="shared" si="78"/>
        <v>14602.25</v>
      </c>
      <c r="Q603">
        <f t="shared" si="79"/>
        <v>11.810143904609454</v>
      </c>
      <c r="R603" t="str">
        <f t="shared" si="80"/>
        <v/>
      </c>
      <c r="S603">
        <f>IF(A603&lt;$C$5+2,"",IF(A603=$C$5+2,AVERAGE(INDEX($I$15:$I$713,A603-$C$5+1):I603),(($C$5-1)*J602+I603)/$C$5))</f>
        <v>11.811029873910048</v>
      </c>
      <c r="T603" s="2"/>
    </row>
    <row r="604" spans="1:20" x14ac:dyDescent="0.3">
      <c r="A604">
        <v>590</v>
      </c>
      <c r="B604" s="1">
        <v>44216.53402777778</v>
      </c>
      <c r="C604" s="2">
        <v>14607</v>
      </c>
      <c r="D604" s="2">
        <v>14615.6</v>
      </c>
      <c r="E604" s="2">
        <v>14599.35</v>
      </c>
      <c r="F604" s="2">
        <v>14614.15</v>
      </c>
      <c r="G604" s="2">
        <f>IF(A604&lt;=$C$3,"",MAX(INDEX($D$15:$D$713,A604-$C$3):D603))</f>
        <v>14609</v>
      </c>
      <c r="H604" s="2">
        <f>IF(A604&lt;=$C$4,"",MIN(INDEX($E$15:$E$713,A604-$C$4):E603))</f>
        <v>14593.15</v>
      </c>
      <c r="I604" s="2">
        <f t="shared" si="81"/>
        <v>8.1499999999996362</v>
      </c>
      <c r="J604" s="2">
        <f>IF(A604&lt;$C$5+2,"",IF(A604=$C$5+2,AVERAGE(INDEX($I$15:$I$713,A604-$C$5+1):I604),(($C$5-1)*J603+I604)/$C$5))</f>
        <v>11.627978380214527</v>
      </c>
      <c r="K604" s="2" t="str">
        <f t="shared" si="73"/>
        <v>buy</v>
      </c>
      <c r="L604" s="2">
        <f t="shared" si="74"/>
        <v>14609</v>
      </c>
      <c r="M604" t="str">
        <f t="shared" si="75"/>
        <v>buy</v>
      </c>
      <c r="N604">
        <f t="shared" si="76"/>
        <v>14590.43985609539</v>
      </c>
      <c r="O604">
        <f t="shared" si="77"/>
        <v>14625.870287809219</v>
      </c>
      <c r="P604">
        <f t="shared" si="78"/>
        <v>14602.25</v>
      </c>
      <c r="Q604">
        <f t="shared" si="79"/>
        <v>11.810143904609454</v>
      </c>
      <c r="R604" t="str">
        <f t="shared" si="80"/>
        <v/>
      </c>
      <c r="S604">
        <f>IF(A604&lt;$C$5+2,"",IF(A604=$C$5+2,AVERAGE(INDEX($I$15:$I$713,A604-$C$5+1):I604),(($C$5-1)*J603+I604)/$C$5))</f>
        <v>11.627978380214527</v>
      </c>
      <c r="T604" s="2"/>
    </row>
    <row r="605" spans="1:20" x14ac:dyDescent="0.3">
      <c r="A605">
        <v>591</v>
      </c>
      <c r="B605" s="1">
        <v>44216.534722222219</v>
      </c>
      <c r="C605" s="2">
        <v>14614.800000000001</v>
      </c>
      <c r="D605" s="2">
        <v>14618.199999999999</v>
      </c>
      <c r="E605" s="2">
        <v>14610.35</v>
      </c>
      <c r="F605" s="2">
        <v>14614.45</v>
      </c>
      <c r="G605" s="2">
        <f>IF(A605&lt;=$C$3,"",MAX(INDEX($D$15:$D$713,A605-$C$3):D604))</f>
        <v>14615.6</v>
      </c>
      <c r="H605" s="2">
        <f>IF(A605&lt;=$C$4,"",MIN(INDEX($E$15:$E$713,A605-$C$4):E604))</f>
        <v>14595.9</v>
      </c>
      <c r="I605" s="2">
        <f t="shared" si="81"/>
        <v>16.25</v>
      </c>
      <c r="J605" s="2">
        <f>IF(A605&lt;$C$5+2,"",IF(A605=$C$5+2,AVERAGE(INDEX($I$15:$I$713,A605-$C$5+1):I605),(($C$5-1)*J604+I605)/$C$5))</f>
        <v>11.859079461203802</v>
      </c>
      <c r="K605" s="2" t="str">
        <f t="shared" si="73"/>
        <v>buy</v>
      </c>
      <c r="L605" s="2">
        <f t="shared" si="74"/>
        <v>14615.6</v>
      </c>
      <c r="M605" t="str">
        <f t="shared" si="75"/>
        <v>buy</v>
      </c>
      <c r="N605">
        <f t="shared" si="76"/>
        <v>14590.43985609539</v>
      </c>
      <c r="O605">
        <f t="shared" si="77"/>
        <v>14625.870287809219</v>
      </c>
      <c r="P605">
        <f t="shared" si="78"/>
        <v>14602.25</v>
      </c>
      <c r="Q605">
        <f t="shared" si="79"/>
        <v>11.810143904609454</v>
      </c>
      <c r="R605" t="str">
        <f t="shared" si="80"/>
        <v/>
      </c>
      <c r="S605">
        <f>IF(A605&lt;$C$5+2,"",IF(A605=$C$5+2,AVERAGE(INDEX($I$15:$I$713,A605-$C$5+1):I605),(($C$5-1)*J604+I605)/$C$5))</f>
        <v>11.859079461203802</v>
      </c>
      <c r="T605" s="2"/>
    </row>
    <row r="606" spans="1:20" x14ac:dyDescent="0.3">
      <c r="A606">
        <v>592</v>
      </c>
      <c r="B606" s="1">
        <v>44216.535416666666</v>
      </c>
      <c r="C606" s="2">
        <v>14613.9</v>
      </c>
      <c r="D606" s="2">
        <v>14617.599999999999</v>
      </c>
      <c r="E606" s="2">
        <v>14606.85</v>
      </c>
      <c r="F606" s="2">
        <v>14615.1</v>
      </c>
      <c r="G606" s="2">
        <f>IF(A606&lt;=$C$3,"",MAX(INDEX($D$15:$D$713,A606-$C$3):D605))</f>
        <v>14618.199999999999</v>
      </c>
      <c r="H606" s="2">
        <f>IF(A606&lt;=$C$4,"",MIN(INDEX($E$15:$E$713,A606-$C$4):E605))</f>
        <v>14599.35</v>
      </c>
      <c r="I606" s="2">
        <f t="shared" si="81"/>
        <v>7.8499999999985448</v>
      </c>
      <c r="J606" s="2">
        <f>IF(A606&lt;$C$5+2,"",IF(A606=$C$5+2,AVERAGE(INDEX($I$15:$I$713,A606-$C$5+1):I606),(($C$5-1)*J605+I606)/$C$5))</f>
        <v>11.658625488143539</v>
      </c>
      <c r="K606" s="2" t="str">
        <f t="shared" si="73"/>
        <v/>
      </c>
      <c r="L606" s="2" t="str">
        <f t="shared" si="74"/>
        <v/>
      </c>
      <c r="M606" t="str">
        <f t="shared" si="75"/>
        <v>buy</v>
      </c>
      <c r="N606">
        <f t="shared" si="76"/>
        <v>14590.43985609539</v>
      </c>
      <c r="O606">
        <f t="shared" si="77"/>
        <v>14625.870287809219</v>
      </c>
      <c r="P606">
        <f t="shared" si="78"/>
        <v>14602.25</v>
      </c>
      <c r="Q606">
        <f t="shared" si="79"/>
        <v>11.810143904609454</v>
      </c>
      <c r="R606" t="str">
        <f t="shared" si="80"/>
        <v/>
      </c>
      <c r="S606">
        <f>IF(A606&lt;$C$5+2,"",IF(A606=$C$5+2,AVERAGE(INDEX($I$15:$I$713,A606-$C$5+1):I606),(($C$5-1)*J605+I606)/$C$5))</f>
        <v>11.658625488143539</v>
      </c>
      <c r="T606" s="2"/>
    </row>
    <row r="607" spans="1:20" x14ac:dyDescent="0.3">
      <c r="A607">
        <v>593</v>
      </c>
      <c r="B607" s="1">
        <v>44216.536111111112</v>
      </c>
      <c r="C607" s="2">
        <v>14614.800000000001</v>
      </c>
      <c r="D607" s="2">
        <v>14620</v>
      </c>
      <c r="E607" s="2">
        <v>14611.800000000001</v>
      </c>
      <c r="F607" s="2">
        <v>14616.2</v>
      </c>
      <c r="G607" s="2">
        <f>IF(A607&lt;=$C$3,"",MAX(INDEX($D$15:$D$713,A607-$C$3):D606))</f>
        <v>14618.199999999999</v>
      </c>
      <c r="H607" s="2">
        <f>IF(A607&lt;=$C$4,"",MIN(INDEX($E$15:$E$713,A607-$C$4):E606))</f>
        <v>14599.35</v>
      </c>
      <c r="I607" s="2">
        <f t="shared" si="81"/>
        <v>10.749999999998181</v>
      </c>
      <c r="J607" s="2">
        <f>IF(A607&lt;$C$5+2,"",IF(A607=$C$5+2,AVERAGE(INDEX($I$15:$I$713,A607-$C$5+1):I607),(($C$5-1)*J606+I607)/$C$5))</f>
        <v>11.613194213736271</v>
      </c>
      <c r="K607" s="2" t="str">
        <f t="shared" si="73"/>
        <v>buy</v>
      </c>
      <c r="L607" s="2">
        <f t="shared" si="74"/>
        <v>14618.199999999999</v>
      </c>
      <c r="M607" t="str">
        <f t="shared" si="75"/>
        <v>buy</v>
      </c>
      <c r="N607">
        <f t="shared" si="76"/>
        <v>14590.43985609539</v>
      </c>
      <c r="O607">
        <f t="shared" si="77"/>
        <v>14625.870287809219</v>
      </c>
      <c r="P607">
        <f t="shared" si="78"/>
        <v>14602.25</v>
      </c>
      <c r="Q607">
        <f t="shared" si="79"/>
        <v>11.810143904609454</v>
      </c>
      <c r="R607" t="str">
        <f t="shared" si="80"/>
        <v/>
      </c>
      <c r="S607">
        <f>IF(A607&lt;$C$5+2,"",IF(A607=$C$5+2,AVERAGE(INDEX($I$15:$I$713,A607-$C$5+1):I607),(($C$5-1)*J606+I607)/$C$5))</f>
        <v>11.613194213736271</v>
      </c>
      <c r="T607" s="2"/>
    </row>
    <row r="608" spans="1:20" x14ac:dyDescent="0.3">
      <c r="A608">
        <v>594</v>
      </c>
      <c r="B608" s="1">
        <v>44216.536805555559</v>
      </c>
      <c r="C608" s="2">
        <v>14616.349999999999</v>
      </c>
      <c r="D608" s="2">
        <v>14620.800000000001</v>
      </c>
      <c r="E608" s="2">
        <v>14608.300000000001</v>
      </c>
      <c r="F608" s="2">
        <v>14619.45</v>
      </c>
      <c r="G608" s="2">
        <f>IF(A608&lt;=$C$3,"",MAX(INDEX($D$15:$D$713,A608-$C$3):D607))</f>
        <v>14620</v>
      </c>
      <c r="H608" s="2">
        <f>IF(A608&lt;=$C$4,"",MIN(INDEX($E$15:$E$713,A608-$C$4):E607))</f>
        <v>14606.85</v>
      </c>
      <c r="I608" s="2">
        <f t="shared" si="81"/>
        <v>8.1999999999989086</v>
      </c>
      <c r="J608" s="2">
        <f>IF(A608&lt;$C$5+2,"",IF(A608=$C$5+2,AVERAGE(INDEX($I$15:$I$713,A608-$C$5+1):I608),(($C$5-1)*J607+I608)/$C$5))</f>
        <v>11.442534503049403</v>
      </c>
      <c r="K608" s="2" t="str">
        <f t="shared" si="73"/>
        <v>buy</v>
      </c>
      <c r="L608" s="2">
        <f t="shared" si="74"/>
        <v>14620</v>
      </c>
      <c r="M608" t="str">
        <f t="shared" si="75"/>
        <v>buy</v>
      </c>
      <c r="N608">
        <f t="shared" si="76"/>
        <v>14590.43985609539</v>
      </c>
      <c r="O608">
        <f t="shared" si="77"/>
        <v>14625.870287809219</v>
      </c>
      <c r="P608">
        <f t="shared" si="78"/>
        <v>14602.25</v>
      </c>
      <c r="Q608">
        <f t="shared" si="79"/>
        <v>11.810143904609454</v>
      </c>
      <c r="R608" t="str">
        <f t="shared" si="80"/>
        <v/>
      </c>
      <c r="S608">
        <f>IF(A608&lt;$C$5+2,"",IF(A608=$C$5+2,AVERAGE(INDEX($I$15:$I$713,A608-$C$5+1):I608),(($C$5-1)*J607+I608)/$C$5))</f>
        <v>11.442534503049403</v>
      </c>
      <c r="T608" s="2"/>
    </row>
    <row r="609" spans="1:20" x14ac:dyDescent="0.3">
      <c r="A609">
        <v>595</v>
      </c>
      <c r="B609" s="1">
        <v>44216.537499999999</v>
      </c>
      <c r="C609" s="2">
        <v>14619.15</v>
      </c>
      <c r="D609" s="2">
        <v>14627.95</v>
      </c>
      <c r="E609" s="2">
        <v>14611.65</v>
      </c>
      <c r="F609" s="2">
        <v>14618.15</v>
      </c>
      <c r="G609" s="2">
        <f>IF(A609&lt;=$C$3,"",MAX(INDEX($D$15:$D$713,A609-$C$3):D608))</f>
        <v>14620.800000000001</v>
      </c>
      <c r="H609" s="2">
        <f>IF(A609&lt;=$C$4,"",MIN(INDEX($E$15:$E$713,A609-$C$4):E608))</f>
        <v>14606.85</v>
      </c>
      <c r="I609" s="2">
        <f t="shared" si="81"/>
        <v>12.5</v>
      </c>
      <c r="J609" s="2">
        <f>IF(A609&lt;$C$5+2,"",IF(A609=$C$5+2,AVERAGE(INDEX($I$15:$I$713,A609-$C$5+1):I609),(($C$5-1)*J608+I609)/$C$5))</f>
        <v>11.495407777896933</v>
      </c>
      <c r="K609" s="2" t="str">
        <f t="shared" si="73"/>
        <v>buy</v>
      </c>
      <c r="L609" s="2">
        <f t="shared" si="74"/>
        <v>14620.800000000001</v>
      </c>
      <c r="M609" t="str">
        <f t="shared" si="75"/>
        <v>TP</v>
      </c>
      <c r="N609" t="str">
        <f t="shared" si="76"/>
        <v/>
      </c>
      <c r="O609" t="str">
        <f t="shared" si="77"/>
        <v/>
      </c>
      <c r="P609" t="str">
        <f t="shared" si="78"/>
        <v/>
      </c>
      <c r="Q609" t="str">
        <f t="shared" si="79"/>
        <v/>
      </c>
      <c r="R609">
        <f t="shared" si="80"/>
        <v>23.620287809219008</v>
      </c>
      <c r="S609">
        <f>IF(A609&lt;$C$5+2,"",IF(A609=$C$5+2,AVERAGE(INDEX($I$15:$I$713,A609-$C$5+1):I609),(($C$5-1)*J608+I609)/$C$5))</f>
        <v>11.495407777896933</v>
      </c>
      <c r="T609" s="2"/>
    </row>
    <row r="610" spans="1:20" x14ac:dyDescent="0.3">
      <c r="A610">
        <v>596</v>
      </c>
      <c r="B610" s="1">
        <v>44216.538194444445</v>
      </c>
      <c r="C610" s="2">
        <v>14618.150000000001</v>
      </c>
      <c r="D610" s="2">
        <v>14625.35</v>
      </c>
      <c r="E610" s="2">
        <v>14609.6</v>
      </c>
      <c r="F610" s="2">
        <v>14613.3</v>
      </c>
      <c r="G610" s="2">
        <f>IF(A610&lt;=$C$3,"",MAX(INDEX($D$15:$D$713,A610-$C$3):D609))</f>
        <v>14627.95</v>
      </c>
      <c r="H610" s="2">
        <f>IF(A610&lt;=$C$4,"",MIN(INDEX($E$15:$E$713,A610-$C$4):E609))</f>
        <v>14608.300000000001</v>
      </c>
      <c r="I610" s="2">
        <f t="shared" si="81"/>
        <v>16.300000000001091</v>
      </c>
      <c r="J610" s="2">
        <f>IF(A610&lt;$C$5+2,"",IF(A610=$C$5+2,AVERAGE(INDEX($I$15:$I$713,A610-$C$5+1):I610),(($C$5-1)*J609+I610)/$C$5))</f>
        <v>11.735637389002139</v>
      </c>
      <c r="K610" s="2" t="str">
        <f t="shared" si="73"/>
        <v/>
      </c>
      <c r="L610" s="2" t="str">
        <f t="shared" si="74"/>
        <v/>
      </c>
      <c r="M610" t="str">
        <f t="shared" si="75"/>
        <v/>
      </c>
      <c r="N610" t="str">
        <f t="shared" si="76"/>
        <v/>
      </c>
      <c r="O610" t="str">
        <f t="shared" si="77"/>
        <v/>
      </c>
      <c r="P610" t="str">
        <f t="shared" si="78"/>
        <v/>
      </c>
      <c r="Q610" t="str">
        <f t="shared" si="79"/>
        <v/>
      </c>
      <c r="R610" t="str">
        <f t="shared" si="80"/>
        <v/>
      </c>
      <c r="S610">
        <f>IF(A610&lt;$C$5+2,"",IF(A610=$C$5+2,AVERAGE(INDEX($I$15:$I$713,A610-$C$5+1):I610),(($C$5-1)*J609+I610)/$C$5))</f>
        <v>11.735637389002139</v>
      </c>
      <c r="T610" s="2"/>
    </row>
    <row r="611" spans="1:20" x14ac:dyDescent="0.3">
      <c r="A611">
        <v>597</v>
      </c>
      <c r="B611" s="1">
        <v>44216.538888888892</v>
      </c>
      <c r="C611" s="2">
        <v>14613.4</v>
      </c>
      <c r="D611" s="2">
        <v>14616.800000000001</v>
      </c>
      <c r="E611" s="2">
        <v>14605.85</v>
      </c>
      <c r="F611" s="2">
        <v>14608.4</v>
      </c>
      <c r="G611" s="2">
        <f>IF(A611&lt;=$C$3,"",MAX(INDEX($D$15:$D$713,A611-$C$3):D610))</f>
        <v>14627.95</v>
      </c>
      <c r="H611" s="2">
        <f>IF(A611&lt;=$C$4,"",MIN(INDEX($E$15:$E$713,A611-$C$4):E610))</f>
        <v>14608.300000000001</v>
      </c>
      <c r="I611" s="2">
        <f t="shared" si="81"/>
        <v>15.75</v>
      </c>
      <c r="J611" s="2">
        <f>IF(A611&lt;$C$5+2,"",IF(A611=$C$5+2,AVERAGE(INDEX($I$15:$I$713,A611-$C$5+1):I611),(($C$5-1)*J610+I611)/$C$5))</f>
        <v>11.936355519552032</v>
      </c>
      <c r="K611" s="2" t="str">
        <f t="shared" si="73"/>
        <v>sell</v>
      </c>
      <c r="L611" s="2">
        <f t="shared" si="74"/>
        <v>14608.300000000001</v>
      </c>
      <c r="M611" t="str">
        <f t="shared" si="75"/>
        <v>sell</v>
      </c>
      <c r="N611">
        <f t="shared" si="76"/>
        <v>14620.236355519553</v>
      </c>
      <c r="O611">
        <f t="shared" si="77"/>
        <v>14584.427288960896</v>
      </c>
      <c r="P611">
        <f t="shared" si="78"/>
        <v>14608.300000000001</v>
      </c>
      <c r="Q611">
        <f t="shared" si="79"/>
        <v>11.936355519552032</v>
      </c>
      <c r="R611" t="str">
        <f t="shared" si="80"/>
        <v/>
      </c>
      <c r="S611">
        <f>IF(A611&lt;$C$5+2,"",IF(A611=$C$5+2,AVERAGE(INDEX($I$15:$I$713,A611-$C$5+1):I611),(($C$5-1)*J610+I611)/$C$5))</f>
        <v>11.936355519552032</v>
      </c>
      <c r="T611" s="2"/>
    </row>
    <row r="612" spans="1:20" x14ac:dyDescent="0.3">
      <c r="A612">
        <v>598</v>
      </c>
      <c r="B612" s="1">
        <v>44216.539583333331</v>
      </c>
      <c r="C612" s="2">
        <v>14608.65</v>
      </c>
      <c r="D612" s="2">
        <v>14614.45</v>
      </c>
      <c r="E612" s="2">
        <v>14604.25</v>
      </c>
      <c r="F612" s="2">
        <v>14609.6</v>
      </c>
      <c r="G612" s="2">
        <f>IF(A612&lt;=$C$3,"",MAX(INDEX($D$15:$D$713,A612-$C$3):D611))</f>
        <v>14627.95</v>
      </c>
      <c r="H612" s="2">
        <f>IF(A612&lt;=$C$4,"",MIN(INDEX($E$15:$E$713,A612-$C$4):E611))</f>
        <v>14605.85</v>
      </c>
      <c r="I612" s="2">
        <f t="shared" si="81"/>
        <v>10.950000000000728</v>
      </c>
      <c r="J612" s="2">
        <f>IF(A612&lt;$C$5+2,"",IF(A612=$C$5+2,AVERAGE(INDEX($I$15:$I$713,A612-$C$5+1):I612),(($C$5-1)*J611+I612)/$C$5))</f>
        <v>11.887037743574467</v>
      </c>
      <c r="K612" s="2" t="str">
        <f t="shared" si="73"/>
        <v>sell</v>
      </c>
      <c r="L612" s="2">
        <f t="shared" si="74"/>
        <v>14605.85</v>
      </c>
      <c r="M612" t="str">
        <f t="shared" si="75"/>
        <v>sell</v>
      </c>
      <c r="N612">
        <f t="shared" si="76"/>
        <v>14620.236355519553</v>
      </c>
      <c r="O612">
        <f t="shared" si="77"/>
        <v>14584.427288960896</v>
      </c>
      <c r="P612">
        <f t="shared" si="78"/>
        <v>14608.300000000001</v>
      </c>
      <c r="Q612">
        <f t="shared" si="79"/>
        <v>11.936355519552032</v>
      </c>
      <c r="R612" t="str">
        <f t="shared" si="80"/>
        <v/>
      </c>
      <c r="S612">
        <f>IF(A612&lt;$C$5+2,"",IF(A612=$C$5+2,AVERAGE(INDEX($I$15:$I$713,A612-$C$5+1):I612),(($C$5-1)*J611+I612)/$C$5))</f>
        <v>11.887037743574467</v>
      </c>
      <c r="T612" s="2"/>
    </row>
    <row r="613" spans="1:20" x14ac:dyDescent="0.3">
      <c r="A613">
        <v>599</v>
      </c>
      <c r="B613" s="1">
        <v>44216.540277777778</v>
      </c>
      <c r="C613" s="2">
        <v>14609.5</v>
      </c>
      <c r="D613" s="2">
        <v>14615.050000000001</v>
      </c>
      <c r="E613" s="2">
        <v>14599.199999999999</v>
      </c>
      <c r="F613" s="2">
        <v>14606.1</v>
      </c>
      <c r="G613" s="2">
        <f>IF(A613&lt;=$C$3,"",MAX(INDEX($D$15:$D$713,A613-$C$3):D612))</f>
        <v>14625.35</v>
      </c>
      <c r="H613" s="2">
        <f>IF(A613&lt;=$C$4,"",MIN(INDEX($E$15:$E$713,A613-$C$4):E612))</f>
        <v>14604.25</v>
      </c>
      <c r="I613" s="2">
        <f t="shared" si="81"/>
        <v>10.200000000000728</v>
      </c>
      <c r="J613" s="2">
        <f>IF(A613&lt;$C$5+2,"",IF(A613=$C$5+2,AVERAGE(INDEX($I$15:$I$713,A613-$C$5+1):I613),(($C$5-1)*J612+I613)/$C$5))</f>
        <v>11.802685856395779</v>
      </c>
      <c r="K613" s="2" t="str">
        <f t="shared" ref="K613:K676" si="82">IF(D613&gt;=G613,"buy",IF(E613&lt;=H613,"sell",""))</f>
        <v>sell</v>
      </c>
      <c r="L613" s="2">
        <f t="shared" ref="L613:L676" si="83">IF(K613="buy",G613,IF(K613="sell",H613,""))</f>
        <v>14604.25</v>
      </c>
      <c r="M613" t="str">
        <f t="shared" ref="M613:M676" si="84">IF(OR(M612="",M612="SL",M612="TP"), K613,IF(M612="buy",IF(E613&lt;N612,"SL",IF(D613&gt;O612,"TP",M612)),IF(M612="sell",IF(D613&gt;N612,"SL",IF(E613&lt;O612,"TP",M612)),"")))</f>
        <v>sell</v>
      </c>
      <c r="N613">
        <f t="shared" ref="N613:N676" si="85">IF(M613="buy",P613-$C$6*Q613,IF(M613="sell",P613+$C$6*Q613,""))</f>
        <v>14620.236355519553</v>
      </c>
      <c r="O613">
        <f t="shared" ref="O613:O676" si="86">IF(M613="buy",P613+$C$7*Q613,IF(M613="sell",P613-$C$7*Q613,""))</f>
        <v>14584.427288960896</v>
      </c>
      <c r="P613">
        <f t="shared" ref="P613:P676" si="87">IF(M613=M612,P612,IF(OR(M613="buy",M613="sell"),L613,""))</f>
        <v>14608.300000000001</v>
      </c>
      <c r="Q613">
        <f t="shared" ref="Q613:Q676" si="88">IF(M613=M612,Q612,IF(OR(M613="buy",M613="sell"),J613,""))</f>
        <v>11.936355519552032</v>
      </c>
      <c r="R613" t="str">
        <f t="shared" ref="R613:R676" si="89">IF(AND(M612="buy",M613="SL"),N612-P612,IF(AND(M612="buy",M613="TP"),O612-P612,IF(AND(M612="sell",M613="SL"),P612-N612,IF(AND(M612="sell",M613="TP"),P612-O612,""))))</f>
        <v/>
      </c>
      <c r="S613">
        <f>IF(A613&lt;$C$5+2,"",IF(A613=$C$5+2,AVERAGE(INDEX($I$15:$I$713,A613-$C$5+1):I613),(($C$5-1)*J612+I613)/$C$5))</f>
        <v>11.802685856395779</v>
      </c>
      <c r="T613" s="2"/>
    </row>
    <row r="614" spans="1:20" x14ac:dyDescent="0.3">
      <c r="A614">
        <v>600</v>
      </c>
      <c r="B614" s="1">
        <v>44216.540972222225</v>
      </c>
      <c r="C614" s="2">
        <v>14605.699999999999</v>
      </c>
      <c r="D614" s="2">
        <v>14614.85</v>
      </c>
      <c r="E614" s="2">
        <v>14597.45</v>
      </c>
      <c r="F614" s="2">
        <v>14611.5</v>
      </c>
      <c r="G614" s="2">
        <f>IF(A614&lt;=$C$3,"",MAX(INDEX($D$15:$D$713,A614-$C$3):D613))</f>
        <v>14616.800000000001</v>
      </c>
      <c r="H614" s="2">
        <f>IF(A614&lt;=$C$4,"",MIN(INDEX($E$15:$E$713,A614-$C$4):E613))</f>
        <v>14599.199999999999</v>
      </c>
      <c r="I614" s="2">
        <f t="shared" si="81"/>
        <v>15.850000000002183</v>
      </c>
      <c r="J614" s="2">
        <f>IF(A614&lt;$C$5+2,"",IF(A614=$C$5+2,AVERAGE(INDEX($I$15:$I$713,A614-$C$5+1):I614),(($C$5-1)*J613+I614)/$C$5))</f>
        <v>12.005051563576099</v>
      </c>
      <c r="K614" s="2" t="str">
        <f t="shared" si="82"/>
        <v>sell</v>
      </c>
      <c r="L614" s="2">
        <f t="shared" si="83"/>
        <v>14599.199999999999</v>
      </c>
      <c r="M614" t="str">
        <f t="shared" si="84"/>
        <v>sell</v>
      </c>
      <c r="N614">
        <f t="shared" si="85"/>
        <v>14620.236355519553</v>
      </c>
      <c r="O614">
        <f t="shared" si="86"/>
        <v>14584.427288960896</v>
      </c>
      <c r="P614">
        <f t="shared" si="87"/>
        <v>14608.300000000001</v>
      </c>
      <c r="Q614">
        <f t="shared" si="88"/>
        <v>11.936355519552032</v>
      </c>
      <c r="R614" t="str">
        <f t="shared" si="89"/>
        <v/>
      </c>
      <c r="S614">
        <f>IF(A614&lt;$C$5+2,"",IF(A614=$C$5+2,AVERAGE(INDEX($I$15:$I$713,A614-$C$5+1):I614),(($C$5-1)*J613+I614)/$C$5))</f>
        <v>12.005051563576099</v>
      </c>
      <c r="T614" s="2"/>
    </row>
    <row r="615" spans="1:20" x14ac:dyDescent="0.3">
      <c r="A615">
        <v>601</v>
      </c>
      <c r="B615" s="1">
        <v>44216.541666666664</v>
      </c>
      <c r="C615" s="2">
        <v>14611.65</v>
      </c>
      <c r="D615" s="2">
        <v>14620.15</v>
      </c>
      <c r="E615" s="2">
        <v>14605.25</v>
      </c>
      <c r="F615" s="2">
        <v>14610.1</v>
      </c>
      <c r="G615" s="2">
        <f>IF(A615&lt;=$C$3,"",MAX(INDEX($D$15:$D$713,A615-$C$3):D614))</f>
        <v>14615.050000000001</v>
      </c>
      <c r="H615" s="2">
        <f>IF(A615&lt;=$C$4,"",MIN(INDEX($E$15:$E$713,A615-$C$4):E614))</f>
        <v>14597.45</v>
      </c>
      <c r="I615" s="2">
        <f t="shared" si="81"/>
        <v>17.399999999999636</v>
      </c>
      <c r="J615" s="2">
        <f>IF(A615&lt;$C$5+2,"",IF(A615=$C$5+2,AVERAGE(INDEX($I$15:$I$713,A615-$C$5+1):I615),(($C$5-1)*J614+I615)/$C$5))</f>
        <v>12.274798985397277</v>
      </c>
      <c r="K615" s="2" t="str">
        <f t="shared" si="82"/>
        <v>buy</v>
      </c>
      <c r="L615" s="2">
        <f t="shared" si="83"/>
        <v>14615.050000000001</v>
      </c>
      <c r="M615" t="str">
        <f t="shared" si="84"/>
        <v>sell</v>
      </c>
      <c r="N615">
        <f t="shared" si="85"/>
        <v>14620.236355519553</v>
      </c>
      <c r="O615">
        <f t="shared" si="86"/>
        <v>14584.427288960896</v>
      </c>
      <c r="P615">
        <f t="shared" si="87"/>
        <v>14608.300000000001</v>
      </c>
      <c r="Q615">
        <f t="shared" si="88"/>
        <v>11.936355519552032</v>
      </c>
      <c r="R615" t="str">
        <f t="shared" si="89"/>
        <v/>
      </c>
      <c r="S615">
        <f>IF(A615&lt;$C$5+2,"",IF(A615=$C$5+2,AVERAGE(INDEX($I$15:$I$713,A615-$C$5+1):I615),(($C$5-1)*J614+I615)/$C$5))</f>
        <v>12.274798985397277</v>
      </c>
      <c r="T615" s="2"/>
    </row>
    <row r="616" spans="1:20" x14ac:dyDescent="0.3">
      <c r="A616">
        <v>602</v>
      </c>
      <c r="B616" s="1">
        <v>44216.542361111111</v>
      </c>
      <c r="C616" s="2">
        <v>14609.75</v>
      </c>
      <c r="D616" s="2">
        <v>14618.25</v>
      </c>
      <c r="E616" s="2">
        <v>14605.449999999999</v>
      </c>
      <c r="F616" s="2">
        <v>14608.1</v>
      </c>
      <c r="G616" s="2">
        <f>IF(A616&lt;=$C$3,"",MAX(INDEX($D$15:$D$713,A616-$C$3):D615))</f>
        <v>14620.15</v>
      </c>
      <c r="H616" s="2">
        <f>IF(A616&lt;=$C$4,"",MIN(INDEX($E$15:$E$713,A616-$C$4):E615))</f>
        <v>14597.45</v>
      </c>
      <c r="I616" s="2">
        <f t="shared" si="81"/>
        <v>14.899999999999636</v>
      </c>
      <c r="J616" s="2">
        <f>IF(A616&lt;$C$5+2,"",IF(A616=$C$5+2,AVERAGE(INDEX($I$15:$I$713,A616-$C$5+1):I616),(($C$5-1)*J615+I616)/$C$5))</f>
        <v>12.406059036127395</v>
      </c>
      <c r="K616" s="2" t="str">
        <f t="shared" si="82"/>
        <v/>
      </c>
      <c r="L616" s="2" t="str">
        <f t="shared" si="83"/>
        <v/>
      </c>
      <c r="M616" t="str">
        <f t="shared" si="84"/>
        <v>sell</v>
      </c>
      <c r="N616">
        <f t="shared" si="85"/>
        <v>14620.236355519553</v>
      </c>
      <c r="O616">
        <f t="shared" si="86"/>
        <v>14584.427288960896</v>
      </c>
      <c r="P616">
        <f t="shared" si="87"/>
        <v>14608.300000000001</v>
      </c>
      <c r="Q616">
        <f t="shared" si="88"/>
        <v>11.936355519552032</v>
      </c>
      <c r="R616" t="str">
        <f t="shared" si="89"/>
        <v/>
      </c>
      <c r="S616">
        <f>IF(A616&lt;$C$5+2,"",IF(A616=$C$5+2,AVERAGE(INDEX($I$15:$I$713,A616-$C$5+1):I616),(($C$5-1)*J615+I616)/$C$5))</f>
        <v>12.406059036127395</v>
      </c>
      <c r="T616" s="2"/>
    </row>
    <row r="617" spans="1:20" x14ac:dyDescent="0.3">
      <c r="A617">
        <v>603</v>
      </c>
      <c r="B617" s="1">
        <v>44216.543055555558</v>
      </c>
      <c r="C617" s="2">
        <v>14608.4</v>
      </c>
      <c r="D617" s="2">
        <v>14616.45</v>
      </c>
      <c r="E617" s="2">
        <v>14605.449999999999</v>
      </c>
      <c r="F617" s="2">
        <v>14608.4</v>
      </c>
      <c r="G617" s="2">
        <f>IF(A617&lt;=$C$3,"",MAX(INDEX($D$15:$D$713,A617-$C$3):D616))</f>
        <v>14620.15</v>
      </c>
      <c r="H617" s="2">
        <f>IF(A617&lt;=$C$4,"",MIN(INDEX($E$15:$E$713,A617-$C$4):E616))</f>
        <v>14597.45</v>
      </c>
      <c r="I617" s="2">
        <f t="shared" si="81"/>
        <v>12.800000000001091</v>
      </c>
      <c r="J617" s="2">
        <f>IF(A617&lt;$C$5+2,"",IF(A617=$C$5+2,AVERAGE(INDEX($I$15:$I$713,A617-$C$5+1):I617),(($C$5-1)*J616+I617)/$C$5))</f>
        <v>12.42575608432108</v>
      </c>
      <c r="K617" s="2" t="str">
        <f t="shared" si="82"/>
        <v/>
      </c>
      <c r="L617" s="2" t="str">
        <f t="shared" si="83"/>
        <v/>
      </c>
      <c r="M617" t="str">
        <f t="shared" si="84"/>
        <v>sell</v>
      </c>
      <c r="N617">
        <f t="shared" si="85"/>
        <v>14620.236355519553</v>
      </c>
      <c r="O617">
        <f t="shared" si="86"/>
        <v>14584.427288960896</v>
      </c>
      <c r="P617">
        <f t="shared" si="87"/>
        <v>14608.300000000001</v>
      </c>
      <c r="Q617">
        <f t="shared" si="88"/>
        <v>11.936355519552032</v>
      </c>
      <c r="R617" t="str">
        <f t="shared" si="89"/>
        <v/>
      </c>
      <c r="S617">
        <f>IF(A617&lt;$C$5+2,"",IF(A617=$C$5+2,AVERAGE(INDEX($I$15:$I$713,A617-$C$5+1):I617),(($C$5-1)*J616+I617)/$C$5))</f>
        <v>12.42575608432108</v>
      </c>
      <c r="T617" s="2"/>
    </row>
    <row r="618" spans="1:20" x14ac:dyDescent="0.3">
      <c r="A618">
        <v>604</v>
      </c>
      <c r="B618" s="1">
        <v>44216.543749999997</v>
      </c>
      <c r="C618" s="2">
        <v>14608.25</v>
      </c>
      <c r="D618" s="2">
        <v>14614.95</v>
      </c>
      <c r="E618" s="2">
        <v>14599.15</v>
      </c>
      <c r="F618" s="2">
        <v>14612.15</v>
      </c>
      <c r="G618" s="2">
        <f>IF(A618&lt;=$C$3,"",MAX(INDEX($D$15:$D$713,A618-$C$3):D617))</f>
        <v>14620.15</v>
      </c>
      <c r="H618" s="2">
        <f>IF(A618&lt;=$C$4,"",MIN(INDEX($E$15:$E$713,A618-$C$4):E617))</f>
        <v>14605.25</v>
      </c>
      <c r="I618" s="2">
        <f t="shared" si="81"/>
        <v>11.000000000001819</v>
      </c>
      <c r="J618" s="2">
        <f>IF(A618&lt;$C$5+2,"",IF(A618=$C$5+2,AVERAGE(INDEX($I$15:$I$713,A618-$C$5+1):I618),(($C$5-1)*J617+I618)/$C$5))</f>
        <v>12.354468280105117</v>
      </c>
      <c r="K618" s="2" t="str">
        <f t="shared" si="82"/>
        <v>sell</v>
      </c>
      <c r="L618" s="2">
        <f t="shared" si="83"/>
        <v>14605.25</v>
      </c>
      <c r="M618" t="str">
        <f t="shared" si="84"/>
        <v>sell</v>
      </c>
      <c r="N618">
        <f t="shared" si="85"/>
        <v>14620.236355519553</v>
      </c>
      <c r="O618">
        <f t="shared" si="86"/>
        <v>14584.427288960896</v>
      </c>
      <c r="P618">
        <f t="shared" si="87"/>
        <v>14608.300000000001</v>
      </c>
      <c r="Q618">
        <f t="shared" si="88"/>
        <v>11.936355519552032</v>
      </c>
      <c r="R618" t="str">
        <f t="shared" si="89"/>
        <v/>
      </c>
      <c r="S618">
        <f>IF(A618&lt;$C$5+2,"",IF(A618=$C$5+2,AVERAGE(INDEX($I$15:$I$713,A618-$C$5+1):I618),(($C$5-1)*J617+I618)/$C$5))</f>
        <v>12.354468280105117</v>
      </c>
      <c r="T618" s="2"/>
    </row>
    <row r="619" spans="1:20" x14ac:dyDescent="0.3">
      <c r="A619">
        <v>605</v>
      </c>
      <c r="B619" s="1">
        <v>44216.544444444444</v>
      </c>
      <c r="C619" s="2">
        <v>14612</v>
      </c>
      <c r="D619" s="2">
        <v>14620.35</v>
      </c>
      <c r="E619" s="2">
        <v>14607.599999999999</v>
      </c>
      <c r="F619" s="2">
        <v>14613.8</v>
      </c>
      <c r="G619" s="2">
        <f>IF(A619&lt;=$C$3,"",MAX(INDEX($D$15:$D$713,A619-$C$3):D618))</f>
        <v>14618.25</v>
      </c>
      <c r="H619" s="2">
        <f>IF(A619&lt;=$C$4,"",MIN(INDEX($E$15:$E$713,A619-$C$4):E618))</f>
        <v>14599.15</v>
      </c>
      <c r="I619" s="2">
        <f t="shared" si="81"/>
        <v>15.800000000001091</v>
      </c>
      <c r="J619" s="2">
        <f>IF(A619&lt;$C$5+2,"",IF(A619=$C$5+2,AVERAGE(INDEX($I$15:$I$713,A619-$C$5+1):I619),(($C$5-1)*J618+I619)/$C$5))</f>
        <v>12.526744866099914</v>
      </c>
      <c r="K619" s="2" t="str">
        <f t="shared" si="82"/>
        <v>buy</v>
      </c>
      <c r="L619" s="2">
        <f t="shared" si="83"/>
        <v>14618.25</v>
      </c>
      <c r="M619" t="str">
        <f t="shared" si="84"/>
        <v>SL</v>
      </c>
      <c r="N619" t="str">
        <f t="shared" si="85"/>
        <v/>
      </c>
      <c r="O619" t="str">
        <f t="shared" si="86"/>
        <v/>
      </c>
      <c r="P619" t="str">
        <f t="shared" si="87"/>
        <v/>
      </c>
      <c r="Q619" t="str">
        <f t="shared" si="88"/>
        <v/>
      </c>
      <c r="R619">
        <f t="shared" si="89"/>
        <v>-11.936355519552308</v>
      </c>
      <c r="S619">
        <f>IF(A619&lt;$C$5+2,"",IF(A619=$C$5+2,AVERAGE(INDEX($I$15:$I$713,A619-$C$5+1):I619),(($C$5-1)*J618+I619)/$C$5))</f>
        <v>12.526744866099914</v>
      </c>
      <c r="T619" s="2"/>
    </row>
    <row r="620" spans="1:20" x14ac:dyDescent="0.3">
      <c r="A620">
        <v>606</v>
      </c>
      <c r="B620" s="1">
        <v>44216.545138888891</v>
      </c>
      <c r="C620" s="2">
        <v>14614.2</v>
      </c>
      <c r="D620" s="2">
        <v>14616.75</v>
      </c>
      <c r="E620" s="2">
        <v>14607</v>
      </c>
      <c r="F620" s="2">
        <v>14610.3</v>
      </c>
      <c r="G620" s="2">
        <f>IF(A620&lt;=$C$3,"",MAX(INDEX($D$15:$D$713,A620-$C$3):D619))</f>
        <v>14620.35</v>
      </c>
      <c r="H620" s="2">
        <f>IF(A620&lt;=$C$4,"",MIN(INDEX($E$15:$E$713,A620-$C$4):E619))</f>
        <v>14599.15</v>
      </c>
      <c r="I620" s="2">
        <f t="shared" si="81"/>
        <v>12.750000000001819</v>
      </c>
      <c r="J620" s="2">
        <f>IF(A620&lt;$C$5+2,"",IF(A620=$C$5+2,AVERAGE(INDEX($I$15:$I$713,A620-$C$5+1):I620),(($C$5-1)*J619+I620)/$C$5))</f>
        <v>12.537907622795009</v>
      </c>
      <c r="K620" s="2" t="str">
        <f t="shared" si="82"/>
        <v/>
      </c>
      <c r="L620" s="2" t="str">
        <f t="shared" si="83"/>
        <v/>
      </c>
      <c r="M620" t="str">
        <f t="shared" si="84"/>
        <v/>
      </c>
      <c r="N620" t="str">
        <f t="shared" si="85"/>
        <v/>
      </c>
      <c r="O620" t="str">
        <f t="shared" si="86"/>
        <v/>
      </c>
      <c r="P620" t="str">
        <f t="shared" si="87"/>
        <v/>
      </c>
      <c r="Q620" t="str">
        <f t="shared" si="88"/>
        <v/>
      </c>
      <c r="R620" t="str">
        <f t="shared" si="89"/>
        <v/>
      </c>
      <c r="S620">
        <f>IF(A620&lt;$C$5+2,"",IF(A620=$C$5+2,AVERAGE(INDEX($I$15:$I$713,A620-$C$5+1):I620),(($C$5-1)*J619+I620)/$C$5))</f>
        <v>12.537907622795009</v>
      </c>
      <c r="T620" s="2"/>
    </row>
    <row r="621" spans="1:20" x14ac:dyDescent="0.3">
      <c r="A621">
        <v>607</v>
      </c>
      <c r="B621" s="1">
        <v>44216.54583333333</v>
      </c>
      <c r="C621" s="2">
        <v>14610.050000000001</v>
      </c>
      <c r="D621" s="2">
        <v>14616.75</v>
      </c>
      <c r="E621" s="2">
        <v>14607</v>
      </c>
      <c r="F621" s="2">
        <v>14613.6</v>
      </c>
      <c r="G621" s="2">
        <f>IF(A621&lt;=$C$3,"",MAX(INDEX($D$15:$D$713,A621-$C$3):D620))</f>
        <v>14620.35</v>
      </c>
      <c r="H621" s="2">
        <f>IF(A621&lt;=$C$4,"",MIN(INDEX($E$15:$E$713,A621-$C$4):E620))</f>
        <v>14599.15</v>
      </c>
      <c r="I621" s="2">
        <f t="shared" si="81"/>
        <v>9.75</v>
      </c>
      <c r="J621" s="2">
        <f>IF(A621&lt;$C$5+2,"",IF(A621=$C$5+2,AVERAGE(INDEX($I$15:$I$713,A621-$C$5+1):I621),(($C$5-1)*J620+I621)/$C$5))</f>
        <v>12.398512241655258</v>
      </c>
      <c r="K621" s="2" t="str">
        <f t="shared" si="82"/>
        <v/>
      </c>
      <c r="L621" s="2" t="str">
        <f t="shared" si="83"/>
        <v/>
      </c>
      <c r="M621" t="str">
        <f t="shared" si="84"/>
        <v/>
      </c>
      <c r="N621" t="str">
        <f t="shared" si="85"/>
        <v/>
      </c>
      <c r="O621" t="str">
        <f t="shared" si="86"/>
        <v/>
      </c>
      <c r="P621" t="str">
        <f t="shared" si="87"/>
        <v/>
      </c>
      <c r="Q621" t="str">
        <f t="shared" si="88"/>
        <v/>
      </c>
      <c r="R621" t="str">
        <f t="shared" si="89"/>
        <v/>
      </c>
      <c r="S621">
        <f>IF(A621&lt;$C$5+2,"",IF(A621=$C$5+2,AVERAGE(INDEX($I$15:$I$713,A621-$C$5+1):I621),(($C$5-1)*J620+I621)/$C$5))</f>
        <v>12.398512241655258</v>
      </c>
      <c r="T621" s="2"/>
    </row>
    <row r="622" spans="1:20" x14ac:dyDescent="0.3">
      <c r="A622">
        <v>608</v>
      </c>
      <c r="B622" s="1">
        <v>44216.546527777777</v>
      </c>
      <c r="C622" s="2">
        <v>14613.5</v>
      </c>
      <c r="D622" s="2">
        <v>14619.35</v>
      </c>
      <c r="E622" s="2">
        <v>14605.9</v>
      </c>
      <c r="F622" s="2">
        <v>14613.25</v>
      </c>
      <c r="G622" s="2">
        <f>IF(A622&lt;=$C$3,"",MAX(INDEX($D$15:$D$713,A622-$C$3):D621))</f>
        <v>14620.35</v>
      </c>
      <c r="H622" s="2">
        <f>IF(A622&lt;=$C$4,"",MIN(INDEX($E$15:$E$713,A622-$C$4):E621))</f>
        <v>14607</v>
      </c>
      <c r="I622" s="2">
        <f t="shared" si="81"/>
        <v>9.75</v>
      </c>
      <c r="J622" s="2">
        <f>IF(A622&lt;$C$5+2,"",IF(A622=$C$5+2,AVERAGE(INDEX($I$15:$I$713,A622-$C$5+1):I622),(($C$5-1)*J621+I622)/$C$5))</f>
        <v>12.266086629572495</v>
      </c>
      <c r="K622" s="2" t="str">
        <f t="shared" si="82"/>
        <v>sell</v>
      </c>
      <c r="L622" s="2">
        <f t="shared" si="83"/>
        <v>14607</v>
      </c>
      <c r="M622" t="str">
        <f t="shared" si="84"/>
        <v>sell</v>
      </c>
      <c r="N622">
        <f t="shared" si="85"/>
        <v>14619.266086629572</v>
      </c>
      <c r="O622">
        <f t="shared" si="86"/>
        <v>14582.467826740854</v>
      </c>
      <c r="P622">
        <f t="shared" si="87"/>
        <v>14607</v>
      </c>
      <c r="Q622">
        <f t="shared" si="88"/>
        <v>12.266086629572495</v>
      </c>
      <c r="R622" t="str">
        <f t="shared" si="89"/>
        <v/>
      </c>
      <c r="S622">
        <f>IF(A622&lt;$C$5+2,"",IF(A622=$C$5+2,AVERAGE(INDEX($I$15:$I$713,A622-$C$5+1):I622),(($C$5-1)*J621+I622)/$C$5))</f>
        <v>12.266086629572495</v>
      </c>
      <c r="T622" s="2"/>
    </row>
    <row r="623" spans="1:20" x14ac:dyDescent="0.3">
      <c r="A623">
        <v>609</v>
      </c>
      <c r="B623" s="1">
        <v>44216.547222222223</v>
      </c>
      <c r="C623" s="2">
        <v>14613.2</v>
      </c>
      <c r="D623" s="2">
        <v>14620.900000000001</v>
      </c>
      <c r="E623" s="2">
        <v>14607.599999999999</v>
      </c>
      <c r="F623" s="2">
        <v>14608.8</v>
      </c>
      <c r="G623" s="2">
        <f>IF(A623&lt;=$C$3,"",MAX(INDEX($D$15:$D$713,A623-$C$3):D622))</f>
        <v>14619.35</v>
      </c>
      <c r="H623" s="2">
        <f>IF(A623&lt;=$C$4,"",MIN(INDEX($E$15:$E$713,A623-$C$4):E622))</f>
        <v>14605.9</v>
      </c>
      <c r="I623" s="2">
        <f t="shared" si="81"/>
        <v>13.450000000000728</v>
      </c>
      <c r="J623" s="2">
        <f>IF(A623&lt;$C$5+2,"",IF(A623=$C$5+2,AVERAGE(INDEX($I$15:$I$713,A623-$C$5+1):I623),(($C$5-1)*J622+I623)/$C$5))</f>
        <v>12.325282298093907</v>
      </c>
      <c r="K623" s="2" t="str">
        <f t="shared" si="82"/>
        <v>buy</v>
      </c>
      <c r="L623" s="2">
        <f t="shared" si="83"/>
        <v>14619.35</v>
      </c>
      <c r="M623" t="str">
        <f t="shared" si="84"/>
        <v>SL</v>
      </c>
      <c r="N623" t="str">
        <f t="shared" si="85"/>
        <v/>
      </c>
      <c r="O623" t="str">
        <f t="shared" si="86"/>
        <v/>
      </c>
      <c r="P623" t="str">
        <f t="shared" si="87"/>
        <v/>
      </c>
      <c r="Q623" t="str">
        <f t="shared" si="88"/>
        <v/>
      </c>
      <c r="R623">
        <f t="shared" si="89"/>
        <v>-12.266086629571873</v>
      </c>
      <c r="S623">
        <f>IF(A623&lt;$C$5+2,"",IF(A623=$C$5+2,AVERAGE(INDEX($I$15:$I$713,A623-$C$5+1):I623),(($C$5-1)*J622+I623)/$C$5))</f>
        <v>12.325282298093907</v>
      </c>
      <c r="T623" s="2"/>
    </row>
    <row r="624" spans="1:20" x14ac:dyDescent="0.3">
      <c r="A624">
        <v>610</v>
      </c>
      <c r="B624" s="1">
        <v>44216.54791666667</v>
      </c>
      <c r="C624" s="2">
        <v>14608.349999999999</v>
      </c>
      <c r="D624" s="2">
        <v>14616.650000000001</v>
      </c>
      <c r="E624" s="2">
        <v>14602.449999999999</v>
      </c>
      <c r="F624" s="2">
        <v>14608.85</v>
      </c>
      <c r="G624" s="2">
        <f>IF(A624&lt;=$C$3,"",MAX(INDEX($D$15:$D$713,A624-$C$3):D623))</f>
        <v>14620.900000000001</v>
      </c>
      <c r="H624" s="2">
        <f>IF(A624&lt;=$C$4,"",MIN(INDEX($E$15:$E$713,A624-$C$4):E623))</f>
        <v>14605.9</v>
      </c>
      <c r="I624" s="2">
        <f t="shared" si="81"/>
        <v>13.30000000000291</v>
      </c>
      <c r="J624" s="2">
        <f>IF(A624&lt;$C$5+2,"",IF(A624=$C$5+2,AVERAGE(INDEX($I$15:$I$713,A624-$C$5+1):I624),(($C$5-1)*J623+I624)/$C$5))</f>
        <v>12.374018183189357</v>
      </c>
      <c r="K624" s="2" t="str">
        <f t="shared" si="82"/>
        <v>sell</v>
      </c>
      <c r="L624" s="2">
        <f t="shared" si="83"/>
        <v>14605.9</v>
      </c>
      <c r="M624" t="str">
        <f t="shared" si="84"/>
        <v>sell</v>
      </c>
      <c r="N624">
        <f t="shared" si="85"/>
        <v>14618.274018183189</v>
      </c>
      <c r="O624">
        <f t="shared" si="86"/>
        <v>14581.151963633622</v>
      </c>
      <c r="P624">
        <f t="shared" si="87"/>
        <v>14605.9</v>
      </c>
      <c r="Q624">
        <f t="shared" si="88"/>
        <v>12.374018183189357</v>
      </c>
      <c r="R624" t="str">
        <f t="shared" si="89"/>
        <v/>
      </c>
      <c r="S624">
        <f>IF(A624&lt;$C$5+2,"",IF(A624=$C$5+2,AVERAGE(INDEX($I$15:$I$713,A624-$C$5+1):I624),(($C$5-1)*J623+I624)/$C$5))</f>
        <v>12.374018183189357</v>
      </c>
      <c r="T624" s="2"/>
    </row>
    <row r="625" spans="1:20" x14ac:dyDescent="0.3">
      <c r="A625">
        <v>611</v>
      </c>
      <c r="B625" s="1">
        <v>44216.548611111109</v>
      </c>
      <c r="C625" s="2">
        <v>14608.800000000001</v>
      </c>
      <c r="D625" s="2">
        <v>14616.65</v>
      </c>
      <c r="E625" s="2">
        <v>14600.4</v>
      </c>
      <c r="F625" s="2">
        <v>14609.85</v>
      </c>
      <c r="G625" s="2">
        <f>IF(A625&lt;=$C$3,"",MAX(INDEX($D$15:$D$713,A625-$C$3):D624))</f>
        <v>14620.900000000001</v>
      </c>
      <c r="H625" s="2">
        <f>IF(A625&lt;=$C$4,"",MIN(INDEX($E$15:$E$713,A625-$C$4):E624))</f>
        <v>14602.449999999999</v>
      </c>
      <c r="I625" s="2">
        <f t="shared" si="81"/>
        <v>14.200000000002547</v>
      </c>
      <c r="J625" s="2">
        <f>IF(A625&lt;$C$5+2,"",IF(A625=$C$5+2,AVERAGE(INDEX($I$15:$I$713,A625-$C$5+1):I625),(($C$5-1)*J624+I625)/$C$5))</f>
        <v>12.465317274030017</v>
      </c>
      <c r="K625" s="2" t="str">
        <f t="shared" si="82"/>
        <v>sell</v>
      </c>
      <c r="L625" s="2">
        <f t="shared" si="83"/>
        <v>14602.449999999999</v>
      </c>
      <c r="M625" t="str">
        <f t="shared" si="84"/>
        <v>sell</v>
      </c>
      <c r="N625">
        <f t="shared" si="85"/>
        <v>14618.274018183189</v>
      </c>
      <c r="O625">
        <f t="shared" si="86"/>
        <v>14581.151963633622</v>
      </c>
      <c r="P625">
        <f t="shared" si="87"/>
        <v>14605.9</v>
      </c>
      <c r="Q625">
        <f t="shared" si="88"/>
        <v>12.374018183189357</v>
      </c>
      <c r="R625" t="str">
        <f t="shared" si="89"/>
        <v/>
      </c>
      <c r="S625">
        <f>IF(A625&lt;$C$5+2,"",IF(A625=$C$5+2,AVERAGE(INDEX($I$15:$I$713,A625-$C$5+1):I625),(($C$5-1)*J624+I625)/$C$5))</f>
        <v>12.465317274030017</v>
      </c>
      <c r="T625" s="2"/>
    </row>
    <row r="626" spans="1:20" x14ac:dyDescent="0.3">
      <c r="A626">
        <v>612</v>
      </c>
      <c r="B626" s="1">
        <v>44216.549305555556</v>
      </c>
      <c r="C626" s="2">
        <v>14610.05</v>
      </c>
      <c r="D626" s="2">
        <v>14611.05</v>
      </c>
      <c r="E626" s="2">
        <v>14604</v>
      </c>
      <c r="F626" s="2">
        <v>14609.35</v>
      </c>
      <c r="G626" s="2">
        <f>IF(A626&lt;=$C$3,"",MAX(INDEX($D$15:$D$713,A626-$C$3):D625))</f>
        <v>14620.900000000001</v>
      </c>
      <c r="H626" s="2">
        <f>IF(A626&lt;=$C$4,"",MIN(INDEX($E$15:$E$713,A626-$C$4):E625))</f>
        <v>14600.4</v>
      </c>
      <c r="I626" s="2">
        <f t="shared" si="81"/>
        <v>16.25</v>
      </c>
      <c r="J626" s="2">
        <f>IF(A626&lt;$C$5+2,"",IF(A626=$C$5+2,AVERAGE(INDEX($I$15:$I$713,A626-$C$5+1):I626),(($C$5-1)*J625+I626)/$C$5))</f>
        <v>12.654551410328516</v>
      </c>
      <c r="K626" s="2" t="str">
        <f t="shared" si="82"/>
        <v/>
      </c>
      <c r="L626" s="2" t="str">
        <f t="shared" si="83"/>
        <v/>
      </c>
      <c r="M626" t="str">
        <f t="shared" si="84"/>
        <v>sell</v>
      </c>
      <c r="N626">
        <f t="shared" si="85"/>
        <v>14618.274018183189</v>
      </c>
      <c r="O626">
        <f t="shared" si="86"/>
        <v>14581.151963633622</v>
      </c>
      <c r="P626">
        <f t="shared" si="87"/>
        <v>14605.9</v>
      </c>
      <c r="Q626">
        <f t="shared" si="88"/>
        <v>12.374018183189357</v>
      </c>
      <c r="R626" t="str">
        <f t="shared" si="89"/>
        <v/>
      </c>
      <c r="S626">
        <f>IF(A626&lt;$C$5+2,"",IF(A626=$C$5+2,AVERAGE(INDEX($I$15:$I$713,A626-$C$5+1):I626),(($C$5-1)*J625+I626)/$C$5))</f>
        <v>12.654551410328516</v>
      </c>
      <c r="T626" s="2"/>
    </row>
    <row r="627" spans="1:20" x14ac:dyDescent="0.3">
      <c r="A627">
        <v>613</v>
      </c>
      <c r="B627" s="1">
        <v>44216.55</v>
      </c>
      <c r="C627" s="2">
        <v>14609.949999999999</v>
      </c>
      <c r="D627" s="2">
        <v>14613.4</v>
      </c>
      <c r="E627" s="2">
        <v>14600.349999999999</v>
      </c>
      <c r="F627" s="2">
        <v>14606.15</v>
      </c>
      <c r="G627" s="2">
        <f>IF(A627&lt;=$C$3,"",MAX(INDEX($D$15:$D$713,A627-$C$3):D626))</f>
        <v>14616.650000000001</v>
      </c>
      <c r="H627" s="2">
        <f>IF(A627&lt;=$C$4,"",MIN(INDEX($E$15:$E$713,A627-$C$4):E626))</f>
        <v>14600.4</v>
      </c>
      <c r="I627" s="2">
        <f t="shared" si="81"/>
        <v>7.0499999999992724</v>
      </c>
      <c r="J627" s="2">
        <f>IF(A627&lt;$C$5+2,"",IF(A627=$C$5+2,AVERAGE(INDEX($I$15:$I$713,A627-$C$5+1):I627),(($C$5-1)*J626+I627)/$C$5))</f>
        <v>12.374323839812053</v>
      </c>
      <c r="K627" s="2" t="str">
        <f t="shared" si="82"/>
        <v>sell</v>
      </c>
      <c r="L627" s="2">
        <f t="shared" si="83"/>
        <v>14600.4</v>
      </c>
      <c r="M627" t="str">
        <f t="shared" si="84"/>
        <v>sell</v>
      </c>
      <c r="N627">
        <f t="shared" si="85"/>
        <v>14618.274018183189</v>
      </c>
      <c r="O627">
        <f t="shared" si="86"/>
        <v>14581.151963633622</v>
      </c>
      <c r="P627">
        <f t="shared" si="87"/>
        <v>14605.9</v>
      </c>
      <c r="Q627">
        <f t="shared" si="88"/>
        <v>12.374018183189357</v>
      </c>
      <c r="R627" t="str">
        <f t="shared" si="89"/>
        <v/>
      </c>
      <c r="S627">
        <f>IF(A627&lt;$C$5+2,"",IF(A627=$C$5+2,AVERAGE(INDEX($I$15:$I$713,A627-$C$5+1):I627),(($C$5-1)*J626+I627)/$C$5))</f>
        <v>12.374323839812053</v>
      </c>
      <c r="T627" s="2"/>
    </row>
    <row r="628" spans="1:20" x14ac:dyDescent="0.3">
      <c r="A628">
        <v>614</v>
      </c>
      <c r="B628" s="1">
        <v>44216.550694444442</v>
      </c>
      <c r="C628" s="2">
        <v>14606.55</v>
      </c>
      <c r="D628" s="2">
        <v>14614.95</v>
      </c>
      <c r="E628" s="2">
        <v>14600.25</v>
      </c>
      <c r="F628" s="2">
        <v>14611.1</v>
      </c>
      <c r="G628" s="2">
        <f>IF(A628&lt;=$C$3,"",MAX(INDEX($D$15:$D$713,A628-$C$3):D627))</f>
        <v>14616.65</v>
      </c>
      <c r="H628" s="2">
        <f>IF(A628&lt;=$C$4,"",MIN(INDEX($E$15:$E$713,A628-$C$4):E627))</f>
        <v>14600.349999999999</v>
      </c>
      <c r="I628" s="2">
        <f t="shared" si="81"/>
        <v>13.050000000001091</v>
      </c>
      <c r="J628" s="2">
        <f>IF(A628&lt;$C$5+2,"",IF(A628=$C$5+2,AVERAGE(INDEX($I$15:$I$713,A628-$C$5+1):I628),(($C$5-1)*J627+I628)/$C$5))</f>
        <v>12.408107647821506</v>
      </c>
      <c r="K628" s="2" t="str">
        <f t="shared" si="82"/>
        <v>sell</v>
      </c>
      <c r="L628" s="2">
        <f t="shared" si="83"/>
        <v>14600.349999999999</v>
      </c>
      <c r="M628" t="str">
        <f t="shared" si="84"/>
        <v>sell</v>
      </c>
      <c r="N628">
        <f t="shared" si="85"/>
        <v>14618.274018183189</v>
      </c>
      <c r="O628">
        <f t="shared" si="86"/>
        <v>14581.151963633622</v>
      </c>
      <c r="P628">
        <f t="shared" si="87"/>
        <v>14605.9</v>
      </c>
      <c r="Q628">
        <f t="shared" si="88"/>
        <v>12.374018183189357</v>
      </c>
      <c r="R628" t="str">
        <f t="shared" si="89"/>
        <v/>
      </c>
      <c r="S628">
        <f>IF(A628&lt;$C$5+2,"",IF(A628=$C$5+2,AVERAGE(INDEX($I$15:$I$713,A628-$C$5+1):I628),(($C$5-1)*J627+I628)/$C$5))</f>
        <v>12.408107647821506</v>
      </c>
      <c r="T628" s="2"/>
    </row>
    <row r="629" spans="1:20" x14ac:dyDescent="0.3">
      <c r="A629">
        <v>615</v>
      </c>
      <c r="B629" s="1">
        <v>44216.551388888889</v>
      </c>
      <c r="C629" s="2">
        <v>14610.6</v>
      </c>
      <c r="D629" s="2">
        <v>14614.65</v>
      </c>
      <c r="E629" s="2">
        <v>14610.05</v>
      </c>
      <c r="F629" s="2">
        <v>14612.35</v>
      </c>
      <c r="G629" s="2">
        <f>IF(A629&lt;=$C$3,"",MAX(INDEX($D$15:$D$713,A629-$C$3):D628))</f>
        <v>14614.95</v>
      </c>
      <c r="H629" s="2">
        <f>IF(A629&lt;=$C$4,"",MIN(INDEX($E$15:$E$713,A629-$C$4):E628))</f>
        <v>14600.25</v>
      </c>
      <c r="I629" s="2">
        <f t="shared" si="81"/>
        <v>14.700000000000728</v>
      </c>
      <c r="J629" s="2">
        <f>IF(A629&lt;$C$5+2,"",IF(A629=$C$5+2,AVERAGE(INDEX($I$15:$I$713,A629-$C$5+1):I629),(($C$5-1)*J628+I629)/$C$5))</f>
        <v>12.522702265430468</v>
      </c>
      <c r="K629" s="2" t="str">
        <f t="shared" si="82"/>
        <v/>
      </c>
      <c r="L629" s="2" t="str">
        <f t="shared" si="83"/>
        <v/>
      </c>
      <c r="M629" t="str">
        <f t="shared" si="84"/>
        <v>sell</v>
      </c>
      <c r="N629">
        <f t="shared" si="85"/>
        <v>14618.274018183189</v>
      </c>
      <c r="O629">
        <f t="shared" si="86"/>
        <v>14581.151963633622</v>
      </c>
      <c r="P629">
        <f t="shared" si="87"/>
        <v>14605.9</v>
      </c>
      <c r="Q629">
        <f t="shared" si="88"/>
        <v>12.374018183189357</v>
      </c>
      <c r="R629" t="str">
        <f t="shared" si="89"/>
        <v/>
      </c>
      <c r="S629">
        <f>IF(A629&lt;$C$5+2,"",IF(A629=$C$5+2,AVERAGE(INDEX($I$15:$I$713,A629-$C$5+1):I629),(($C$5-1)*J628+I629)/$C$5))</f>
        <v>12.522702265430468</v>
      </c>
      <c r="T629" s="2"/>
    </row>
    <row r="630" spans="1:20" x14ac:dyDescent="0.3">
      <c r="A630">
        <v>616</v>
      </c>
      <c r="B630" s="1">
        <v>44216.552083333336</v>
      </c>
      <c r="C630" s="2">
        <v>14612.15</v>
      </c>
      <c r="D630" s="2">
        <v>14615.25</v>
      </c>
      <c r="E630" s="2">
        <v>14604.75</v>
      </c>
      <c r="F630" s="2">
        <v>14612.35</v>
      </c>
      <c r="G630" s="2">
        <f>IF(A630&lt;=$C$3,"",MAX(INDEX($D$15:$D$713,A630-$C$3):D629))</f>
        <v>14614.95</v>
      </c>
      <c r="H630" s="2">
        <f>IF(A630&lt;=$C$4,"",MIN(INDEX($E$15:$E$713,A630-$C$4):E629))</f>
        <v>14600.25</v>
      </c>
      <c r="I630" s="2">
        <f t="shared" si="81"/>
        <v>4.6000000000003638</v>
      </c>
      <c r="J630" s="2">
        <f>IF(A630&lt;$C$5+2,"",IF(A630=$C$5+2,AVERAGE(INDEX($I$15:$I$713,A630-$C$5+1):I630),(($C$5-1)*J629+I630)/$C$5))</f>
        <v>12.126567152158962</v>
      </c>
      <c r="K630" s="2" t="str">
        <f t="shared" si="82"/>
        <v>buy</v>
      </c>
      <c r="L630" s="2">
        <f t="shared" si="83"/>
        <v>14614.95</v>
      </c>
      <c r="M630" t="str">
        <f t="shared" si="84"/>
        <v>sell</v>
      </c>
      <c r="N630">
        <f t="shared" si="85"/>
        <v>14618.274018183189</v>
      </c>
      <c r="O630">
        <f t="shared" si="86"/>
        <v>14581.151963633622</v>
      </c>
      <c r="P630">
        <f t="shared" si="87"/>
        <v>14605.9</v>
      </c>
      <c r="Q630">
        <f t="shared" si="88"/>
        <v>12.374018183189357</v>
      </c>
      <c r="R630" t="str">
        <f t="shared" si="89"/>
        <v/>
      </c>
      <c r="S630">
        <f>IF(A630&lt;$C$5+2,"",IF(A630=$C$5+2,AVERAGE(INDEX($I$15:$I$713,A630-$C$5+1):I630),(($C$5-1)*J629+I630)/$C$5))</f>
        <v>12.126567152158962</v>
      </c>
      <c r="T630" s="2"/>
    </row>
    <row r="631" spans="1:20" x14ac:dyDescent="0.3">
      <c r="A631">
        <v>617</v>
      </c>
      <c r="B631" s="1">
        <v>44216.552777777775</v>
      </c>
      <c r="C631" s="2">
        <v>14611.95</v>
      </c>
      <c r="D631" s="2">
        <v>14616.35</v>
      </c>
      <c r="E631" s="2">
        <v>14608.4</v>
      </c>
      <c r="F631" s="2">
        <v>14612.35</v>
      </c>
      <c r="G631" s="2">
        <f>IF(A631&lt;=$C$3,"",MAX(INDEX($D$15:$D$713,A631-$C$3):D630))</f>
        <v>14615.25</v>
      </c>
      <c r="H631" s="2">
        <f>IF(A631&lt;=$C$4,"",MIN(INDEX($E$15:$E$713,A631-$C$4):E630))</f>
        <v>14600.25</v>
      </c>
      <c r="I631" s="2">
        <f t="shared" si="81"/>
        <v>10.5</v>
      </c>
      <c r="J631" s="2">
        <f>IF(A631&lt;$C$5+2,"",IF(A631=$C$5+2,AVERAGE(INDEX($I$15:$I$713,A631-$C$5+1):I631),(($C$5-1)*J630+I631)/$C$5))</f>
        <v>12.045238794551015</v>
      </c>
      <c r="K631" s="2" t="str">
        <f t="shared" si="82"/>
        <v>buy</v>
      </c>
      <c r="L631" s="2">
        <f t="shared" si="83"/>
        <v>14615.25</v>
      </c>
      <c r="M631" t="str">
        <f t="shared" si="84"/>
        <v>sell</v>
      </c>
      <c r="N631">
        <f t="shared" si="85"/>
        <v>14618.274018183189</v>
      </c>
      <c r="O631">
        <f t="shared" si="86"/>
        <v>14581.151963633622</v>
      </c>
      <c r="P631">
        <f t="shared" si="87"/>
        <v>14605.9</v>
      </c>
      <c r="Q631">
        <f t="shared" si="88"/>
        <v>12.374018183189357</v>
      </c>
      <c r="R631" t="str">
        <f t="shared" si="89"/>
        <v/>
      </c>
      <c r="S631">
        <f>IF(A631&lt;$C$5+2,"",IF(A631=$C$5+2,AVERAGE(INDEX($I$15:$I$713,A631-$C$5+1):I631),(($C$5-1)*J630+I631)/$C$5))</f>
        <v>12.045238794551015</v>
      </c>
      <c r="T631" s="2"/>
    </row>
    <row r="632" spans="1:20" x14ac:dyDescent="0.3">
      <c r="A632">
        <v>618</v>
      </c>
      <c r="B632" s="1">
        <v>44216.553472222222</v>
      </c>
      <c r="C632" s="2">
        <v>14612.5</v>
      </c>
      <c r="D632" s="2">
        <v>14616.5</v>
      </c>
      <c r="E632" s="2">
        <v>14607.849999999999</v>
      </c>
      <c r="F632" s="2">
        <v>14613.4</v>
      </c>
      <c r="G632" s="2">
        <f>IF(A632&lt;=$C$3,"",MAX(INDEX($D$15:$D$713,A632-$C$3):D631))</f>
        <v>14616.35</v>
      </c>
      <c r="H632" s="2">
        <f>IF(A632&lt;=$C$4,"",MIN(INDEX($E$15:$E$713,A632-$C$4):E631))</f>
        <v>14604.75</v>
      </c>
      <c r="I632" s="2">
        <f t="shared" si="81"/>
        <v>7.9500000000007276</v>
      </c>
      <c r="J632" s="2">
        <f>IF(A632&lt;$C$5+2,"",IF(A632=$C$5+2,AVERAGE(INDEX($I$15:$I$713,A632-$C$5+1):I632),(($C$5-1)*J631+I632)/$C$5))</f>
        <v>11.8404768548235</v>
      </c>
      <c r="K632" s="2" t="str">
        <f t="shared" si="82"/>
        <v>buy</v>
      </c>
      <c r="L632" s="2">
        <f t="shared" si="83"/>
        <v>14616.35</v>
      </c>
      <c r="M632" t="str">
        <f t="shared" si="84"/>
        <v>sell</v>
      </c>
      <c r="N632">
        <f t="shared" si="85"/>
        <v>14618.274018183189</v>
      </c>
      <c r="O632">
        <f t="shared" si="86"/>
        <v>14581.151963633622</v>
      </c>
      <c r="P632">
        <f t="shared" si="87"/>
        <v>14605.9</v>
      </c>
      <c r="Q632">
        <f t="shared" si="88"/>
        <v>12.374018183189357</v>
      </c>
      <c r="R632" t="str">
        <f t="shared" si="89"/>
        <v/>
      </c>
      <c r="S632">
        <f>IF(A632&lt;$C$5+2,"",IF(A632=$C$5+2,AVERAGE(INDEX($I$15:$I$713,A632-$C$5+1):I632),(($C$5-1)*J631+I632)/$C$5))</f>
        <v>11.8404768548235</v>
      </c>
      <c r="T632" s="2"/>
    </row>
    <row r="633" spans="1:20" x14ac:dyDescent="0.3">
      <c r="A633">
        <v>619</v>
      </c>
      <c r="B633" s="1">
        <v>44216.554166666669</v>
      </c>
      <c r="C633" s="2">
        <v>14612.949999999999</v>
      </c>
      <c r="D633" s="2">
        <v>14617.3</v>
      </c>
      <c r="E633" s="2">
        <v>14603.45</v>
      </c>
      <c r="F633" s="2">
        <v>14613.4</v>
      </c>
      <c r="G633" s="2">
        <f>IF(A633&lt;=$C$3,"",MAX(INDEX($D$15:$D$713,A633-$C$3):D632))</f>
        <v>14616.5</v>
      </c>
      <c r="H633" s="2">
        <f>IF(A633&lt;=$C$4,"",MIN(INDEX($E$15:$E$713,A633-$C$4):E632))</f>
        <v>14604.75</v>
      </c>
      <c r="I633" s="2">
        <f t="shared" si="81"/>
        <v>8.6500000000014552</v>
      </c>
      <c r="J633" s="2">
        <f>IF(A633&lt;$C$5+2,"",IF(A633=$C$5+2,AVERAGE(INDEX($I$15:$I$713,A633-$C$5+1):I633),(($C$5-1)*J632+I633)/$C$5))</f>
        <v>11.680953012082398</v>
      </c>
      <c r="K633" s="2" t="str">
        <f t="shared" si="82"/>
        <v>buy</v>
      </c>
      <c r="L633" s="2">
        <f t="shared" si="83"/>
        <v>14616.5</v>
      </c>
      <c r="M633" t="str">
        <f t="shared" si="84"/>
        <v>sell</v>
      </c>
      <c r="N633">
        <f t="shared" si="85"/>
        <v>14618.274018183189</v>
      </c>
      <c r="O633">
        <f t="shared" si="86"/>
        <v>14581.151963633622</v>
      </c>
      <c r="P633">
        <f t="shared" si="87"/>
        <v>14605.9</v>
      </c>
      <c r="Q633">
        <f t="shared" si="88"/>
        <v>12.374018183189357</v>
      </c>
      <c r="R633" t="str">
        <f t="shared" si="89"/>
        <v/>
      </c>
      <c r="S633">
        <f>IF(A633&lt;$C$5+2,"",IF(A633=$C$5+2,AVERAGE(INDEX($I$15:$I$713,A633-$C$5+1):I633),(($C$5-1)*J632+I633)/$C$5))</f>
        <v>11.680953012082398</v>
      </c>
      <c r="T633" s="2"/>
    </row>
    <row r="634" spans="1:20" x14ac:dyDescent="0.3">
      <c r="A634">
        <v>620</v>
      </c>
      <c r="B634" s="1">
        <v>44216.554861111108</v>
      </c>
      <c r="C634" s="2">
        <v>14613.550000000001</v>
      </c>
      <c r="D634" s="2">
        <v>14620.35</v>
      </c>
      <c r="E634" s="2">
        <v>14608.349999999999</v>
      </c>
      <c r="F634" s="2">
        <v>14617.1</v>
      </c>
      <c r="G634" s="2">
        <f>IF(A634&lt;=$C$3,"",MAX(INDEX($D$15:$D$713,A634-$C$3):D633))</f>
        <v>14617.3</v>
      </c>
      <c r="H634" s="2">
        <f>IF(A634&lt;=$C$4,"",MIN(INDEX($E$15:$E$713,A634-$C$4):E633))</f>
        <v>14603.45</v>
      </c>
      <c r="I634" s="2">
        <f t="shared" si="81"/>
        <v>13.849999999998545</v>
      </c>
      <c r="J634" s="2">
        <f>IF(A634&lt;$C$5+2,"",IF(A634=$C$5+2,AVERAGE(INDEX($I$15:$I$713,A634-$C$5+1):I634),(($C$5-1)*J633+I634)/$C$5))</f>
        <v>11.789405361478206</v>
      </c>
      <c r="K634" s="2" t="str">
        <f t="shared" si="82"/>
        <v>buy</v>
      </c>
      <c r="L634" s="2">
        <f t="shared" si="83"/>
        <v>14617.3</v>
      </c>
      <c r="M634" t="str">
        <f t="shared" si="84"/>
        <v>SL</v>
      </c>
      <c r="N634" t="str">
        <f t="shared" si="85"/>
        <v/>
      </c>
      <c r="O634" t="str">
        <f t="shared" si="86"/>
        <v/>
      </c>
      <c r="P634" t="str">
        <f t="shared" si="87"/>
        <v/>
      </c>
      <c r="Q634" t="str">
        <f t="shared" si="88"/>
        <v/>
      </c>
      <c r="R634">
        <f t="shared" si="89"/>
        <v>-12.374018183189037</v>
      </c>
      <c r="S634">
        <f>IF(A634&lt;$C$5+2,"",IF(A634=$C$5+2,AVERAGE(INDEX($I$15:$I$713,A634-$C$5+1):I634),(($C$5-1)*J633+I634)/$C$5))</f>
        <v>11.789405361478206</v>
      </c>
      <c r="T634" s="2"/>
    </row>
    <row r="635" spans="1:20" x14ac:dyDescent="0.3">
      <c r="A635">
        <v>621</v>
      </c>
      <c r="B635" s="1">
        <v>44216.555555555555</v>
      </c>
      <c r="C635" s="2">
        <v>14617</v>
      </c>
      <c r="D635" s="2">
        <v>14622.949999999999</v>
      </c>
      <c r="E635" s="2">
        <v>14614.6</v>
      </c>
      <c r="F635" s="2">
        <v>14616.2</v>
      </c>
      <c r="G635" s="2">
        <f>IF(A635&lt;=$C$3,"",MAX(INDEX($D$15:$D$713,A635-$C$3):D634))</f>
        <v>14620.35</v>
      </c>
      <c r="H635" s="2">
        <f>IF(A635&lt;=$C$4,"",MIN(INDEX($E$15:$E$713,A635-$C$4):E634))</f>
        <v>14603.45</v>
      </c>
      <c r="I635" s="2">
        <f t="shared" si="81"/>
        <v>12.000000000001819</v>
      </c>
      <c r="J635" s="2">
        <f>IF(A635&lt;$C$5+2,"",IF(A635=$C$5+2,AVERAGE(INDEX($I$15:$I$713,A635-$C$5+1):I635),(($C$5-1)*J634+I635)/$C$5))</f>
        <v>11.799935093404386</v>
      </c>
      <c r="K635" s="2" t="str">
        <f t="shared" si="82"/>
        <v>buy</v>
      </c>
      <c r="L635" s="2">
        <f t="shared" si="83"/>
        <v>14620.35</v>
      </c>
      <c r="M635" t="str">
        <f t="shared" si="84"/>
        <v>buy</v>
      </c>
      <c r="N635">
        <f t="shared" si="85"/>
        <v>14608.550064906596</v>
      </c>
      <c r="O635">
        <f t="shared" si="86"/>
        <v>14643.949870186809</v>
      </c>
      <c r="P635">
        <f t="shared" si="87"/>
        <v>14620.35</v>
      </c>
      <c r="Q635">
        <f t="shared" si="88"/>
        <v>11.799935093404386</v>
      </c>
      <c r="R635" t="str">
        <f t="shared" si="89"/>
        <v/>
      </c>
      <c r="S635">
        <f>IF(A635&lt;$C$5+2,"",IF(A635=$C$5+2,AVERAGE(INDEX($I$15:$I$713,A635-$C$5+1):I635),(($C$5-1)*J634+I635)/$C$5))</f>
        <v>11.799935093404386</v>
      </c>
      <c r="T635" s="2"/>
    </row>
    <row r="636" spans="1:20" x14ac:dyDescent="0.3">
      <c r="A636">
        <v>622</v>
      </c>
      <c r="B636" s="1">
        <v>44216.556250000001</v>
      </c>
      <c r="C636" s="2">
        <v>14615.9</v>
      </c>
      <c r="D636" s="2">
        <v>14619.3</v>
      </c>
      <c r="E636" s="2">
        <v>14609.8</v>
      </c>
      <c r="F636" s="2">
        <v>14617.8</v>
      </c>
      <c r="G636" s="2">
        <f>IF(A636&lt;=$C$3,"",MAX(INDEX($D$15:$D$713,A636-$C$3):D635))</f>
        <v>14622.949999999999</v>
      </c>
      <c r="H636" s="2">
        <f>IF(A636&lt;=$C$4,"",MIN(INDEX($E$15:$E$713,A636-$C$4):E635))</f>
        <v>14603.45</v>
      </c>
      <c r="I636" s="2">
        <f t="shared" si="81"/>
        <v>8.3499999999985448</v>
      </c>
      <c r="J636" s="2">
        <f>IF(A636&lt;$C$5+2,"",IF(A636=$C$5+2,AVERAGE(INDEX($I$15:$I$713,A636-$C$5+1):I636),(($C$5-1)*J635+I636)/$C$5))</f>
        <v>11.627438338734095</v>
      </c>
      <c r="K636" s="2" t="str">
        <f t="shared" si="82"/>
        <v/>
      </c>
      <c r="L636" s="2" t="str">
        <f t="shared" si="83"/>
        <v/>
      </c>
      <c r="M636" t="str">
        <f t="shared" si="84"/>
        <v>buy</v>
      </c>
      <c r="N636">
        <f t="shared" si="85"/>
        <v>14608.550064906596</v>
      </c>
      <c r="O636">
        <f t="shared" si="86"/>
        <v>14643.949870186809</v>
      </c>
      <c r="P636">
        <f t="shared" si="87"/>
        <v>14620.35</v>
      </c>
      <c r="Q636">
        <f t="shared" si="88"/>
        <v>11.799935093404386</v>
      </c>
      <c r="R636" t="str">
        <f t="shared" si="89"/>
        <v/>
      </c>
      <c r="S636">
        <f>IF(A636&lt;$C$5+2,"",IF(A636=$C$5+2,AVERAGE(INDEX($I$15:$I$713,A636-$C$5+1):I636),(($C$5-1)*J635+I636)/$C$5))</f>
        <v>11.627438338734095</v>
      </c>
      <c r="T636" s="2"/>
    </row>
    <row r="637" spans="1:20" x14ac:dyDescent="0.3">
      <c r="A637">
        <v>623</v>
      </c>
      <c r="B637" s="1">
        <v>44216.556944444441</v>
      </c>
      <c r="C637" s="2">
        <v>14617.449999999999</v>
      </c>
      <c r="D637" s="2">
        <v>14620.5</v>
      </c>
      <c r="E637" s="2">
        <v>14611.6</v>
      </c>
      <c r="F637" s="2">
        <v>14614.45</v>
      </c>
      <c r="G637" s="2">
        <f>IF(A637&lt;=$C$3,"",MAX(INDEX($D$15:$D$713,A637-$C$3):D636))</f>
        <v>14622.949999999999</v>
      </c>
      <c r="H637" s="2">
        <f>IF(A637&lt;=$C$4,"",MIN(INDEX($E$15:$E$713,A637-$C$4):E636))</f>
        <v>14608.349999999999</v>
      </c>
      <c r="I637" s="2">
        <f t="shared" si="81"/>
        <v>9.5</v>
      </c>
      <c r="J637" s="2">
        <f>IF(A637&lt;$C$5+2,"",IF(A637=$C$5+2,AVERAGE(INDEX($I$15:$I$713,A637-$C$5+1):I637),(($C$5-1)*J636+I637)/$C$5))</f>
        <v>11.521066421797389</v>
      </c>
      <c r="K637" s="2" t="str">
        <f t="shared" si="82"/>
        <v/>
      </c>
      <c r="L637" s="2" t="str">
        <f t="shared" si="83"/>
        <v/>
      </c>
      <c r="M637" t="str">
        <f t="shared" si="84"/>
        <v>buy</v>
      </c>
      <c r="N637">
        <f t="shared" si="85"/>
        <v>14608.550064906596</v>
      </c>
      <c r="O637">
        <f t="shared" si="86"/>
        <v>14643.949870186809</v>
      </c>
      <c r="P637">
        <f t="shared" si="87"/>
        <v>14620.35</v>
      </c>
      <c r="Q637">
        <f t="shared" si="88"/>
        <v>11.799935093404386</v>
      </c>
      <c r="R637" t="str">
        <f t="shared" si="89"/>
        <v/>
      </c>
      <c r="S637">
        <f>IF(A637&lt;$C$5+2,"",IF(A637=$C$5+2,AVERAGE(INDEX($I$15:$I$713,A637-$C$5+1):I637),(($C$5-1)*J636+I637)/$C$5))</f>
        <v>11.521066421797389</v>
      </c>
      <c r="T637" s="2"/>
    </row>
    <row r="638" spans="1:20" x14ac:dyDescent="0.3">
      <c r="A638">
        <v>624</v>
      </c>
      <c r="B638" s="1">
        <v>44216.557638888888</v>
      </c>
      <c r="C638" s="2">
        <v>14614.6</v>
      </c>
      <c r="D638" s="2">
        <v>14617.550000000001</v>
      </c>
      <c r="E638" s="2">
        <v>14610.25</v>
      </c>
      <c r="F638" s="2">
        <v>14614.9</v>
      </c>
      <c r="G638" s="2">
        <f>IF(A638&lt;=$C$3,"",MAX(INDEX($D$15:$D$713,A638-$C$3):D637))</f>
        <v>14622.949999999999</v>
      </c>
      <c r="H638" s="2">
        <f>IF(A638&lt;=$C$4,"",MIN(INDEX($E$15:$E$713,A638-$C$4):E637))</f>
        <v>14609.8</v>
      </c>
      <c r="I638" s="2">
        <f t="shared" si="81"/>
        <v>8.8999999999996362</v>
      </c>
      <c r="J638" s="2">
        <f>IF(A638&lt;$C$5+2,"",IF(A638=$C$5+2,AVERAGE(INDEX($I$15:$I$713,A638-$C$5+1):I638),(($C$5-1)*J637+I638)/$C$5))</f>
        <v>11.390013100707503</v>
      </c>
      <c r="K638" s="2" t="str">
        <f t="shared" si="82"/>
        <v/>
      </c>
      <c r="L638" s="2" t="str">
        <f t="shared" si="83"/>
        <v/>
      </c>
      <c r="M638" t="str">
        <f t="shared" si="84"/>
        <v>buy</v>
      </c>
      <c r="N638">
        <f t="shared" si="85"/>
        <v>14608.550064906596</v>
      </c>
      <c r="O638">
        <f t="shared" si="86"/>
        <v>14643.949870186809</v>
      </c>
      <c r="P638">
        <f t="shared" si="87"/>
        <v>14620.35</v>
      </c>
      <c r="Q638">
        <f t="shared" si="88"/>
        <v>11.799935093404386</v>
      </c>
      <c r="R638" t="str">
        <f t="shared" si="89"/>
        <v/>
      </c>
      <c r="S638">
        <f>IF(A638&lt;$C$5+2,"",IF(A638=$C$5+2,AVERAGE(INDEX($I$15:$I$713,A638-$C$5+1):I638),(($C$5-1)*J637+I638)/$C$5))</f>
        <v>11.390013100707503</v>
      </c>
      <c r="T638" s="2"/>
    </row>
    <row r="639" spans="1:20" x14ac:dyDescent="0.3">
      <c r="A639">
        <v>625</v>
      </c>
      <c r="B639" s="1">
        <v>44216.558333333334</v>
      </c>
      <c r="C639" s="2">
        <v>14614.55</v>
      </c>
      <c r="D639" s="2">
        <v>14624.35</v>
      </c>
      <c r="E639" s="2">
        <v>14609.2</v>
      </c>
      <c r="F639" s="2">
        <v>14621</v>
      </c>
      <c r="G639" s="2">
        <f>IF(A639&lt;=$C$3,"",MAX(INDEX($D$15:$D$713,A639-$C$3):D638))</f>
        <v>14620.5</v>
      </c>
      <c r="H639" s="2">
        <f>IF(A639&lt;=$C$4,"",MIN(INDEX($E$15:$E$713,A639-$C$4):E638))</f>
        <v>14609.8</v>
      </c>
      <c r="I639" s="2">
        <f t="shared" si="81"/>
        <v>7.3000000000010914</v>
      </c>
      <c r="J639" s="2">
        <f>IF(A639&lt;$C$5+2,"",IF(A639=$C$5+2,AVERAGE(INDEX($I$15:$I$713,A639-$C$5+1):I639),(($C$5-1)*J638+I639)/$C$5))</f>
        <v>11.185512445672183</v>
      </c>
      <c r="K639" s="2" t="str">
        <f t="shared" si="82"/>
        <v>buy</v>
      </c>
      <c r="L639" s="2">
        <f t="shared" si="83"/>
        <v>14620.5</v>
      </c>
      <c r="M639" t="str">
        <f t="shared" si="84"/>
        <v>buy</v>
      </c>
      <c r="N639">
        <f t="shared" si="85"/>
        <v>14608.550064906596</v>
      </c>
      <c r="O639">
        <f t="shared" si="86"/>
        <v>14643.949870186809</v>
      </c>
      <c r="P639">
        <f t="shared" si="87"/>
        <v>14620.35</v>
      </c>
      <c r="Q639">
        <f t="shared" si="88"/>
        <v>11.799935093404386</v>
      </c>
      <c r="R639" t="str">
        <f t="shared" si="89"/>
        <v/>
      </c>
      <c r="S639">
        <f>IF(A639&lt;$C$5+2,"",IF(A639=$C$5+2,AVERAGE(INDEX($I$15:$I$713,A639-$C$5+1):I639),(($C$5-1)*J638+I639)/$C$5))</f>
        <v>11.185512445672183</v>
      </c>
      <c r="T639" s="2"/>
    </row>
    <row r="640" spans="1:20" x14ac:dyDescent="0.3">
      <c r="A640">
        <v>626</v>
      </c>
      <c r="B640" s="1">
        <v>44216.559027777781</v>
      </c>
      <c r="C640" s="2">
        <v>14621.35</v>
      </c>
      <c r="D640" s="2">
        <v>14625.449999999999</v>
      </c>
      <c r="E640" s="2">
        <v>14614.55</v>
      </c>
      <c r="F640" s="2">
        <v>14621.85</v>
      </c>
      <c r="G640" s="2">
        <f>IF(A640&lt;=$C$3,"",MAX(INDEX($D$15:$D$713,A640-$C$3):D639))</f>
        <v>14624.35</v>
      </c>
      <c r="H640" s="2">
        <f>IF(A640&lt;=$C$4,"",MIN(INDEX($E$15:$E$713,A640-$C$4):E639))</f>
        <v>14609.2</v>
      </c>
      <c r="I640" s="2">
        <f t="shared" si="81"/>
        <v>15.149999999999636</v>
      </c>
      <c r="J640" s="2">
        <f>IF(A640&lt;$C$5+2,"",IF(A640=$C$5+2,AVERAGE(INDEX($I$15:$I$713,A640-$C$5+1):I640),(($C$5-1)*J639+I640)/$C$5))</f>
        <v>11.383736823388556</v>
      </c>
      <c r="K640" s="2" t="str">
        <f t="shared" si="82"/>
        <v>buy</v>
      </c>
      <c r="L640" s="2">
        <f t="shared" si="83"/>
        <v>14624.35</v>
      </c>
      <c r="M640" t="str">
        <f t="shared" si="84"/>
        <v>buy</v>
      </c>
      <c r="N640">
        <f t="shared" si="85"/>
        <v>14608.550064906596</v>
      </c>
      <c r="O640">
        <f t="shared" si="86"/>
        <v>14643.949870186809</v>
      </c>
      <c r="P640">
        <f t="shared" si="87"/>
        <v>14620.35</v>
      </c>
      <c r="Q640">
        <f t="shared" si="88"/>
        <v>11.799935093404386</v>
      </c>
      <c r="R640" t="str">
        <f t="shared" si="89"/>
        <v/>
      </c>
      <c r="S640">
        <f>IF(A640&lt;$C$5+2,"",IF(A640=$C$5+2,AVERAGE(INDEX($I$15:$I$713,A640-$C$5+1):I640),(($C$5-1)*J639+I640)/$C$5))</f>
        <v>11.383736823388556</v>
      </c>
      <c r="T640" s="2"/>
    </row>
    <row r="641" spans="1:20" x14ac:dyDescent="0.3">
      <c r="A641">
        <v>627</v>
      </c>
      <c r="B641" s="1">
        <v>44216.55972222222</v>
      </c>
      <c r="C641" s="2">
        <v>14622.6</v>
      </c>
      <c r="D641" s="2">
        <v>14630.35</v>
      </c>
      <c r="E641" s="2">
        <v>14614.5</v>
      </c>
      <c r="F641" s="2">
        <v>14624.85</v>
      </c>
      <c r="G641" s="2">
        <f>IF(A641&lt;=$C$3,"",MAX(INDEX($D$15:$D$713,A641-$C$3):D640))</f>
        <v>14625.449999999999</v>
      </c>
      <c r="H641" s="2">
        <f>IF(A641&lt;=$C$4,"",MIN(INDEX($E$15:$E$713,A641-$C$4):E640))</f>
        <v>14609.2</v>
      </c>
      <c r="I641" s="2">
        <f t="shared" si="81"/>
        <v>10.899999999999636</v>
      </c>
      <c r="J641" s="2">
        <f>IF(A641&lt;$C$5+2,"",IF(A641=$C$5+2,AVERAGE(INDEX($I$15:$I$713,A641-$C$5+1):I641),(($C$5-1)*J640+I641)/$C$5))</f>
        <v>11.359549982219111</v>
      </c>
      <c r="K641" s="2" t="str">
        <f t="shared" si="82"/>
        <v>buy</v>
      </c>
      <c r="L641" s="2">
        <f t="shared" si="83"/>
        <v>14625.449999999999</v>
      </c>
      <c r="M641" t="str">
        <f t="shared" si="84"/>
        <v>buy</v>
      </c>
      <c r="N641">
        <f t="shared" si="85"/>
        <v>14608.550064906596</v>
      </c>
      <c r="O641">
        <f t="shared" si="86"/>
        <v>14643.949870186809</v>
      </c>
      <c r="P641">
        <f t="shared" si="87"/>
        <v>14620.35</v>
      </c>
      <c r="Q641">
        <f t="shared" si="88"/>
        <v>11.799935093404386</v>
      </c>
      <c r="R641" t="str">
        <f t="shared" si="89"/>
        <v/>
      </c>
      <c r="S641">
        <f>IF(A641&lt;$C$5+2,"",IF(A641=$C$5+2,AVERAGE(INDEX($I$15:$I$713,A641-$C$5+1):I641),(($C$5-1)*J640+I641)/$C$5))</f>
        <v>11.359549982219111</v>
      </c>
      <c r="T641" s="2"/>
    </row>
    <row r="642" spans="1:20" x14ac:dyDescent="0.3">
      <c r="A642">
        <v>628</v>
      </c>
      <c r="B642" s="1">
        <v>44216.560416666667</v>
      </c>
      <c r="C642" s="2">
        <v>14625.1</v>
      </c>
      <c r="D642" s="2">
        <v>14633.3</v>
      </c>
      <c r="E642" s="2">
        <v>14614.949999999999</v>
      </c>
      <c r="F642" s="2">
        <v>14626.1</v>
      </c>
      <c r="G642" s="2">
        <f>IF(A642&lt;=$C$3,"",MAX(INDEX($D$15:$D$713,A642-$C$3):D641))</f>
        <v>14630.35</v>
      </c>
      <c r="H642" s="2">
        <f>IF(A642&lt;=$C$4,"",MIN(INDEX($E$15:$E$713,A642-$C$4):E641))</f>
        <v>14609.2</v>
      </c>
      <c r="I642" s="2">
        <f t="shared" si="81"/>
        <v>15.850000000000364</v>
      </c>
      <c r="J642" s="2">
        <f>IF(A642&lt;$C$5+2,"",IF(A642=$C$5+2,AVERAGE(INDEX($I$15:$I$713,A642-$C$5+1):I642),(($C$5-1)*J641+I642)/$C$5))</f>
        <v>11.584072483108173</v>
      </c>
      <c r="K642" s="2" t="str">
        <f t="shared" si="82"/>
        <v>buy</v>
      </c>
      <c r="L642" s="2">
        <f t="shared" si="83"/>
        <v>14630.35</v>
      </c>
      <c r="M642" t="str">
        <f t="shared" si="84"/>
        <v>buy</v>
      </c>
      <c r="N642">
        <f t="shared" si="85"/>
        <v>14608.550064906596</v>
      </c>
      <c r="O642">
        <f t="shared" si="86"/>
        <v>14643.949870186809</v>
      </c>
      <c r="P642">
        <f t="shared" si="87"/>
        <v>14620.35</v>
      </c>
      <c r="Q642">
        <f t="shared" si="88"/>
        <v>11.799935093404386</v>
      </c>
      <c r="R642" t="str">
        <f t="shared" si="89"/>
        <v/>
      </c>
      <c r="S642">
        <f>IF(A642&lt;$C$5+2,"",IF(A642=$C$5+2,AVERAGE(INDEX($I$15:$I$713,A642-$C$5+1):I642),(($C$5-1)*J641+I642)/$C$5))</f>
        <v>11.584072483108173</v>
      </c>
      <c r="T642" s="2"/>
    </row>
    <row r="643" spans="1:20" x14ac:dyDescent="0.3">
      <c r="A643">
        <v>629</v>
      </c>
      <c r="B643" s="1">
        <v>44216.561111111114</v>
      </c>
      <c r="C643" s="2">
        <v>14625.8</v>
      </c>
      <c r="D643" s="2">
        <v>14634.050000000001</v>
      </c>
      <c r="E643" s="2">
        <v>14621.65</v>
      </c>
      <c r="F643" s="2">
        <v>14632.65</v>
      </c>
      <c r="G643" s="2">
        <f>IF(A643&lt;=$C$3,"",MAX(INDEX($D$15:$D$713,A643-$C$3):D642))</f>
        <v>14633.3</v>
      </c>
      <c r="H643" s="2">
        <f>IF(A643&lt;=$C$4,"",MIN(INDEX($E$15:$E$713,A643-$C$4):E642))</f>
        <v>14614.5</v>
      </c>
      <c r="I643" s="2">
        <f t="shared" si="81"/>
        <v>18.350000000000364</v>
      </c>
      <c r="J643" s="2">
        <f>IF(A643&lt;$C$5+2,"",IF(A643=$C$5+2,AVERAGE(INDEX($I$15:$I$713,A643-$C$5+1):I643),(($C$5-1)*J642+I643)/$C$5))</f>
        <v>11.922368858952783</v>
      </c>
      <c r="K643" s="2" t="str">
        <f t="shared" si="82"/>
        <v>buy</v>
      </c>
      <c r="L643" s="2">
        <f t="shared" si="83"/>
        <v>14633.3</v>
      </c>
      <c r="M643" t="str">
        <f t="shared" si="84"/>
        <v>buy</v>
      </c>
      <c r="N643">
        <f t="shared" si="85"/>
        <v>14608.550064906596</v>
      </c>
      <c r="O643">
        <f t="shared" si="86"/>
        <v>14643.949870186809</v>
      </c>
      <c r="P643">
        <f t="shared" si="87"/>
        <v>14620.35</v>
      </c>
      <c r="Q643">
        <f t="shared" si="88"/>
        <v>11.799935093404386</v>
      </c>
      <c r="R643" t="str">
        <f t="shared" si="89"/>
        <v/>
      </c>
      <c r="S643">
        <f>IF(A643&lt;$C$5+2,"",IF(A643=$C$5+2,AVERAGE(INDEX($I$15:$I$713,A643-$C$5+1):I643),(($C$5-1)*J642+I643)/$C$5))</f>
        <v>11.922368858952783</v>
      </c>
      <c r="T643" s="2"/>
    </row>
    <row r="644" spans="1:20" x14ac:dyDescent="0.3">
      <c r="A644">
        <v>630</v>
      </c>
      <c r="B644" s="1">
        <v>44216.561805555553</v>
      </c>
      <c r="C644" s="2">
        <v>14632.6</v>
      </c>
      <c r="D644" s="2">
        <v>14640.8</v>
      </c>
      <c r="E644" s="2">
        <v>14622.85</v>
      </c>
      <c r="F644" s="2">
        <v>14630.45</v>
      </c>
      <c r="G644" s="2">
        <f>IF(A644&lt;=$C$3,"",MAX(INDEX($D$15:$D$713,A644-$C$3):D643))</f>
        <v>14634.050000000001</v>
      </c>
      <c r="H644" s="2">
        <f>IF(A644&lt;=$C$4,"",MIN(INDEX($E$15:$E$713,A644-$C$4):E643))</f>
        <v>14614.5</v>
      </c>
      <c r="I644" s="2">
        <f t="shared" si="81"/>
        <v>12.400000000001455</v>
      </c>
      <c r="J644" s="2">
        <f>IF(A644&lt;$C$5+2,"",IF(A644=$C$5+2,AVERAGE(INDEX($I$15:$I$713,A644-$C$5+1):I644),(($C$5-1)*J643+I644)/$C$5))</f>
        <v>11.946250416005217</v>
      </c>
      <c r="K644" s="2" t="str">
        <f t="shared" si="82"/>
        <v>buy</v>
      </c>
      <c r="L644" s="2">
        <f t="shared" si="83"/>
        <v>14634.050000000001</v>
      </c>
      <c r="M644" t="str">
        <f t="shared" si="84"/>
        <v>buy</v>
      </c>
      <c r="N644">
        <f t="shared" si="85"/>
        <v>14608.550064906596</v>
      </c>
      <c r="O644">
        <f t="shared" si="86"/>
        <v>14643.949870186809</v>
      </c>
      <c r="P644">
        <f t="shared" si="87"/>
        <v>14620.35</v>
      </c>
      <c r="Q644">
        <f t="shared" si="88"/>
        <v>11.799935093404386</v>
      </c>
      <c r="R644" t="str">
        <f t="shared" si="89"/>
        <v/>
      </c>
      <c r="S644">
        <f>IF(A644&lt;$C$5+2,"",IF(A644=$C$5+2,AVERAGE(INDEX($I$15:$I$713,A644-$C$5+1):I644),(($C$5-1)*J643+I644)/$C$5))</f>
        <v>11.946250416005217</v>
      </c>
      <c r="T644" s="2"/>
    </row>
    <row r="645" spans="1:20" x14ac:dyDescent="0.3">
      <c r="A645">
        <v>631</v>
      </c>
      <c r="B645" s="1">
        <v>44216.5625</v>
      </c>
      <c r="C645" s="2">
        <v>14630.800000000001</v>
      </c>
      <c r="D645" s="2">
        <v>14638.150000000001</v>
      </c>
      <c r="E645" s="2">
        <v>14624.9</v>
      </c>
      <c r="F645" s="2">
        <v>14633.3</v>
      </c>
      <c r="G645" s="2">
        <f>IF(A645&lt;=$C$3,"",MAX(INDEX($D$15:$D$713,A645-$C$3):D644))</f>
        <v>14640.8</v>
      </c>
      <c r="H645" s="2">
        <f>IF(A645&lt;=$C$4,"",MIN(INDEX($E$15:$E$713,A645-$C$4):E644))</f>
        <v>14614.949999999999</v>
      </c>
      <c r="I645" s="2">
        <f t="shared" si="81"/>
        <v>17.949999999998909</v>
      </c>
      <c r="J645" s="2">
        <f>IF(A645&lt;$C$5+2,"",IF(A645=$C$5+2,AVERAGE(INDEX($I$15:$I$713,A645-$C$5+1):I645),(($C$5-1)*J644+I645)/$C$5))</f>
        <v>12.246437895204902</v>
      </c>
      <c r="K645" s="2" t="str">
        <f t="shared" si="82"/>
        <v/>
      </c>
      <c r="L645" s="2" t="str">
        <f t="shared" si="83"/>
        <v/>
      </c>
      <c r="M645" t="str">
        <f t="shared" si="84"/>
        <v>buy</v>
      </c>
      <c r="N645">
        <f t="shared" si="85"/>
        <v>14608.550064906596</v>
      </c>
      <c r="O645">
        <f t="shared" si="86"/>
        <v>14643.949870186809</v>
      </c>
      <c r="P645">
        <f t="shared" si="87"/>
        <v>14620.35</v>
      </c>
      <c r="Q645">
        <f t="shared" si="88"/>
        <v>11.799935093404386</v>
      </c>
      <c r="R645" t="str">
        <f t="shared" si="89"/>
        <v/>
      </c>
      <c r="S645">
        <f>IF(A645&lt;$C$5+2,"",IF(A645=$C$5+2,AVERAGE(INDEX($I$15:$I$713,A645-$C$5+1):I645),(($C$5-1)*J644+I645)/$C$5))</f>
        <v>12.246437895204902</v>
      </c>
      <c r="T645" s="2"/>
    </row>
    <row r="646" spans="1:20" x14ac:dyDescent="0.3">
      <c r="A646">
        <v>632</v>
      </c>
      <c r="B646" s="1">
        <v>44216.563194444447</v>
      </c>
      <c r="C646" s="2">
        <v>14633</v>
      </c>
      <c r="D646" s="2">
        <v>14637.35</v>
      </c>
      <c r="E646" s="2">
        <v>14625.05</v>
      </c>
      <c r="F646" s="2">
        <v>14632.75</v>
      </c>
      <c r="G646" s="2">
        <f>IF(A646&lt;=$C$3,"",MAX(INDEX($D$15:$D$713,A646-$C$3):D645))</f>
        <v>14640.8</v>
      </c>
      <c r="H646" s="2">
        <f>IF(A646&lt;=$C$4,"",MIN(INDEX($E$15:$E$713,A646-$C$4):E645))</f>
        <v>14621.65</v>
      </c>
      <c r="I646" s="2">
        <f t="shared" si="81"/>
        <v>13.250000000001819</v>
      </c>
      <c r="J646" s="2">
        <f>IF(A646&lt;$C$5+2,"",IF(A646=$C$5+2,AVERAGE(INDEX($I$15:$I$713,A646-$C$5+1):I646),(($C$5-1)*J645+I646)/$C$5))</f>
        <v>12.296616000444748</v>
      </c>
      <c r="K646" s="2" t="str">
        <f t="shared" si="82"/>
        <v/>
      </c>
      <c r="L646" s="2" t="str">
        <f t="shared" si="83"/>
        <v/>
      </c>
      <c r="M646" t="str">
        <f t="shared" si="84"/>
        <v>buy</v>
      </c>
      <c r="N646">
        <f t="shared" si="85"/>
        <v>14608.550064906596</v>
      </c>
      <c r="O646">
        <f t="shared" si="86"/>
        <v>14643.949870186809</v>
      </c>
      <c r="P646">
        <f t="shared" si="87"/>
        <v>14620.35</v>
      </c>
      <c r="Q646">
        <f t="shared" si="88"/>
        <v>11.799935093404386</v>
      </c>
      <c r="R646" t="str">
        <f t="shared" si="89"/>
        <v/>
      </c>
      <c r="S646">
        <f>IF(A646&lt;$C$5+2,"",IF(A646=$C$5+2,AVERAGE(INDEX($I$15:$I$713,A646-$C$5+1):I646),(($C$5-1)*J645+I646)/$C$5))</f>
        <v>12.296616000444748</v>
      </c>
      <c r="T646" s="2"/>
    </row>
    <row r="647" spans="1:20" x14ac:dyDescent="0.3">
      <c r="A647">
        <v>633</v>
      </c>
      <c r="B647" s="1">
        <v>44216.563888888886</v>
      </c>
      <c r="C647" s="2">
        <v>14633.4</v>
      </c>
      <c r="D647" s="2">
        <v>14639.949999999999</v>
      </c>
      <c r="E647" s="2">
        <v>14629.550000000001</v>
      </c>
      <c r="F647" s="2">
        <v>14631.25</v>
      </c>
      <c r="G647" s="2">
        <f>IF(A647&lt;=$C$3,"",MAX(INDEX($D$15:$D$713,A647-$C$3):D646))</f>
        <v>14640.8</v>
      </c>
      <c r="H647" s="2">
        <f>IF(A647&lt;=$C$4,"",MIN(INDEX($E$15:$E$713,A647-$C$4):E646))</f>
        <v>14622.85</v>
      </c>
      <c r="I647" s="2">
        <f t="shared" si="81"/>
        <v>12.300000000001091</v>
      </c>
      <c r="J647" s="2">
        <f>IF(A647&lt;$C$5+2,"",IF(A647=$C$5+2,AVERAGE(INDEX($I$15:$I$713,A647-$C$5+1):I647),(($C$5-1)*J646+I647)/$C$5))</f>
        <v>12.296785200422566</v>
      </c>
      <c r="K647" s="2" t="str">
        <f t="shared" si="82"/>
        <v/>
      </c>
      <c r="L647" s="2" t="str">
        <f t="shared" si="83"/>
        <v/>
      </c>
      <c r="M647" t="str">
        <f t="shared" si="84"/>
        <v>buy</v>
      </c>
      <c r="N647">
        <f t="shared" si="85"/>
        <v>14608.550064906596</v>
      </c>
      <c r="O647">
        <f t="shared" si="86"/>
        <v>14643.949870186809</v>
      </c>
      <c r="P647">
        <f t="shared" si="87"/>
        <v>14620.35</v>
      </c>
      <c r="Q647">
        <f t="shared" si="88"/>
        <v>11.799935093404386</v>
      </c>
      <c r="R647" t="str">
        <f t="shared" si="89"/>
        <v/>
      </c>
      <c r="S647">
        <f>IF(A647&lt;$C$5+2,"",IF(A647=$C$5+2,AVERAGE(INDEX($I$15:$I$713,A647-$C$5+1):I647),(($C$5-1)*J646+I647)/$C$5))</f>
        <v>12.296785200422566</v>
      </c>
      <c r="T647" s="2"/>
    </row>
    <row r="648" spans="1:20" x14ac:dyDescent="0.3">
      <c r="A648">
        <v>634</v>
      </c>
      <c r="B648" s="1">
        <v>44216.564583333333</v>
      </c>
      <c r="C648" s="2">
        <v>14630.75</v>
      </c>
      <c r="D648" s="2">
        <v>14636.4</v>
      </c>
      <c r="E648" s="2">
        <v>14625.199999999999</v>
      </c>
      <c r="F648" s="2">
        <v>14629.5</v>
      </c>
      <c r="G648" s="2">
        <f>IF(A648&lt;=$C$3,"",MAX(INDEX($D$15:$D$713,A648-$C$3):D647))</f>
        <v>14639.949999999999</v>
      </c>
      <c r="H648" s="2">
        <f>IF(A648&lt;=$C$4,"",MIN(INDEX($E$15:$E$713,A648-$C$4):E647))</f>
        <v>14624.9</v>
      </c>
      <c r="I648" s="2">
        <f t="shared" si="81"/>
        <v>10.399999999997817</v>
      </c>
      <c r="J648" s="2">
        <f>IF(A648&lt;$C$5+2,"",IF(A648=$C$5+2,AVERAGE(INDEX($I$15:$I$713,A648-$C$5+1):I648),(($C$5-1)*J647+I648)/$C$5))</f>
        <v>12.201945940401327</v>
      </c>
      <c r="K648" s="2" t="str">
        <f t="shared" si="82"/>
        <v/>
      </c>
      <c r="L648" s="2" t="str">
        <f t="shared" si="83"/>
        <v/>
      </c>
      <c r="M648" t="str">
        <f t="shared" si="84"/>
        <v>buy</v>
      </c>
      <c r="N648">
        <f t="shared" si="85"/>
        <v>14608.550064906596</v>
      </c>
      <c r="O648">
        <f t="shared" si="86"/>
        <v>14643.949870186809</v>
      </c>
      <c r="P648">
        <f t="shared" si="87"/>
        <v>14620.35</v>
      </c>
      <c r="Q648">
        <f t="shared" si="88"/>
        <v>11.799935093404386</v>
      </c>
      <c r="R648" t="str">
        <f t="shared" si="89"/>
        <v/>
      </c>
      <c r="S648">
        <f>IF(A648&lt;$C$5+2,"",IF(A648=$C$5+2,AVERAGE(INDEX($I$15:$I$713,A648-$C$5+1):I648),(($C$5-1)*J647+I648)/$C$5))</f>
        <v>12.201945940401327</v>
      </c>
      <c r="T648" s="2"/>
    </row>
    <row r="649" spans="1:20" x14ac:dyDescent="0.3">
      <c r="A649">
        <v>635</v>
      </c>
      <c r="B649" s="1">
        <v>44216.56527777778</v>
      </c>
      <c r="C649" s="2">
        <v>14629.7</v>
      </c>
      <c r="D649" s="2">
        <v>14630.85</v>
      </c>
      <c r="E649" s="2">
        <v>14622.849999999999</v>
      </c>
      <c r="F649" s="2">
        <v>14629.7</v>
      </c>
      <c r="G649" s="2">
        <f>IF(A649&lt;=$C$3,"",MAX(INDEX($D$15:$D$713,A649-$C$3):D648))</f>
        <v>14639.949999999999</v>
      </c>
      <c r="H649" s="2">
        <f>IF(A649&lt;=$C$4,"",MIN(INDEX($E$15:$E$713,A649-$C$4):E648))</f>
        <v>14625.05</v>
      </c>
      <c r="I649" s="2">
        <f t="shared" si="81"/>
        <v>11.200000000000728</v>
      </c>
      <c r="J649" s="2">
        <f>IF(A649&lt;$C$5+2,"",IF(A649=$C$5+2,AVERAGE(INDEX($I$15:$I$713,A649-$C$5+1):I649),(($C$5-1)*J648+I649)/$C$5))</f>
        <v>12.151848643381296</v>
      </c>
      <c r="K649" s="2" t="str">
        <f t="shared" si="82"/>
        <v>sell</v>
      </c>
      <c r="L649" s="2">
        <f t="shared" si="83"/>
        <v>14625.05</v>
      </c>
      <c r="M649" t="str">
        <f t="shared" si="84"/>
        <v>buy</v>
      </c>
      <c r="N649">
        <f t="shared" si="85"/>
        <v>14608.550064906596</v>
      </c>
      <c r="O649">
        <f t="shared" si="86"/>
        <v>14643.949870186809</v>
      </c>
      <c r="P649">
        <f t="shared" si="87"/>
        <v>14620.35</v>
      </c>
      <c r="Q649">
        <f t="shared" si="88"/>
        <v>11.799935093404386</v>
      </c>
      <c r="R649" t="str">
        <f t="shared" si="89"/>
        <v/>
      </c>
      <c r="S649">
        <f>IF(A649&lt;$C$5+2,"",IF(A649=$C$5+2,AVERAGE(INDEX($I$15:$I$713,A649-$C$5+1):I649),(($C$5-1)*J648+I649)/$C$5))</f>
        <v>12.151848643381296</v>
      </c>
      <c r="T649" s="2"/>
    </row>
    <row r="650" spans="1:20" x14ac:dyDescent="0.3">
      <c r="A650">
        <v>636</v>
      </c>
      <c r="B650" s="1">
        <v>44216.565972222219</v>
      </c>
      <c r="C650" s="2">
        <v>14629.849999999999</v>
      </c>
      <c r="D650" s="2">
        <v>14635.900000000001</v>
      </c>
      <c r="E650" s="2">
        <v>14623.8</v>
      </c>
      <c r="F650" s="2">
        <v>14629.95</v>
      </c>
      <c r="G650" s="2">
        <f>IF(A650&lt;=$C$3,"",MAX(INDEX($D$15:$D$713,A650-$C$3):D649))</f>
        <v>14639.949999999999</v>
      </c>
      <c r="H650" s="2">
        <f>IF(A650&lt;=$C$4,"",MIN(INDEX($E$15:$E$713,A650-$C$4):E649))</f>
        <v>14622.849999999999</v>
      </c>
      <c r="I650" s="2">
        <f t="shared" si="81"/>
        <v>8.000000000001819</v>
      </c>
      <c r="J650" s="2">
        <f>IF(A650&lt;$C$5+2,"",IF(A650=$C$5+2,AVERAGE(INDEX($I$15:$I$713,A650-$C$5+1):I650),(($C$5-1)*J649+I650)/$C$5))</f>
        <v>11.944256211212323</v>
      </c>
      <c r="K650" s="2" t="str">
        <f t="shared" si="82"/>
        <v/>
      </c>
      <c r="L650" s="2" t="str">
        <f t="shared" si="83"/>
        <v/>
      </c>
      <c r="M650" t="str">
        <f t="shared" si="84"/>
        <v>buy</v>
      </c>
      <c r="N650">
        <f t="shared" si="85"/>
        <v>14608.550064906596</v>
      </c>
      <c r="O650">
        <f t="shared" si="86"/>
        <v>14643.949870186809</v>
      </c>
      <c r="P650">
        <f t="shared" si="87"/>
        <v>14620.35</v>
      </c>
      <c r="Q650">
        <f t="shared" si="88"/>
        <v>11.799935093404386</v>
      </c>
      <c r="R650" t="str">
        <f t="shared" si="89"/>
        <v/>
      </c>
      <c r="S650">
        <f>IF(A650&lt;$C$5+2,"",IF(A650=$C$5+2,AVERAGE(INDEX($I$15:$I$713,A650-$C$5+1):I650),(($C$5-1)*J649+I650)/$C$5))</f>
        <v>11.944256211212323</v>
      </c>
      <c r="T650" s="2"/>
    </row>
    <row r="651" spans="1:20" x14ac:dyDescent="0.3">
      <c r="A651">
        <v>637</v>
      </c>
      <c r="B651" s="1">
        <v>44216.566666666666</v>
      </c>
      <c r="C651" s="2">
        <v>14629.95</v>
      </c>
      <c r="D651" s="2">
        <v>14633.95</v>
      </c>
      <c r="E651" s="2">
        <v>14626.15</v>
      </c>
      <c r="F651" s="2">
        <v>14632.5</v>
      </c>
      <c r="G651" s="2">
        <f>IF(A651&lt;=$C$3,"",MAX(INDEX($D$15:$D$713,A651-$C$3):D650))</f>
        <v>14636.4</v>
      </c>
      <c r="H651" s="2">
        <f>IF(A651&lt;=$C$4,"",MIN(INDEX($E$15:$E$713,A651-$C$4):E650))</f>
        <v>14622.849999999999</v>
      </c>
      <c r="I651" s="2">
        <f t="shared" si="81"/>
        <v>12.100000000002183</v>
      </c>
      <c r="J651" s="2">
        <f>IF(A651&lt;$C$5+2,"",IF(A651=$C$5+2,AVERAGE(INDEX($I$15:$I$713,A651-$C$5+1):I651),(($C$5-1)*J650+I651)/$C$5))</f>
        <v>11.952043400651815</v>
      </c>
      <c r="K651" s="2" t="str">
        <f t="shared" si="82"/>
        <v/>
      </c>
      <c r="L651" s="2" t="str">
        <f t="shared" si="83"/>
        <v/>
      </c>
      <c r="M651" t="str">
        <f t="shared" si="84"/>
        <v>buy</v>
      </c>
      <c r="N651">
        <f t="shared" si="85"/>
        <v>14608.550064906596</v>
      </c>
      <c r="O651">
        <f t="shared" si="86"/>
        <v>14643.949870186809</v>
      </c>
      <c r="P651">
        <f t="shared" si="87"/>
        <v>14620.35</v>
      </c>
      <c r="Q651">
        <f t="shared" si="88"/>
        <v>11.799935093404386</v>
      </c>
      <c r="R651" t="str">
        <f t="shared" si="89"/>
        <v/>
      </c>
      <c r="S651">
        <f>IF(A651&lt;$C$5+2,"",IF(A651=$C$5+2,AVERAGE(INDEX($I$15:$I$713,A651-$C$5+1):I651),(($C$5-1)*J650+I651)/$C$5))</f>
        <v>11.952043400651815</v>
      </c>
      <c r="T651" s="2"/>
    </row>
    <row r="652" spans="1:20" x14ac:dyDescent="0.3">
      <c r="A652">
        <v>638</v>
      </c>
      <c r="B652" s="1">
        <v>44216.567361111112</v>
      </c>
      <c r="C652" s="2">
        <v>14632.5</v>
      </c>
      <c r="D652" s="2">
        <v>14641.550000000001</v>
      </c>
      <c r="E652" s="2">
        <v>14627.1</v>
      </c>
      <c r="F652" s="2">
        <v>14631.5</v>
      </c>
      <c r="G652" s="2">
        <f>IF(A652&lt;=$C$3,"",MAX(INDEX($D$15:$D$713,A652-$C$3):D651))</f>
        <v>14635.900000000001</v>
      </c>
      <c r="H652" s="2">
        <f>IF(A652&lt;=$C$4,"",MIN(INDEX($E$15:$E$713,A652-$C$4):E651))</f>
        <v>14622.849999999999</v>
      </c>
      <c r="I652" s="2">
        <f t="shared" si="81"/>
        <v>7.8000000000010914</v>
      </c>
      <c r="J652" s="2">
        <f>IF(A652&lt;$C$5+2,"",IF(A652=$C$5+2,AVERAGE(INDEX($I$15:$I$713,A652-$C$5+1):I652),(($C$5-1)*J651+I652)/$C$5))</f>
        <v>11.744441230619278</v>
      </c>
      <c r="K652" s="2" t="str">
        <f t="shared" si="82"/>
        <v>buy</v>
      </c>
      <c r="L652" s="2">
        <f t="shared" si="83"/>
        <v>14635.900000000001</v>
      </c>
      <c r="M652" t="str">
        <f t="shared" si="84"/>
        <v>buy</v>
      </c>
      <c r="N652">
        <f t="shared" si="85"/>
        <v>14608.550064906596</v>
      </c>
      <c r="O652">
        <f t="shared" si="86"/>
        <v>14643.949870186809</v>
      </c>
      <c r="P652">
        <f t="shared" si="87"/>
        <v>14620.35</v>
      </c>
      <c r="Q652">
        <f t="shared" si="88"/>
        <v>11.799935093404386</v>
      </c>
      <c r="R652" t="str">
        <f t="shared" si="89"/>
        <v/>
      </c>
      <c r="S652">
        <f>IF(A652&lt;$C$5+2,"",IF(A652=$C$5+2,AVERAGE(INDEX($I$15:$I$713,A652-$C$5+1):I652),(($C$5-1)*J651+I652)/$C$5))</f>
        <v>11.744441230619278</v>
      </c>
      <c r="T652" s="2"/>
    </row>
    <row r="653" spans="1:20" x14ac:dyDescent="0.3">
      <c r="A653">
        <v>639</v>
      </c>
      <c r="B653" s="1">
        <v>44216.568055555559</v>
      </c>
      <c r="C653" s="2">
        <v>14631.949999999999</v>
      </c>
      <c r="D653" s="2">
        <v>14635.15</v>
      </c>
      <c r="E653" s="2">
        <v>14628.449999999999</v>
      </c>
      <c r="F653" s="2">
        <v>14632.05</v>
      </c>
      <c r="G653" s="2">
        <f>IF(A653&lt;=$C$3,"",MAX(INDEX($D$15:$D$713,A653-$C$3):D652))</f>
        <v>14641.550000000001</v>
      </c>
      <c r="H653" s="2">
        <f>IF(A653&lt;=$C$4,"",MIN(INDEX($E$15:$E$713,A653-$C$4):E652))</f>
        <v>14623.8</v>
      </c>
      <c r="I653" s="2">
        <f t="shared" si="81"/>
        <v>14.450000000000728</v>
      </c>
      <c r="J653" s="2">
        <f>IF(A653&lt;$C$5+2,"",IF(A653=$C$5+2,AVERAGE(INDEX($I$15:$I$713,A653-$C$5+1):I653),(($C$5-1)*J652+I653)/$C$5))</f>
        <v>11.87971916908835</v>
      </c>
      <c r="K653" s="2" t="str">
        <f t="shared" si="82"/>
        <v/>
      </c>
      <c r="L653" s="2" t="str">
        <f t="shared" si="83"/>
        <v/>
      </c>
      <c r="M653" t="str">
        <f t="shared" si="84"/>
        <v>buy</v>
      </c>
      <c r="N653">
        <f t="shared" si="85"/>
        <v>14608.550064906596</v>
      </c>
      <c r="O653">
        <f t="shared" si="86"/>
        <v>14643.949870186809</v>
      </c>
      <c r="P653">
        <f t="shared" si="87"/>
        <v>14620.35</v>
      </c>
      <c r="Q653">
        <f t="shared" si="88"/>
        <v>11.799935093404386</v>
      </c>
      <c r="R653" t="str">
        <f t="shared" si="89"/>
        <v/>
      </c>
      <c r="S653">
        <f>IF(A653&lt;$C$5+2,"",IF(A653=$C$5+2,AVERAGE(INDEX($I$15:$I$713,A653-$C$5+1):I653),(($C$5-1)*J652+I653)/$C$5))</f>
        <v>11.87971916908835</v>
      </c>
      <c r="T653" s="2"/>
    </row>
    <row r="654" spans="1:20" x14ac:dyDescent="0.3">
      <c r="A654">
        <v>640</v>
      </c>
      <c r="B654" s="1">
        <v>44216.568749999999</v>
      </c>
      <c r="C654" s="2">
        <v>14632.5</v>
      </c>
      <c r="D654" s="2">
        <v>14639.550000000001</v>
      </c>
      <c r="E654" s="2">
        <v>14627</v>
      </c>
      <c r="F654" s="2">
        <v>14632.6</v>
      </c>
      <c r="G654" s="2">
        <f>IF(A654&lt;=$C$3,"",MAX(INDEX($D$15:$D$713,A654-$C$3):D653))</f>
        <v>14641.550000000001</v>
      </c>
      <c r="H654" s="2">
        <f>IF(A654&lt;=$C$4,"",MIN(INDEX($E$15:$E$713,A654-$C$4):E653))</f>
        <v>14626.15</v>
      </c>
      <c r="I654" s="2">
        <f t="shared" si="81"/>
        <v>6.7000000000007276</v>
      </c>
      <c r="J654" s="2">
        <f>IF(A654&lt;$C$5+2,"",IF(A654=$C$5+2,AVERAGE(INDEX($I$15:$I$713,A654-$C$5+1):I654),(($C$5-1)*J653+I654)/$C$5))</f>
        <v>11.620733210633968</v>
      </c>
      <c r="K654" s="2" t="str">
        <f t="shared" si="82"/>
        <v/>
      </c>
      <c r="L654" s="2" t="str">
        <f t="shared" si="83"/>
        <v/>
      </c>
      <c r="M654" t="str">
        <f t="shared" si="84"/>
        <v>buy</v>
      </c>
      <c r="N654">
        <f t="shared" si="85"/>
        <v>14608.550064906596</v>
      </c>
      <c r="O654">
        <f t="shared" si="86"/>
        <v>14643.949870186809</v>
      </c>
      <c r="P654">
        <f t="shared" si="87"/>
        <v>14620.35</v>
      </c>
      <c r="Q654">
        <f t="shared" si="88"/>
        <v>11.799935093404386</v>
      </c>
      <c r="R654" t="str">
        <f t="shared" si="89"/>
        <v/>
      </c>
      <c r="S654">
        <f>IF(A654&lt;$C$5+2,"",IF(A654=$C$5+2,AVERAGE(INDEX($I$15:$I$713,A654-$C$5+1):I654),(($C$5-1)*J653+I654)/$C$5))</f>
        <v>11.620733210633968</v>
      </c>
      <c r="T654" s="2"/>
    </row>
    <row r="655" spans="1:20" x14ac:dyDescent="0.3">
      <c r="A655">
        <v>641</v>
      </c>
      <c r="B655" s="1">
        <v>44216.569444444445</v>
      </c>
      <c r="C655" s="2">
        <v>14632.55</v>
      </c>
      <c r="D655" s="2">
        <v>14639.2</v>
      </c>
      <c r="E655" s="2">
        <v>14627.35</v>
      </c>
      <c r="F655" s="2">
        <v>14632.45</v>
      </c>
      <c r="G655" s="2">
        <f>IF(A655&lt;=$C$3,"",MAX(INDEX($D$15:$D$713,A655-$C$3):D654))</f>
        <v>14641.550000000001</v>
      </c>
      <c r="H655" s="2">
        <f>IF(A655&lt;=$C$4,"",MIN(INDEX($E$15:$E$713,A655-$C$4):E654))</f>
        <v>14627</v>
      </c>
      <c r="I655" s="2">
        <f t="shared" si="81"/>
        <v>12.550000000001091</v>
      </c>
      <c r="J655" s="2">
        <f>IF(A655&lt;$C$5+2,"",IF(A655=$C$5+2,AVERAGE(INDEX($I$15:$I$713,A655-$C$5+1):I655),(($C$5-1)*J654+I655)/$C$5))</f>
        <v>11.667196550102325</v>
      </c>
      <c r="K655" s="2" t="str">
        <f t="shared" si="82"/>
        <v/>
      </c>
      <c r="L655" s="2" t="str">
        <f t="shared" si="83"/>
        <v/>
      </c>
      <c r="M655" t="str">
        <f t="shared" si="84"/>
        <v>buy</v>
      </c>
      <c r="N655">
        <f t="shared" si="85"/>
        <v>14608.550064906596</v>
      </c>
      <c r="O655">
        <f t="shared" si="86"/>
        <v>14643.949870186809</v>
      </c>
      <c r="P655">
        <f t="shared" si="87"/>
        <v>14620.35</v>
      </c>
      <c r="Q655">
        <f t="shared" si="88"/>
        <v>11.799935093404386</v>
      </c>
      <c r="R655" t="str">
        <f t="shared" si="89"/>
        <v/>
      </c>
      <c r="S655">
        <f>IF(A655&lt;$C$5+2,"",IF(A655=$C$5+2,AVERAGE(INDEX($I$15:$I$713,A655-$C$5+1):I655),(($C$5-1)*J654+I655)/$C$5))</f>
        <v>11.667196550102325</v>
      </c>
      <c r="T655" s="2"/>
    </row>
    <row r="656" spans="1:20" x14ac:dyDescent="0.3">
      <c r="A656">
        <v>642</v>
      </c>
      <c r="B656" s="1">
        <v>44216.570138888892</v>
      </c>
      <c r="C656" s="2">
        <v>14632.25</v>
      </c>
      <c r="D656" s="2">
        <v>14642.25</v>
      </c>
      <c r="E656" s="2">
        <v>14625.9</v>
      </c>
      <c r="F656" s="2">
        <v>14633.65</v>
      </c>
      <c r="G656" s="2">
        <f>IF(A656&lt;=$C$3,"",MAX(INDEX($D$15:$D$713,A656-$C$3):D655))</f>
        <v>14639.550000000001</v>
      </c>
      <c r="H656" s="2">
        <f>IF(A656&lt;=$C$4,"",MIN(INDEX($E$15:$E$713,A656-$C$4):E655))</f>
        <v>14627</v>
      </c>
      <c r="I656" s="2">
        <f t="shared" si="81"/>
        <v>11.850000000000364</v>
      </c>
      <c r="J656" s="2">
        <f>IF(A656&lt;$C$5+2,"",IF(A656=$C$5+2,AVERAGE(INDEX($I$15:$I$713,A656-$C$5+1):I656),(($C$5-1)*J655+I656)/$C$5))</f>
        <v>11.676336722597227</v>
      </c>
      <c r="K656" s="2" t="str">
        <f t="shared" si="82"/>
        <v>buy</v>
      </c>
      <c r="L656" s="2">
        <f t="shared" si="83"/>
        <v>14639.550000000001</v>
      </c>
      <c r="M656" t="str">
        <f t="shared" si="84"/>
        <v>buy</v>
      </c>
      <c r="N656">
        <f t="shared" si="85"/>
        <v>14608.550064906596</v>
      </c>
      <c r="O656">
        <f t="shared" si="86"/>
        <v>14643.949870186809</v>
      </c>
      <c r="P656">
        <f t="shared" si="87"/>
        <v>14620.35</v>
      </c>
      <c r="Q656">
        <f t="shared" si="88"/>
        <v>11.799935093404386</v>
      </c>
      <c r="R656" t="str">
        <f t="shared" si="89"/>
        <v/>
      </c>
      <c r="S656">
        <f>IF(A656&lt;$C$5+2,"",IF(A656=$C$5+2,AVERAGE(INDEX($I$15:$I$713,A656-$C$5+1):I656),(($C$5-1)*J655+I656)/$C$5))</f>
        <v>11.676336722597227</v>
      </c>
      <c r="T656" s="2"/>
    </row>
    <row r="657" spans="1:20" x14ac:dyDescent="0.3">
      <c r="A657">
        <v>643</v>
      </c>
      <c r="B657" s="1">
        <v>44216.570833333331</v>
      </c>
      <c r="C657" s="2">
        <v>14633.5</v>
      </c>
      <c r="D657" s="2">
        <v>14638.85</v>
      </c>
      <c r="E657" s="2">
        <v>14631.95</v>
      </c>
      <c r="F657" s="2">
        <v>14634.3</v>
      </c>
      <c r="G657" s="2">
        <f>IF(A657&lt;=$C$3,"",MAX(INDEX($D$15:$D$713,A657-$C$3):D656))</f>
        <v>14642.25</v>
      </c>
      <c r="H657" s="2">
        <f>IF(A657&lt;=$C$4,"",MIN(INDEX($E$15:$E$713,A657-$C$4):E656))</f>
        <v>14625.9</v>
      </c>
      <c r="I657" s="2">
        <f t="shared" si="81"/>
        <v>16.350000000000364</v>
      </c>
      <c r="J657" s="2">
        <f>IF(A657&lt;$C$5+2,"",IF(A657=$C$5+2,AVERAGE(INDEX($I$15:$I$713,A657-$C$5+1):I657),(($C$5-1)*J656+I657)/$C$5))</f>
        <v>11.910019886467385</v>
      </c>
      <c r="K657" s="2" t="str">
        <f t="shared" si="82"/>
        <v/>
      </c>
      <c r="L657" s="2" t="str">
        <f t="shared" si="83"/>
        <v/>
      </c>
      <c r="M657" t="str">
        <f t="shared" si="84"/>
        <v>buy</v>
      </c>
      <c r="N657">
        <f t="shared" si="85"/>
        <v>14608.550064906596</v>
      </c>
      <c r="O657">
        <f t="shared" si="86"/>
        <v>14643.949870186809</v>
      </c>
      <c r="P657">
        <f t="shared" si="87"/>
        <v>14620.35</v>
      </c>
      <c r="Q657">
        <f t="shared" si="88"/>
        <v>11.799935093404386</v>
      </c>
      <c r="R657" t="str">
        <f t="shared" si="89"/>
        <v/>
      </c>
      <c r="S657">
        <f>IF(A657&lt;$C$5+2,"",IF(A657=$C$5+2,AVERAGE(INDEX($I$15:$I$713,A657-$C$5+1):I657),(($C$5-1)*J656+I657)/$C$5))</f>
        <v>11.910019886467385</v>
      </c>
      <c r="T657" s="2"/>
    </row>
    <row r="658" spans="1:20" x14ac:dyDescent="0.3">
      <c r="A658">
        <v>644</v>
      </c>
      <c r="B658" s="1">
        <v>44216.571527777778</v>
      </c>
      <c r="C658" s="2">
        <v>14633.7</v>
      </c>
      <c r="D658" s="2">
        <v>14641.95</v>
      </c>
      <c r="E658" s="2">
        <v>14630.2</v>
      </c>
      <c r="F658" s="2">
        <v>14635.45</v>
      </c>
      <c r="G658" s="2">
        <f>IF(A658&lt;=$C$3,"",MAX(INDEX($D$15:$D$713,A658-$C$3):D657))</f>
        <v>14642.25</v>
      </c>
      <c r="H658" s="2">
        <f>IF(A658&lt;=$C$4,"",MIN(INDEX($E$15:$E$713,A658-$C$4):E657))</f>
        <v>14625.9</v>
      </c>
      <c r="I658" s="2">
        <f t="shared" ref="I658:I713" si="90">MAX(D657-E657,D657-F656,F656-E657)</f>
        <v>6.8999999999996362</v>
      </c>
      <c r="J658" s="2">
        <f>IF(A658&lt;$C$5+2,"",IF(A658=$C$5+2,AVERAGE(INDEX($I$15:$I$713,A658-$C$5+1):I658),(($C$5-1)*J657+I658)/$C$5))</f>
        <v>11.659518892143996</v>
      </c>
      <c r="K658" s="2" t="str">
        <f t="shared" si="82"/>
        <v/>
      </c>
      <c r="L658" s="2" t="str">
        <f t="shared" si="83"/>
        <v/>
      </c>
      <c r="M658" t="str">
        <f t="shared" si="84"/>
        <v>buy</v>
      </c>
      <c r="N658">
        <f t="shared" si="85"/>
        <v>14608.550064906596</v>
      </c>
      <c r="O658">
        <f t="shared" si="86"/>
        <v>14643.949870186809</v>
      </c>
      <c r="P658">
        <f t="shared" si="87"/>
        <v>14620.35</v>
      </c>
      <c r="Q658">
        <f t="shared" si="88"/>
        <v>11.799935093404386</v>
      </c>
      <c r="R658" t="str">
        <f t="shared" si="89"/>
        <v/>
      </c>
      <c r="S658">
        <f>IF(A658&lt;$C$5+2,"",IF(A658=$C$5+2,AVERAGE(INDEX($I$15:$I$713,A658-$C$5+1):I658),(($C$5-1)*J657+I658)/$C$5))</f>
        <v>11.659518892143996</v>
      </c>
      <c r="T658" s="2"/>
    </row>
    <row r="659" spans="1:20" x14ac:dyDescent="0.3">
      <c r="A659">
        <v>645</v>
      </c>
      <c r="B659" s="1">
        <v>44216.572222222225</v>
      </c>
      <c r="C659" s="2">
        <v>14635.85</v>
      </c>
      <c r="D659" s="2">
        <v>14641</v>
      </c>
      <c r="E659" s="2">
        <v>14633.9</v>
      </c>
      <c r="F659" s="2">
        <v>14637.05</v>
      </c>
      <c r="G659" s="2">
        <f>IF(A659&lt;=$C$3,"",MAX(INDEX($D$15:$D$713,A659-$C$3):D658))</f>
        <v>14642.25</v>
      </c>
      <c r="H659" s="2">
        <f>IF(A659&lt;=$C$4,"",MIN(INDEX($E$15:$E$713,A659-$C$4):E658))</f>
        <v>14625.9</v>
      </c>
      <c r="I659" s="2">
        <f t="shared" si="90"/>
        <v>11.75</v>
      </c>
      <c r="J659" s="2">
        <f>IF(A659&lt;$C$5+2,"",IF(A659=$C$5+2,AVERAGE(INDEX($I$15:$I$713,A659-$C$5+1):I659),(($C$5-1)*J658+I659)/$C$5))</f>
        <v>11.664042947536796</v>
      </c>
      <c r="K659" s="2" t="str">
        <f t="shared" si="82"/>
        <v/>
      </c>
      <c r="L659" s="2" t="str">
        <f t="shared" si="83"/>
        <v/>
      </c>
      <c r="M659" t="str">
        <f t="shared" si="84"/>
        <v>buy</v>
      </c>
      <c r="N659">
        <f t="shared" si="85"/>
        <v>14608.550064906596</v>
      </c>
      <c r="O659">
        <f t="shared" si="86"/>
        <v>14643.949870186809</v>
      </c>
      <c r="P659">
        <f t="shared" si="87"/>
        <v>14620.35</v>
      </c>
      <c r="Q659">
        <f t="shared" si="88"/>
        <v>11.799935093404386</v>
      </c>
      <c r="R659" t="str">
        <f t="shared" si="89"/>
        <v/>
      </c>
      <c r="S659">
        <f>IF(A659&lt;$C$5+2,"",IF(A659=$C$5+2,AVERAGE(INDEX($I$15:$I$713,A659-$C$5+1):I659),(($C$5-1)*J658+I659)/$C$5))</f>
        <v>11.664042947536796</v>
      </c>
      <c r="T659" s="2"/>
    </row>
    <row r="660" spans="1:20" x14ac:dyDescent="0.3">
      <c r="A660">
        <v>646</v>
      </c>
      <c r="B660" s="1">
        <v>44216.572916666664</v>
      </c>
      <c r="C660" s="2">
        <v>14636.65</v>
      </c>
      <c r="D660" s="2">
        <v>14641.699999999999</v>
      </c>
      <c r="E660" s="2">
        <v>14632.05</v>
      </c>
      <c r="F660" s="2">
        <v>14635.7</v>
      </c>
      <c r="G660" s="2">
        <f>IF(A660&lt;=$C$3,"",MAX(INDEX($D$15:$D$713,A660-$C$3):D659))</f>
        <v>14641.95</v>
      </c>
      <c r="H660" s="2">
        <f>IF(A660&lt;=$C$4,"",MIN(INDEX($E$15:$E$713,A660-$C$4):E659))</f>
        <v>14630.2</v>
      </c>
      <c r="I660" s="2">
        <f t="shared" si="90"/>
        <v>7.1000000000003638</v>
      </c>
      <c r="J660" s="2">
        <f>IF(A660&lt;$C$5+2,"",IF(A660=$C$5+2,AVERAGE(INDEX($I$15:$I$713,A660-$C$5+1):I660),(($C$5-1)*J659+I660)/$C$5))</f>
        <v>11.435840800159975</v>
      </c>
      <c r="K660" s="2" t="str">
        <f t="shared" si="82"/>
        <v/>
      </c>
      <c r="L660" s="2" t="str">
        <f t="shared" si="83"/>
        <v/>
      </c>
      <c r="M660" t="str">
        <f t="shared" si="84"/>
        <v>buy</v>
      </c>
      <c r="N660">
        <f t="shared" si="85"/>
        <v>14608.550064906596</v>
      </c>
      <c r="O660">
        <f t="shared" si="86"/>
        <v>14643.949870186809</v>
      </c>
      <c r="P660">
        <f t="shared" si="87"/>
        <v>14620.35</v>
      </c>
      <c r="Q660">
        <f t="shared" si="88"/>
        <v>11.799935093404386</v>
      </c>
      <c r="R660" t="str">
        <f t="shared" si="89"/>
        <v/>
      </c>
      <c r="S660">
        <f>IF(A660&lt;$C$5+2,"",IF(A660=$C$5+2,AVERAGE(INDEX($I$15:$I$713,A660-$C$5+1):I660),(($C$5-1)*J659+I660)/$C$5))</f>
        <v>11.435840800159975</v>
      </c>
      <c r="T660" s="2"/>
    </row>
    <row r="661" spans="1:20" x14ac:dyDescent="0.3">
      <c r="A661">
        <v>647</v>
      </c>
      <c r="B661" s="1">
        <v>44216.573611111111</v>
      </c>
      <c r="C661" s="2">
        <v>14635.650000000001</v>
      </c>
      <c r="D661" s="2">
        <v>14641.5</v>
      </c>
      <c r="E661" s="2">
        <v>14630.25</v>
      </c>
      <c r="F661" s="2">
        <v>14632.2</v>
      </c>
      <c r="G661" s="2">
        <f>IF(A661&lt;=$C$3,"",MAX(INDEX($D$15:$D$713,A661-$C$3):D660))</f>
        <v>14641.95</v>
      </c>
      <c r="H661" s="2">
        <f>IF(A661&lt;=$C$4,"",MIN(INDEX($E$15:$E$713,A661-$C$4):E660))</f>
        <v>14630.2</v>
      </c>
      <c r="I661" s="2">
        <f t="shared" si="90"/>
        <v>9.6499999999996362</v>
      </c>
      <c r="J661" s="2">
        <f>IF(A661&lt;$C$5+2,"",IF(A661=$C$5+2,AVERAGE(INDEX($I$15:$I$713,A661-$C$5+1):I661),(($C$5-1)*J660+I661)/$C$5))</f>
        <v>11.346548760151958</v>
      </c>
      <c r="K661" s="2" t="str">
        <f t="shared" si="82"/>
        <v/>
      </c>
      <c r="L661" s="2" t="str">
        <f t="shared" si="83"/>
        <v/>
      </c>
      <c r="M661" t="str">
        <f t="shared" si="84"/>
        <v>buy</v>
      </c>
      <c r="N661">
        <f t="shared" si="85"/>
        <v>14608.550064906596</v>
      </c>
      <c r="O661">
        <f t="shared" si="86"/>
        <v>14643.949870186809</v>
      </c>
      <c r="P661">
        <f t="shared" si="87"/>
        <v>14620.35</v>
      </c>
      <c r="Q661">
        <f t="shared" si="88"/>
        <v>11.799935093404386</v>
      </c>
      <c r="R661" t="str">
        <f t="shared" si="89"/>
        <v/>
      </c>
      <c r="S661">
        <f>IF(A661&lt;$C$5+2,"",IF(A661=$C$5+2,AVERAGE(INDEX($I$15:$I$713,A661-$C$5+1):I661),(($C$5-1)*J660+I661)/$C$5))</f>
        <v>11.346548760151958</v>
      </c>
      <c r="T661" s="2"/>
    </row>
    <row r="662" spans="1:20" x14ac:dyDescent="0.3">
      <c r="A662">
        <v>648</v>
      </c>
      <c r="B662" s="1">
        <v>44216.574305555558</v>
      </c>
      <c r="C662" s="2">
        <v>14631.949999999999</v>
      </c>
      <c r="D662" s="2">
        <v>14638.2</v>
      </c>
      <c r="E662" s="2">
        <v>14627.95</v>
      </c>
      <c r="F662" s="2">
        <v>14636.45</v>
      </c>
      <c r="G662" s="2">
        <f>IF(A662&lt;=$C$3,"",MAX(INDEX($D$15:$D$713,A662-$C$3):D661))</f>
        <v>14641.699999999999</v>
      </c>
      <c r="H662" s="2">
        <f>IF(A662&lt;=$C$4,"",MIN(INDEX($E$15:$E$713,A662-$C$4):E661))</f>
        <v>14630.25</v>
      </c>
      <c r="I662" s="2">
        <f t="shared" si="90"/>
        <v>11.25</v>
      </c>
      <c r="J662" s="2">
        <f>IF(A662&lt;$C$5+2,"",IF(A662=$C$5+2,AVERAGE(INDEX($I$15:$I$713,A662-$C$5+1):I662),(($C$5-1)*J661+I662)/$C$5))</f>
        <v>11.341721322144361</v>
      </c>
      <c r="K662" s="2" t="str">
        <f t="shared" si="82"/>
        <v>sell</v>
      </c>
      <c r="L662" s="2">
        <f t="shared" si="83"/>
        <v>14630.25</v>
      </c>
      <c r="M662" t="str">
        <f t="shared" si="84"/>
        <v>buy</v>
      </c>
      <c r="N662">
        <f t="shared" si="85"/>
        <v>14608.550064906596</v>
      </c>
      <c r="O662">
        <f t="shared" si="86"/>
        <v>14643.949870186809</v>
      </c>
      <c r="P662">
        <f t="shared" si="87"/>
        <v>14620.35</v>
      </c>
      <c r="Q662">
        <f t="shared" si="88"/>
        <v>11.799935093404386</v>
      </c>
      <c r="R662" t="str">
        <f t="shared" si="89"/>
        <v/>
      </c>
      <c r="S662">
        <f>IF(A662&lt;$C$5+2,"",IF(A662=$C$5+2,AVERAGE(INDEX($I$15:$I$713,A662-$C$5+1):I662),(($C$5-1)*J661+I662)/$C$5))</f>
        <v>11.341721322144361</v>
      </c>
      <c r="T662" s="2"/>
    </row>
    <row r="663" spans="1:20" x14ac:dyDescent="0.3">
      <c r="A663">
        <v>649</v>
      </c>
      <c r="B663" s="1">
        <v>44216.574999999997</v>
      </c>
      <c r="C663" s="2">
        <v>14636.7</v>
      </c>
      <c r="D663" s="2">
        <v>14643.55</v>
      </c>
      <c r="E663" s="2">
        <v>14629.449999999999</v>
      </c>
      <c r="F663" s="2">
        <v>14636.75</v>
      </c>
      <c r="G663" s="2">
        <f>IF(A663&lt;=$C$3,"",MAX(INDEX($D$15:$D$713,A663-$C$3):D662))</f>
        <v>14641.699999999999</v>
      </c>
      <c r="H663" s="2">
        <f>IF(A663&lt;=$C$4,"",MIN(INDEX($E$15:$E$713,A663-$C$4):E662))</f>
        <v>14627.95</v>
      </c>
      <c r="I663" s="2">
        <f t="shared" si="90"/>
        <v>10.25</v>
      </c>
      <c r="J663" s="2">
        <f>IF(A663&lt;$C$5+2,"",IF(A663=$C$5+2,AVERAGE(INDEX($I$15:$I$713,A663-$C$5+1):I663),(($C$5-1)*J662+I663)/$C$5))</f>
        <v>11.287135256037143</v>
      </c>
      <c r="K663" s="2" t="str">
        <f t="shared" si="82"/>
        <v>buy</v>
      </c>
      <c r="L663" s="2">
        <f t="shared" si="83"/>
        <v>14641.699999999999</v>
      </c>
      <c r="M663" t="str">
        <f t="shared" si="84"/>
        <v>buy</v>
      </c>
      <c r="N663">
        <f t="shared" si="85"/>
        <v>14608.550064906596</v>
      </c>
      <c r="O663">
        <f t="shared" si="86"/>
        <v>14643.949870186809</v>
      </c>
      <c r="P663">
        <f t="shared" si="87"/>
        <v>14620.35</v>
      </c>
      <c r="Q663">
        <f t="shared" si="88"/>
        <v>11.799935093404386</v>
      </c>
      <c r="R663" t="str">
        <f t="shared" si="89"/>
        <v/>
      </c>
      <c r="S663">
        <f>IF(A663&lt;$C$5+2,"",IF(A663=$C$5+2,AVERAGE(INDEX($I$15:$I$713,A663-$C$5+1):I663),(($C$5-1)*J662+I663)/$C$5))</f>
        <v>11.287135256037143</v>
      </c>
      <c r="T663" s="2"/>
    </row>
    <row r="664" spans="1:20" x14ac:dyDescent="0.3">
      <c r="A664">
        <v>650</v>
      </c>
      <c r="B664" s="1">
        <v>44216.575694444444</v>
      </c>
      <c r="C664" s="2">
        <v>14637.349999999999</v>
      </c>
      <c r="D664" s="2">
        <v>14639.25</v>
      </c>
      <c r="E664" s="2">
        <v>14628.25</v>
      </c>
      <c r="F664" s="2">
        <v>14635.75</v>
      </c>
      <c r="G664" s="2">
        <f>IF(A664&lt;=$C$3,"",MAX(INDEX($D$15:$D$713,A664-$C$3):D663))</f>
        <v>14643.55</v>
      </c>
      <c r="H664" s="2">
        <f>IF(A664&lt;=$C$4,"",MIN(INDEX($E$15:$E$713,A664-$C$4):E663))</f>
        <v>14627.95</v>
      </c>
      <c r="I664" s="2">
        <f t="shared" si="90"/>
        <v>14.100000000000364</v>
      </c>
      <c r="J664" s="2">
        <f>IF(A664&lt;$C$5+2,"",IF(A664=$C$5+2,AVERAGE(INDEX($I$15:$I$713,A664-$C$5+1):I664),(($C$5-1)*J663+I664)/$C$5))</f>
        <v>11.427778493235305</v>
      </c>
      <c r="K664" s="2" t="str">
        <f t="shared" si="82"/>
        <v/>
      </c>
      <c r="L664" s="2" t="str">
        <f t="shared" si="83"/>
        <v/>
      </c>
      <c r="M664" t="str">
        <f t="shared" si="84"/>
        <v>buy</v>
      </c>
      <c r="N664">
        <f t="shared" si="85"/>
        <v>14608.550064906596</v>
      </c>
      <c r="O664">
        <f t="shared" si="86"/>
        <v>14643.949870186809</v>
      </c>
      <c r="P664">
        <f t="shared" si="87"/>
        <v>14620.35</v>
      </c>
      <c r="Q664">
        <f t="shared" si="88"/>
        <v>11.799935093404386</v>
      </c>
      <c r="R664" t="str">
        <f t="shared" si="89"/>
        <v/>
      </c>
      <c r="S664">
        <f>IF(A664&lt;$C$5+2,"",IF(A664=$C$5+2,AVERAGE(INDEX($I$15:$I$713,A664-$C$5+1):I664),(($C$5-1)*J663+I664)/$C$5))</f>
        <v>11.427778493235305</v>
      </c>
      <c r="T664" s="2"/>
    </row>
    <row r="665" spans="1:20" x14ac:dyDescent="0.3">
      <c r="A665">
        <v>651</v>
      </c>
      <c r="B665" s="1">
        <v>44216.576388888891</v>
      </c>
      <c r="C665" s="2">
        <v>14635.85</v>
      </c>
      <c r="D665" s="2">
        <v>14644.449999999999</v>
      </c>
      <c r="E665" s="2">
        <v>14626.8</v>
      </c>
      <c r="F665" s="2">
        <v>14640.1</v>
      </c>
      <c r="G665" s="2">
        <f>IF(A665&lt;=$C$3,"",MAX(INDEX($D$15:$D$713,A665-$C$3):D664))</f>
        <v>14643.55</v>
      </c>
      <c r="H665" s="2">
        <f>IF(A665&lt;=$C$4,"",MIN(INDEX($E$15:$E$713,A665-$C$4):E664))</f>
        <v>14627.95</v>
      </c>
      <c r="I665" s="2">
        <f t="shared" si="90"/>
        <v>11</v>
      </c>
      <c r="J665" s="2">
        <f>IF(A665&lt;$C$5+2,"",IF(A665=$C$5+2,AVERAGE(INDEX($I$15:$I$713,A665-$C$5+1):I665),(($C$5-1)*J664+I665)/$C$5))</f>
        <v>11.406389568573541</v>
      </c>
      <c r="K665" s="2" t="str">
        <f t="shared" si="82"/>
        <v>buy</v>
      </c>
      <c r="L665" s="2">
        <f t="shared" si="83"/>
        <v>14643.55</v>
      </c>
      <c r="M665" t="str">
        <f t="shared" si="84"/>
        <v>TP</v>
      </c>
      <c r="N665" t="str">
        <f t="shared" si="85"/>
        <v/>
      </c>
      <c r="O665" t="str">
        <f t="shared" si="86"/>
        <v/>
      </c>
      <c r="P665" t="str">
        <f t="shared" si="87"/>
        <v/>
      </c>
      <c r="Q665" t="str">
        <f t="shared" si="88"/>
        <v/>
      </c>
      <c r="R665">
        <f t="shared" si="89"/>
        <v>23.599870186808403</v>
      </c>
      <c r="S665">
        <f>IF(A665&lt;$C$5+2,"",IF(A665=$C$5+2,AVERAGE(INDEX($I$15:$I$713,A665-$C$5+1):I665),(($C$5-1)*J664+I665)/$C$5))</f>
        <v>11.406389568573541</v>
      </c>
      <c r="T665" s="2"/>
    </row>
    <row r="666" spans="1:20" x14ac:dyDescent="0.3">
      <c r="A666">
        <v>652</v>
      </c>
      <c r="B666" s="1">
        <v>44216.57708333333</v>
      </c>
      <c r="C666" s="2">
        <v>14639.8</v>
      </c>
      <c r="D666" s="2">
        <v>14642.75</v>
      </c>
      <c r="E666" s="2">
        <v>14633.9</v>
      </c>
      <c r="F666" s="2">
        <v>14639.4</v>
      </c>
      <c r="G666" s="2">
        <f>IF(A666&lt;=$C$3,"",MAX(INDEX($D$15:$D$713,A666-$C$3):D665))</f>
        <v>14644.449999999999</v>
      </c>
      <c r="H666" s="2">
        <f>IF(A666&lt;=$C$4,"",MIN(INDEX($E$15:$E$713,A666-$C$4):E665))</f>
        <v>14626.8</v>
      </c>
      <c r="I666" s="2">
        <f t="shared" si="90"/>
        <v>17.649999999999636</v>
      </c>
      <c r="J666" s="2">
        <f>IF(A666&lt;$C$5+2,"",IF(A666=$C$5+2,AVERAGE(INDEX($I$15:$I$713,A666-$C$5+1):I666),(($C$5-1)*J665+I666)/$C$5))</f>
        <v>11.718570090144846</v>
      </c>
      <c r="K666" s="2" t="str">
        <f t="shared" si="82"/>
        <v/>
      </c>
      <c r="L666" s="2" t="str">
        <f t="shared" si="83"/>
        <v/>
      </c>
      <c r="M666" t="str">
        <f t="shared" si="84"/>
        <v/>
      </c>
      <c r="N666" t="str">
        <f t="shared" si="85"/>
        <v/>
      </c>
      <c r="O666" t="str">
        <f t="shared" si="86"/>
        <v/>
      </c>
      <c r="P666" t="str">
        <f t="shared" si="87"/>
        <v/>
      </c>
      <c r="Q666" t="str">
        <f t="shared" si="88"/>
        <v/>
      </c>
      <c r="R666" t="str">
        <f t="shared" si="89"/>
        <v/>
      </c>
      <c r="S666">
        <f>IF(A666&lt;$C$5+2,"",IF(A666=$C$5+2,AVERAGE(INDEX($I$15:$I$713,A666-$C$5+1):I666),(($C$5-1)*J665+I666)/$C$5))</f>
        <v>11.718570090144846</v>
      </c>
      <c r="T666" s="2"/>
    </row>
    <row r="667" spans="1:20" x14ac:dyDescent="0.3">
      <c r="A667">
        <v>653</v>
      </c>
      <c r="B667" s="1">
        <v>44216.577777777777</v>
      </c>
      <c r="C667" s="2">
        <v>14639.55</v>
      </c>
      <c r="D667" s="2">
        <v>14643.699999999999</v>
      </c>
      <c r="E667" s="2">
        <v>14631.199999999999</v>
      </c>
      <c r="F667" s="2">
        <v>14640.1</v>
      </c>
      <c r="G667" s="2">
        <f>IF(A667&lt;=$C$3,"",MAX(INDEX($D$15:$D$713,A667-$C$3):D666))</f>
        <v>14644.449999999999</v>
      </c>
      <c r="H667" s="2">
        <f>IF(A667&lt;=$C$4,"",MIN(INDEX($E$15:$E$713,A667-$C$4):E666))</f>
        <v>14626.8</v>
      </c>
      <c r="I667" s="2">
        <f t="shared" si="90"/>
        <v>8.8500000000003638</v>
      </c>
      <c r="J667" s="2">
        <f>IF(A667&lt;$C$5+2,"",IF(A667=$C$5+2,AVERAGE(INDEX($I$15:$I$713,A667-$C$5+1):I667),(($C$5-1)*J666+I667)/$C$5))</f>
        <v>11.575141585637621</v>
      </c>
      <c r="K667" s="2" t="str">
        <f t="shared" si="82"/>
        <v/>
      </c>
      <c r="L667" s="2" t="str">
        <f t="shared" si="83"/>
        <v/>
      </c>
      <c r="M667" t="str">
        <f t="shared" si="84"/>
        <v/>
      </c>
      <c r="N667" t="str">
        <f t="shared" si="85"/>
        <v/>
      </c>
      <c r="O667" t="str">
        <f t="shared" si="86"/>
        <v/>
      </c>
      <c r="P667" t="str">
        <f t="shared" si="87"/>
        <v/>
      </c>
      <c r="Q667" t="str">
        <f t="shared" si="88"/>
        <v/>
      </c>
      <c r="R667" t="str">
        <f t="shared" si="89"/>
        <v/>
      </c>
      <c r="S667">
        <f>IF(A667&lt;$C$5+2,"",IF(A667=$C$5+2,AVERAGE(INDEX($I$15:$I$713,A667-$C$5+1):I667),(($C$5-1)*J666+I667)/$C$5))</f>
        <v>11.575141585637621</v>
      </c>
      <c r="T667" s="2"/>
    </row>
    <row r="668" spans="1:20" x14ac:dyDescent="0.3">
      <c r="A668">
        <v>654</v>
      </c>
      <c r="B668" s="1">
        <v>44216.578472222223</v>
      </c>
      <c r="C668" s="2">
        <v>14640.55</v>
      </c>
      <c r="D668" s="2">
        <v>14645.45</v>
      </c>
      <c r="E668" s="2">
        <v>14634.5</v>
      </c>
      <c r="F668" s="2">
        <v>14635.25</v>
      </c>
      <c r="G668" s="2">
        <f>IF(A668&lt;=$C$3,"",MAX(INDEX($D$15:$D$713,A668-$C$3):D667))</f>
        <v>14644.449999999999</v>
      </c>
      <c r="H668" s="2">
        <f>IF(A668&lt;=$C$4,"",MIN(INDEX($E$15:$E$713,A668-$C$4):E667))</f>
        <v>14626.8</v>
      </c>
      <c r="I668" s="2">
        <f t="shared" si="90"/>
        <v>12.5</v>
      </c>
      <c r="J668" s="2">
        <f>IF(A668&lt;$C$5+2,"",IF(A668=$C$5+2,AVERAGE(INDEX($I$15:$I$713,A668-$C$5+1):I668),(($C$5-1)*J667+I668)/$C$5))</f>
        <v>11.62138450635574</v>
      </c>
      <c r="K668" s="2" t="str">
        <f t="shared" si="82"/>
        <v>buy</v>
      </c>
      <c r="L668" s="2">
        <f t="shared" si="83"/>
        <v>14644.449999999999</v>
      </c>
      <c r="M668" t="str">
        <f t="shared" si="84"/>
        <v>buy</v>
      </c>
      <c r="N668">
        <f t="shared" si="85"/>
        <v>14632.828615493643</v>
      </c>
      <c r="O668">
        <f t="shared" si="86"/>
        <v>14667.69276901271</v>
      </c>
      <c r="P668">
        <f t="shared" si="87"/>
        <v>14644.449999999999</v>
      </c>
      <c r="Q668">
        <f t="shared" si="88"/>
        <v>11.62138450635574</v>
      </c>
      <c r="R668" t="str">
        <f t="shared" si="89"/>
        <v/>
      </c>
      <c r="S668">
        <f>IF(A668&lt;$C$5+2,"",IF(A668=$C$5+2,AVERAGE(INDEX($I$15:$I$713,A668-$C$5+1):I668),(($C$5-1)*J667+I668)/$C$5))</f>
        <v>11.62138450635574</v>
      </c>
      <c r="T668" s="2"/>
    </row>
    <row r="669" spans="1:20" x14ac:dyDescent="0.3">
      <c r="A669">
        <v>655</v>
      </c>
      <c r="B669" s="1">
        <v>44216.57916666667</v>
      </c>
      <c r="C669" s="2">
        <v>14635.1</v>
      </c>
      <c r="D669" s="2">
        <v>14643</v>
      </c>
      <c r="E669" s="2">
        <v>14632.25</v>
      </c>
      <c r="F669" s="2">
        <v>14637.7</v>
      </c>
      <c r="G669" s="2">
        <f>IF(A669&lt;=$C$3,"",MAX(INDEX($D$15:$D$713,A669-$C$3):D668))</f>
        <v>14645.45</v>
      </c>
      <c r="H669" s="2">
        <f>IF(A669&lt;=$C$4,"",MIN(INDEX($E$15:$E$713,A669-$C$4):E668))</f>
        <v>14631.199999999999</v>
      </c>
      <c r="I669" s="2">
        <f t="shared" si="90"/>
        <v>10.950000000000728</v>
      </c>
      <c r="J669" s="2">
        <f>IF(A669&lt;$C$5+2,"",IF(A669=$C$5+2,AVERAGE(INDEX($I$15:$I$713,A669-$C$5+1):I669),(($C$5-1)*J668+I669)/$C$5))</f>
        <v>11.58781528103799</v>
      </c>
      <c r="K669" s="2" t="str">
        <f t="shared" si="82"/>
        <v/>
      </c>
      <c r="L669" s="2" t="str">
        <f t="shared" si="83"/>
        <v/>
      </c>
      <c r="M669" t="str">
        <f t="shared" si="84"/>
        <v>SL</v>
      </c>
      <c r="N669" t="str">
        <f t="shared" si="85"/>
        <v/>
      </c>
      <c r="O669" t="str">
        <f t="shared" si="86"/>
        <v/>
      </c>
      <c r="P669" t="str">
        <f t="shared" si="87"/>
        <v/>
      </c>
      <c r="Q669" t="str">
        <f t="shared" si="88"/>
        <v/>
      </c>
      <c r="R669">
        <f t="shared" si="89"/>
        <v>-11.621384506355753</v>
      </c>
      <c r="S669">
        <f>IF(A669&lt;$C$5+2,"",IF(A669=$C$5+2,AVERAGE(INDEX($I$15:$I$713,A669-$C$5+1):I669),(($C$5-1)*J668+I669)/$C$5))</f>
        <v>11.58781528103799</v>
      </c>
      <c r="T669" s="2"/>
    </row>
    <row r="670" spans="1:20" x14ac:dyDescent="0.3">
      <c r="A670">
        <v>656</v>
      </c>
      <c r="B670" s="1">
        <v>44216.579861111109</v>
      </c>
      <c r="C670" s="2">
        <v>14638</v>
      </c>
      <c r="D670" s="2">
        <v>14641.4</v>
      </c>
      <c r="E670" s="2">
        <v>14632.15</v>
      </c>
      <c r="F670" s="2">
        <v>14636.4</v>
      </c>
      <c r="G670" s="2">
        <f>IF(A670&lt;=$C$3,"",MAX(INDEX($D$15:$D$713,A670-$C$3):D669))</f>
        <v>14645.45</v>
      </c>
      <c r="H670" s="2">
        <f>IF(A670&lt;=$C$4,"",MIN(INDEX($E$15:$E$713,A670-$C$4):E669))</f>
        <v>14631.199999999999</v>
      </c>
      <c r="I670" s="2">
        <f t="shared" si="90"/>
        <v>10.75</v>
      </c>
      <c r="J670" s="2">
        <f>IF(A670&lt;$C$5+2,"",IF(A670=$C$5+2,AVERAGE(INDEX($I$15:$I$713,A670-$C$5+1):I670),(($C$5-1)*J669+I670)/$C$5))</f>
        <v>11.545924516986091</v>
      </c>
      <c r="K670" s="2" t="str">
        <f t="shared" si="82"/>
        <v/>
      </c>
      <c r="L670" s="2" t="str">
        <f t="shared" si="83"/>
        <v/>
      </c>
      <c r="M670" t="str">
        <f t="shared" si="84"/>
        <v/>
      </c>
      <c r="N670" t="str">
        <f t="shared" si="85"/>
        <v/>
      </c>
      <c r="O670" t="str">
        <f t="shared" si="86"/>
        <v/>
      </c>
      <c r="P670" t="str">
        <f t="shared" si="87"/>
        <v/>
      </c>
      <c r="Q670" t="str">
        <f t="shared" si="88"/>
        <v/>
      </c>
      <c r="R670" t="str">
        <f t="shared" si="89"/>
        <v/>
      </c>
      <c r="S670">
        <f>IF(A670&lt;$C$5+2,"",IF(A670=$C$5+2,AVERAGE(INDEX($I$15:$I$713,A670-$C$5+1):I670),(($C$5-1)*J669+I670)/$C$5))</f>
        <v>11.545924516986091</v>
      </c>
      <c r="T670" s="2"/>
    </row>
    <row r="671" spans="1:20" x14ac:dyDescent="0.3">
      <c r="A671">
        <v>657</v>
      </c>
      <c r="B671" s="1">
        <v>44216.580555555556</v>
      </c>
      <c r="C671" s="2">
        <v>14636.55</v>
      </c>
      <c r="D671" s="2">
        <v>14643.900000000001</v>
      </c>
      <c r="E671" s="2">
        <v>14633.2</v>
      </c>
      <c r="F671" s="2">
        <v>14639.65</v>
      </c>
      <c r="G671" s="2">
        <f>IF(A671&lt;=$C$3,"",MAX(INDEX($D$15:$D$713,A671-$C$3):D670))</f>
        <v>14645.45</v>
      </c>
      <c r="H671" s="2">
        <f>IF(A671&lt;=$C$4,"",MIN(INDEX($E$15:$E$713,A671-$C$4):E670))</f>
        <v>14632.15</v>
      </c>
      <c r="I671" s="2">
        <f t="shared" si="90"/>
        <v>9.25</v>
      </c>
      <c r="J671" s="2">
        <f>IF(A671&lt;$C$5+2,"",IF(A671=$C$5+2,AVERAGE(INDEX($I$15:$I$713,A671-$C$5+1):I671),(($C$5-1)*J670+I671)/$C$5))</f>
        <v>11.431128291136787</v>
      </c>
      <c r="K671" s="2" t="str">
        <f t="shared" si="82"/>
        <v/>
      </c>
      <c r="L671" s="2" t="str">
        <f t="shared" si="83"/>
        <v/>
      </c>
      <c r="M671" t="str">
        <f t="shared" si="84"/>
        <v/>
      </c>
      <c r="N671" t="str">
        <f t="shared" si="85"/>
        <v/>
      </c>
      <c r="O671" t="str">
        <f t="shared" si="86"/>
        <v/>
      </c>
      <c r="P671" t="str">
        <f t="shared" si="87"/>
        <v/>
      </c>
      <c r="Q671" t="str">
        <f t="shared" si="88"/>
        <v/>
      </c>
      <c r="R671" t="str">
        <f t="shared" si="89"/>
        <v/>
      </c>
      <c r="S671">
        <f>IF(A671&lt;$C$5+2,"",IF(A671=$C$5+2,AVERAGE(INDEX($I$15:$I$713,A671-$C$5+1):I671),(($C$5-1)*J670+I671)/$C$5))</f>
        <v>11.431128291136787</v>
      </c>
      <c r="T671" s="2"/>
    </row>
    <row r="672" spans="1:20" x14ac:dyDescent="0.3">
      <c r="A672">
        <v>658</v>
      </c>
      <c r="B672" s="1">
        <v>44216.581250000003</v>
      </c>
      <c r="C672" s="2">
        <v>14639.1</v>
      </c>
      <c r="D672" s="2">
        <v>14642.949999999999</v>
      </c>
      <c r="E672" s="2">
        <v>14634.65</v>
      </c>
      <c r="F672" s="2">
        <v>14639.05</v>
      </c>
      <c r="G672" s="2">
        <f>IF(A672&lt;=$C$3,"",MAX(INDEX($D$15:$D$713,A672-$C$3):D671))</f>
        <v>14643.900000000001</v>
      </c>
      <c r="H672" s="2">
        <f>IF(A672&lt;=$C$4,"",MIN(INDEX($E$15:$E$713,A672-$C$4):E671))</f>
        <v>14632.15</v>
      </c>
      <c r="I672" s="2">
        <f t="shared" si="90"/>
        <v>10.700000000000728</v>
      </c>
      <c r="J672" s="2">
        <f>IF(A672&lt;$C$5+2,"",IF(A672=$C$5+2,AVERAGE(INDEX($I$15:$I$713,A672-$C$5+1):I672),(($C$5-1)*J671+I672)/$C$5))</f>
        <v>11.394571876579985</v>
      </c>
      <c r="K672" s="2" t="str">
        <f t="shared" si="82"/>
        <v/>
      </c>
      <c r="L672" s="2" t="str">
        <f t="shared" si="83"/>
        <v/>
      </c>
      <c r="M672" t="str">
        <f t="shared" si="84"/>
        <v/>
      </c>
      <c r="N672" t="str">
        <f t="shared" si="85"/>
        <v/>
      </c>
      <c r="O672" t="str">
        <f t="shared" si="86"/>
        <v/>
      </c>
      <c r="P672" t="str">
        <f t="shared" si="87"/>
        <v/>
      </c>
      <c r="Q672" t="str">
        <f t="shared" si="88"/>
        <v/>
      </c>
      <c r="R672" t="str">
        <f t="shared" si="89"/>
        <v/>
      </c>
      <c r="S672">
        <f>IF(A672&lt;$C$5+2,"",IF(A672=$C$5+2,AVERAGE(INDEX($I$15:$I$713,A672-$C$5+1):I672),(($C$5-1)*J671+I672)/$C$5))</f>
        <v>11.394571876579985</v>
      </c>
      <c r="T672" s="2"/>
    </row>
    <row r="673" spans="1:20" x14ac:dyDescent="0.3">
      <c r="A673">
        <v>659</v>
      </c>
      <c r="B673" s="1">
        <v>44216.581944444442</v>
      </c>
      <c r="C673" s="2">
        <v>14639.2</v>
      </c>
      <c r="D673" s="2">
        <v>14643.25</v>
      </c>
      <c r="E673" s="2">
        <v>14631</v>
      </c>
      <c r="F673" s="2">
        <v>14640.6</v>
      </c>
      <c r="G673" s="2">
        <f>IF(A673&lt;=$C$3,"",MAX(INDEX($D$15:$D$713,A673-$C$3):D672))</f>
        <v>14643.900000000001</v>
      </c>
      <c r="H673" s="2">
        <f>IF(A673&lt;=$C$4,"",MIN(INDEX($E$15:$E$713,A673-$C$4):E672))</f>
        <v>14632.15</v>
      </c>
      <c r="I673" s="2">
        <f t="shared" si="90"/>
        <v>8.2999999999992724</v>
      </c>
      <c r="J673" s="2">
        <f>IF(A673&lt;$C$5+2,"",IF(A673=$C$5+2,AVERAGE(INDEX($I$15:$I$713,A673-$C$5+1):I673),(($C$5-1)*J672+I673)/$C$5))</f>
        <v>11.23984328275095</v>
      </c>
      <c r="K673" s="2" t="str">
        <f t="shared" si="82"/>
        <v>sell</v>
      </c>
      <c r="L673" s="2">
        <f t="shared" si="83"/>
        <v>14632.15</v>
      </c>
      <c r="M673" t="str">
        <f t="shared" si="84"/>
        <v>sell</v>
      </c>
      <c r="N673">
        <f t="shared" si="85"/>
        <v>14643.38984328275</v>
      </c>
      <c r="O673">
        <f t="shared" si="86"/>
        <v>14609.670313434497</v>
      </c>
      <c r="P673">
        <f t="shared" si="87"/>
        <v>14632.15</v>
      </c>
      <c r="Q673">
        <f t="shared" si="88"/>
        <v>11.23984328275095</v>
      </c>
      <c r="R673" t="str">
        <f t="shared" si="89"/>
        <v/>
      </c>
      <c r="S673">
        <f>IF(A673&lt;$C$5+2,"",IF(A673=$C$5+2,AVERAGE(INDEX($I$15:$I$713,A673-$C$5+1):I673),(($C$5-1)*J672+I673)/$C$5))</f>
        <v>11.23984328275095</v>
      </c>
      <c r="T673" s="2"/>
    </row>
    <row r="674" spans="1:20" x14ac:dyDescent="0.3">
      <c r="A674">
        <v>660</v>
      </c>
      <c r="B674" s="1">
        <v>44216.582638888889</v>
      </c>
      <c r="C674" s="2">
        <v>14640.9</v>
      </c>
      <c r="D674" s="2">
        <v>14646.15</v>
      </c>
      <c r="E674" s="2">
        <v>14635.4</v>
      </c>
      <c r="F674" s="2">
        <v>14637.55</v>
      </c>
      <c r="G674" s="2">
        <f>IF(A674&lt;=$C$3,"",MAX(INDEX($D$15:$D$713,A674-$C$3):D673))</f>
        <v>14643.900000000001</v>
      </c>
      <c r="H674" s="2">
        <f>IF(A674&lt;=$C$4,"",MIN(INDEX($E$15:$E$713,A674-$C$4):E673))</f>
        <v>14631</v>
      </c>
      <c r="I674" s="2">
        <f t="shared" si="90"/>
        <v>12.25</v>
      </c>
      <c r="J674" s="2">
        <f>IF(A674&lt;$C$5+2,"",IF(A674=$C$5+2,AVERAGE(INDEX($I$15:$I$713,A674-$C$5+1):I674),(($C$5-1)*J673+I674)/$C$5))</f>
        <v>11.290351118613403</v>
      </c>
      <c r="K674" s="2" t="str">
        <f t="shared" si="82"/>
        <v>buy</v>
      </c>
      <c r="L674" s="2">
        <f t="shared" si="83"/>
        <v>14643.900000000001</v>
      </c>
      <c r="M674" t="str">
        <f t="shared" si="84"/>
        <v>SL</v>
      </c>
      <c r="N674" t="str">
        <f t="shared" si="85"/>
        <v/>
      </c>
      <c r="O674" t="str">
        <f t="shared" si="86"/>
        <v/>
      </c>
      <c r="P674" t="str">
        <f t="shared" si="87"/>
        <v/>
      </c>
      <c r="Q674" t="str">
        <f t="shared" si="88"/>
        <v/>
      </c>
      <c r="R674">
        <f t="shared" si="89"/>
        <v>-11.239843282750371</v>
      </c>
      <c r="S674">
        <f>IF(A674&lt;$C$5+2,"",IF(A674=$C$5+2,AVERAGE(INDEX($I$15:$I$713,A674-$C$5+1):I674),(($C$5-1)*J673+I674)/$C$5))</f>
        <v>11.290351118613403</v>
      </c>
      <c r="T674" s="2"/>
    </row>
    <row r="675" spans="1:20" x14ac:dyDescent="0.3">
      <c r="A675">
        <v>661</v>
      </c>
      <c r="B675" s="1">
        <v>44216.583333333336</v>
      </c>
      <c r="C675" s="2">
        <v>14637.6</v>
      </c>
      <c r="D675" s="2">
        <v>14639.75</v>
      </c>
      <c r="E675" s="2">
        <v>14628.35</v>
      </c>
      <c r="F675" s="2">
        <v>14629.8</v>
      </c>
      <c r="G675" s="2">
        <f>IF(A675&lt;=$C$3,"",MAX(INDEX($D$15:$D$713,A675-$C$3):D674))</f>
        <v>14646.15</v>
      </c>
      <c r="H675" s="2">
        <f>IF(A675&lt;=$C$4,"",MIN(INDEX($E$15:$E$713,A675-$C$4):E674))</f>
        <v>14631</v>
      </c>
      <c r="I675" s="2">
        <f t="shared" si="90"/>
        <v>10.75</v>
      </c>
      <c r="J675" s="2">
        <f>IF(A675&lt;$C$5+2,"",IF(A675=$C$5+2,AVERAGE(INDEX($I$15:$I$713,A675-$C$5+1):I675),(($C$5-1)*J674+I675)/$C$5))</f>
        <v>11.263333562682734</v>
      </c>
      <c r="K675" s="2" t="str">
        <f t="shared" si="82"/>
        <v>sell</v>
      </c>
      <c r="L675" s="2">
        <f t="shared" si="83"/>
        <v>14631</v>
      </c>
      <c r="M675" t="str">
        <f t="shared" si="84"/>
        <v>sell</v>
      </c>
      <c r="N675">
        <f t="shared" si="85"/>
        <v>14642.263333562683</v>
      </c>
      <c r="O675">
        <f t="shared" si="86"/>
        <v>14608.473332874635</v>
      </c>
      <c r="P675">
        <f t="shared" si="87"/>
        <v>14631</v>
      </c>
      <c r="Q675">
        <f t="shared" si="88"/>
        <v>11.263333562682734</v>
      </c>
      <c r="R675" t="str">
        <f t="shared" si="89"/>
        <v/>
      </c>
      <c r="S675">
        <f>IF(A675&lt;$C$5+2,"",IF(A675=$C$5+2,AVERAGE(INDEX($I$15:$I$713,A675-$C$5+1):I675),(($C$5-1)*J674+I675)/$C$5))</f>
        <v>11.263333562682734</v>
      </c>
      <c r="T675" s="2"/>
    </row>
    <row r="676" spans="1:20" x14ac:dyDescent="0.3">
      <c r="A676">
        <v>662</v>
      </c>
      <c r="B676" s="1">
        <v>44216.584027777775</v>
      </c>
      <c r="C676" s="2">
        <v>14630</v>
      </c>
      <c r="D676" s="2">
        <v>14635.95</v>
      </c>
      <c r="E676" s="2">
        <v>14625.05</v>
      </c>
      <c r="F676" s="2">
        <v>14631.95</v>
      </c>
      <c r="G676" s="2">
        <f>IF(A676&lt;=$C$3,"",MAX(INDEX($D$15:$D$713,A676-$C$3):D675))</f>
        <v>14646.15</v>
      </c>
      <c r="H676" s="2">
        <f>IF(A676&lt;=$C$4,"",MIN(INDEX($E$15:$E$713,A676-$C$4):E675))</f>
        <v>14628.35</v>
      </c>
      <c r="I676" s="2">
        <f t="shared" si="90"/>
        <v>11.399999999999636</v>
      </c>
      <c r="J676" s="2">
        <f>IF(A676&lt;$C$5+2,"",IF(A676=$C$5+2,AVERAGE(INDEX($I$15:$I$713,A676-$C$5+1):I676),(($C$5-1)*J675+I676)/$C$5))</f>
        <v>11.270166884548578</v>
      </c>
      <c r="K676" s="2" t="str">
        <f t="shared" si="82"/>
        <v>sell</v>
      </c>
      <c r="L676" s="2">
        <f t="shared" si="83"/>
        <v>14628.35</v>
      </c>
      <c r="M676" t="str">
        <f t="shared" si="84"/>
        <v>sell</v>
      </c>
      <c r="N676">
        <f t="shared" si="85"/>
        <v>14642.263333562683</v>
      </c>
      <c r="O676">
        <f t="shared" si="86"/>
        <v>14608.473332874635</v>
      </c>
      <c r="P676">
        <f t="shared" si="87"/>
        <v>14631</v>
      </c>
      <c r="Q676">
        <f t="shared" si="88"/>
        <v>11.263333562682734</v>
      </c>
      <c r="R676" t="str">
        <f t="shared" si="89"/>
        <v/>
      </c>
      <c r="S676">
        <f>IF(A676&lt;$C$5+2,"",IF(A676=$C$5+2,AVERAGE(INDEX($I$15:$I$713,A676-$C$5+1):I676),(($C$5-1)*J675+I676)/$C$5))</f>
        <v>11.270166884548578</v>
      </c>
      <c r="T676" s="2"/>
    </row>
    <row r="677" spans="1:20" x14ac:dyDescent="0.3">
      <c r="A677">
        <v>663</v>
      </c>
      <c r="B677" s="1">
        <v>44216.584722222222</v>
      </c>
      <c r="C677" s="2">
        <v>14632.15</v>
      </c>
      <c r="D677" s="2">
        <v>14637.900000000001</v>
      </c>
      <c r="E677" s="2">
        <v>14630.550000000001</v>
      </c>
      <c r="F677" s="2">
        <v>14634.95</v>
      </c>
      <c r="G677" s="2">
        <f>IF(A677&lt;=$C$3,"",MAX(INDEX($D$15:$D$713,A677-$C$3):D676))</f>
        <v>14646.15</v>
      </c>
      <c r="H677" s="2">
        <f>IF(A677&lt;=$C$4,"",MIN(INDEX($E$15:$E$713,A677-$C$4):E676))</f>
        <v>14625.05</v>
      </c>
      <c r="I677" s="2">
        <f t="shared" si="90"/>
        <v>10.900000000001455</v>
      </c>
      <c r="J677" s="2">
        <f>IF(A677&lt;$C$5+2,"",IF(A677=$C$5+2,AVERAGE(INDEX($I$15:$I$713,A677-$C$5+1):I677),(($C$5-1)*J676+I677)/$C$5))</f>
        <v>11.251658540321221</v>
      </c>
      <c r="K677" s="2" t="str">
        <f t="shared" ref="K677:K713" si="91">IF(D677&gt;=G677,"buy",IF(E677&lt;=H677,"sell",""))</f>
        <v/>
      </c>
      <c r="L677" s="2" t="str">
        <f t="shared" ref="L677:L713" si="92">IF(K677="buy",G677,IF(K677="sell",H677,""))</f>
        <v/>
      </c>
      <c r="M677" t="str">
        <f t="shared" ref="M677:M713" si="93">IF(OR(M676="",M676="SL",M676="TP"), K677,IF(M676="buy",IF(E677&lt;N676,"SL",IF(D677&gt;O676,"TP",M676)),IF(M676="sell",IF(D677&gt;N676,"SL",IF(E677&lt;O676,"TP",M676)),"")))</f>
        <v>sell</v>
      </c>
      <c r="N677">
        <f t="shared" ref="N677:N713" si="94">IF(M677="buy",P677-$C$6*Q677,IF(M677="sell",P677+$C$6*Q677,""))</f>
        <v>14642.263333562683</v>
      </c>
      <c r="O677">
        <f t="shared" ref="O677:O713" si="95">IF(M677="buy",P677+$C$7*Q677,IF(M677="sell",P677-$C$7*Q677,""))</f>
        <v>14608.473332874635</v>
      </c>
      <c r="P677">
        <f t="shared" ref="P677:P713" si="96">IF(M677=M676,P676,IF(OR(M677="buy",M677="sell"),L677,""))</f>
        <v>14631</v>
      </c>
      <c r="Q677">
        <f t="shared" ref="Q677:Q713" si="97">IF(M677=M676,Q676,IF(OR(M677="buy",M677="sell"),J677,""))</f>
        <v>11.263333562682734</v>
      </c>
      <c r="R677" t="str">
        <f t="shared" ref="R677:R713" si="98">IF(AND(M676="buy",M677="SL"),N676-P676,IF(AND(M676="buy",M677="TP"),O676-P676,IF(AND(M676="sell",M677="SL"),P676-N676,IF(AND(M676="sell",M677="TP"),P676-O676,""))))</f>
        <v/>
      </c>
      <c r="S677">
        <f>IF(A677&lt;$C$5+2,"",IF(A677=$C$5+2,AVERAGE(INDEX($I$15:$I$713,A677-$C$5+1):I677),(($C$5-1)*J676+I677)/$C$5))</f>
        <v>11.251658540321221</v>
      </c>
      <c r="T677" s="2"/>
    </row>
    <row r="678" spans="1:20" x14ac:dyDescent="0.3">
      <c r="A678">
        <v>664</v>
      </c>
      <c r="B678" s="1">
        <v>44216.585416666669</v>
      </c>
      <c r="C678" s="2">
        <v>14635.3</v>
      </c>
      <c r="D678" s="2">
        <v>14641.699999999999</v>
      </c>
      <c r="E678" s="2">
        <v>14627.9</v>
      </c>
      <c r="F678" s="2">
        <v>14639.55</v>
      </c>
      <c r="G678" s="2">
        <f>IF(A678&lt;=$C$3,"",MAX(INDEX($D$15:$D$713,A678-$C$3):D677))</f>
        <v>14639.75</v>
      </c>
      <c r="H678" s="2">
        <f>IF(A678&lt;=$C$4,"",MIN(INDEX($E$15:$E$713,A678-$C$4):E677))</f>
        <v>14625.05</v>
      </c>
      <c r="I678" s="2">
        <f t="shared" si="90"/>
        <v>7.3500000000003638</v>
      </c>
      <c r="J678" s="2">
        <f>IF(A678&lt;$C$5+2,"",IF(A678=$C$5+2,AVERAGE(INDEX($I$15:$I$713,A678-$C$5+1):I678),(($C$5-1)*J677+I678)/$C$5))</f>
        <v>11.05657561330518</v>
      </c>
      <c r="K678" s="2" t="str">
        <f t="shared" si="91"/>
        <v>buy</v>
      </c>
      <c r="L678" s="2">
        <f t="shared" si="92"/>
        <v>14639.75</v>
      </c>
      <c r="M678" t="str">
        <f t="shared" si="93"/>
        <v>sell</v>
      </c>
      <c r="N678">
        <f t="shared" si="94"/>
        <v>14642.263333562683</v>
      </c>
      <c r="O678">
        <f t="shared" si="95"/>
        <v>14608.473332874635</v>
      </c>
      <c r="P678">
        <f t="shared" si="96"/>
        <v>14631</v>
      </c>
      <c r="Q678">
        <f t="shared" si="97"/>
        <v>11.263333562682734</v>
      </c>
      <c r="R678" t="str">
        <f t="shared" si="98"/>
        <v/>
      </c>
      <c r="S678">
        <f>IF(A678&lt;$C$5+2,"",IF(A678=$C$5+2,AVERAGE(INDEX($I$15:$I$713,A678-$C$5+1):I678),(($C$5-1)*J677+I678)/$C$5))</f>
        <v>11.05657561330518</v>
      </c>
      <c r="T678" s="2"/>
    </row>
    <row r="679" spans="1:20" x14ac:dyDescent="0.3">
      <c r="A679">
        <v>665</v>
      </c>
      <c r="B679" s="1">
        <v>44216.586111111108</v>
      </c>
      <c r="C679" s="2">
        <v>14639.75</v>
      </c>
      <c r="D679" s="2">
        <v>14648.8</v>
      </c>
      <c r="E679" s="2">
        <v>14631.449999999999</v>
      </c>
      <c r="F679" s="2">
        <v>14645.25</v>
      </c>
      <c r="G679" s="2">
        <f>IF(A679&lt;=$C$3,"",MAX(INDEX($D$15:$D$713,A679-$C$3):D678))</f>
        <v>14641.699999999999</v>
      </c>
      <c r="H679" s="2">
        <f>IF(A679&lt;=$C$4,"",MIN(INDEX($E$15:$E$713,A679-$C$4):E678))</f>
        <v>14625.05</v>
      </c>
      <c r="I679" s="2">
        <f t="shared" si="90"/>
        <v>13.799999999999272</v>
      </c>
      <c r="J679" s="2">
        <f>IF(A679&lt;$C$5+2,"",IF(A679=$C$5+2,AVERAGE(INDEX($I$15:$I$713,A679-$C$5+1):I679),(($C$5-1)*J678+I679)/$C$5))</f>
        <v>11.193746832639885</v>
      </c>
      <c r="K679" s="2" t="str">
        <f t="shared" si="91"/>
        <v>buy</v>
      </c>
      <c r="L679" s="2">
        <f t="shared" si="92"/>
        <v>14641.699999999999</v>
      </c>
      <c r="M679" t="str">
        <f t="shared" si="93"/>
        <v>SL</v>
      </c>
      <c r="N679" t="str">
        <f t="shared" si="94"/>
        <v/>
      </c>
      <c r="O679" t="str">
        <f t="shared" si="95"/>
        <v/>
      </c>
      <c r="P679" t="str">
        <f t="shared" si="96"/>
        <v/>
      </c>
      <c r="Q679" t="str">
        <f t="shared" si="97"/>
        <v/>
      </c>
      <c r="R679">
        <f t="shared" si="98"/>
        <v>-11.263333562683329</v>
      </c>
      <c r="S679">
        <f>IF(A679&lt;$C$5+2,"",IF(A679=$C$5+2,AVERAGE(INDEX($I$15:$I$713,A679-$C$5+1):I679),(($C$5-1)*J678+I679)/$C$5))</f>
        <v>11.193746832639885</v>
      </c>
      <c r="T679" s="2"/>
    </row>
    <row r="680" spans="1:20" x14ac:dyDescent="0.3">
      <c r="A680">
        <v>666</v>
      </c>
      <c r="B680" s="1">
        <v>44216.586805555555</v>
      </c>
      <c r="C680" s="2">
        <v>14645.35</v>
      </c>
      <c r="D680" s="2">
        <v>14651.55</v>
      </c>
      <c r="E680" s="2">
        <v>14636.7</v>
      </c>
      <c r="F680" s="2">
        <v>14647.75</v>
      </c>
      <c r="G680" s="2">
        <f>IF(A680&lt;=$C$3,"",MAX(INDEX($D$15:$D$713,A680-$C$3):D679))</f>
        <v>14648.8</v>
      </c>
      <c r="H680" s="2">
        <f>IF(A680&lt;=$C$4,"",MIN(INDEX($E$15:$E$713,A680-$C$4):E679))</f>
        <v>14627.9</v>
      </c>
      <c r="I680" s="2">
        <f t="shared" si="90"/>
        <v>17.350000000000364</v>
      </c>
      <c r="J680" s="2">
        <f>IF(A680&lt;$C$5+2,"",IF(A680=$C$5+2,AVERAGE(INDEX($I$15:$I$713,A680-$C$5+1):I680),(($C$5-1)*J679+I680)/$C$5))</f>
        <v>11.501559491007908</v>
      </c>
      <c r="K680" s="2" t="str">
        <f t="shared" si="91"/>
        <v>buy</v>
      </c>
      <c r="L680" s="2">
        <f t="shared" si="92"/>
        <v>14648.8</v>
      </c>
      <c r="M680" t="str">
        <f t="shared" si="93"/>
        <v>buy</v>
      </c>
      <c r="N680">
        <f t="shared" si="94"/>
        <v>14637.298440508992</v>
      </c>
      <c r="O680">
        <f t="shared" si="95"/>
        <v>14671.803118982016</v>
      </c>
      <c r="P680">
        <f t="shared" si="96"/>
        <v>14648.8</v>
      </c>
      <c r="Q680">
        <f t="shared" si="97"/>
        <v>11.501559491007908</v>
      </c>
      <c r="R680" t="str">
        <f t="shared" si="98"/>
        <v/>
      </c>
      <c r="S680">
        <f>IF(A680&lt;$C$5+2,"",IF(A680=$C$5+2,AVERAGE(INDEX($I$15:$I$713,A680-$C$5+1):I680),(($C$5-1)*J679+I680)/$C$5))</f>
        <v>11.501559491007908</v>
      </c>
      <c r="T680" s="2"/>
    </row>
    <row r="681" spans="1:20" x14ac:dyDescent="0.3">
      <c r="A681">
        <v>667</v>
      </c>
      <c r="B681" s="1">
        <v>44216.587500000001</v>
      </c>
      <c r="C681" s="2">
        <v>14648</v>
      </c>
      <c r="D681" s="2">
        <v>14655.45</v>
      </c>
      <c r="E681" s="2">
        <v>14640.4</v>
      </c>
      <c r="F681" s="2">
        <v>14648.55</v>
      </c>
      <c r="G681" s="2">
        <f>IF(A681&lt;=$C$3,"",MAX(INDEX($D$15:$D$713,A681-$C$3):D680))</f>
        <v>14651.55</v>
      </c>
      <c r="H681" s="2">
        <f>IF(A681&lt;=$C$4,"",MIN(INDEX($E$15:$E$713,A681-$C$4):E680))</f>
        <v>14627.9</v>
      </c>
      <c r="I681" s="2">
        <f t="shared" si="90"/>
        <v>14.849999999998545</v>
      </c>
      <c r="J681" s="2">
        <f>IF(A681&lt;$C$5+2,"",IF(A681=$C$5+2,AVERAGE(INDEX($I$15:$I$713,A681-$C$5+1):I681),(($C$5-1)*J680+I681)/$C$5))</f>
        <v>11.668981516457439</v>
      </c>
      <c r="K681" s="2" t="str">
        <f t="shared" si="91"/>
        <v>buy</v>
      </c>
      <c r="L681" s="2">
        <f t="shared" si="92"/>
        <v>14651.55</v>
      </c>
      <c r="M681" t="str">
        <f t="shared" si="93"/>
        <v>buy</v>
      </c>
      <c r="N681">
        <f t="shared" si="94"/>
        <v>14637.298440508992</v>
      </c>
      <c r="O681">
        <f t="shared" si="95"/>
        <v>14671.803118982016</v>
      </c>
      <c r="P681">
        <f t="shared" si="96"/>
        <v>14648.8</v>
      </c>
      <c r="Q681">
        <f t="shared" si="97"/>
        <v>11.501559491007908</v>
      </c>
      <c r="R681" t="str">
        <f t="shared" si="98"/>
        <v/>
      </c>
      <c r="S681">
        <f>IF(A681&lt;$C$5+2,"",IF(A681=$C$5+2,AVERAGE(INDEX($I$15:$I$713,A681-$C$5+1):I681),(($C$5-1)*J680+I681)/$C$5))</f>
        <v>11.668981516457439</v>
      </c>
      <c r="T681" s="2"/>
    </row>
    <row r="682" spans="1:20" x14ac:dyDescent="0.3">
      <c r="A682">
        <v>668</v>
      </c>
      <c r="B682" s="1">
        <v>44216.588194444441</v>
      </c>
      <c r="C682" s="2">
        <v>14648.400000000001</v>
      </c>
      <c r="D682" s="2">
        <v>14654.150000000001</v>
      </c>
      <c r="E682" s="2">
        <v>14644.449999999999</v>
      </c>
      <c r="F682" s="2">
        <v>14651.5</v>
      </c>
      <c r="G682" s="2">
        <f>IF(A682&lt;=$C$3,"",MAX(INDEX($D$15:$D$713,A682-$C$3):D681))</f>
        <v>14655.45</v>
      </c>
      <c r="H682" s="2">
        <f>IF(A682&lt;=$C$4,"",MIN(INDEX($E$15:$E$713,A682-$C$4):E681))</f>
        <v>14631.449999999999</v>
      </c>
      <c r="I682" s="2">
        <f t="shared" si="90"/>
        <v>15.050000000001091</v>
      </c>
      <c r="J682" s="2">
        <f>IF(A682&lt;$C$5+2,"",IF(A682=$C$5+2,AVERAGE(INDEX($I$15:$I$713,A682-$C$5+1):I682),(($C$5-1)*J681+I682)/$C$5))</f>
        <v>11.838032440634622</v>
      </c>
      <c r="K682" s="2" t="str">
        <f t="shared" si="91"/>
        <v/>
      </c>
      <c r="L682" s="2" t="str">
        <f t="shared" si="92"/>
        <v/>
      </c>
      <c r="M682" t="str">
        <f t="shared" si="93"/>
        <v>buy</v>
      </c>
      <c r="N682">
        <f t="shared" si="94"/>
        <v>14637.298440508992</v>
      </c>
      <c r="O682">
        <f t="shared" si="95"/>
        <v>14671.803118982016</v>
      </c>
      <c r="P682">
        <f t="shared" si="96"/>
        <v>14648.8</v>
      </c>
      <c r="Q682">
        <f t="shared" si="97"/>
        <v>11.501559491007908</v>
      </c>
      <c r="R682" t="str">
        <f t="shared" si="98"/>
        <v/>
      </c>
      <c r="S682">
        <f>IF(A682&lt;$C$5+2,"",IF(A682=$C$5+2,AVERAGE(INDEX($I$15:$I$713,A682-$C$5+1):I682),(($C$5-1)*J681+I682)/$C$5))</f>
        <v>11.838032440634622</v>
      </c>
      <c r="T682" s="2"/>
    </row>
    <row r="683" spans="1:20" x14ac:dyDescent="0.3">
      <c r="A683">
        <v>669</v>
      </c>
      <c r="B683" s="1">
        <v>44216.588888888888</v>
      </c>
      <c r="C683" s="2">
        <v>14651</v>
      </c>
      <c r="D683" s="2">
        <v>14654.15</v>
      </c>
      <c r="E683" s="2">
        <v>14644.900000000001</v>
      </c>
      <c r="F683" s="2">
        <v>14647.95</v>
      </c>
      <c r="G683" s="2">
        <f>IF(A683&lt;=$C$3,"",MAX(INDEX($D$15:$D$713,A683-$C$3):D682))</f>
        <v>14655.45</v>
      </c>
      <c r="H683" s="2">
        <f>IF(A683&lt;=$C$4,"",MIN(INDEX($E$15:$E$713,A683-$C$4):E682))</f>
        <v>14636.7</v>
      </c>
      <c r="I683" s="2">
        <f t="shared" si="90"/>
        <v>9.7000000000025466</v>
      </c>
      <c r="J683" s="2">
        <f>IF(A683&lt;$C$5+2,"",IF(A683=$C$5+2,AVERAGE(INDEX($I$15:$I$713,A683-$C$5+1):I683),(($C$5-1)*J682+I683)/$C$5))</f>
        <v>11.731130818603019</v>
      </c>
      <c r="K683" s="2" t="str">
        <f t="shared" si="91"/>
        <v/>
      </c>
      <c r="L683" s="2" t="str">
        <f t="shared" si="92"/>
        <v/>
      </c>
      <c r="M683" t="str">
        <f t="shared" si="93"/>
        <v>buy</v>
      </c>
      <c r="N683">
        <f t="shared" si="94"/>
        <v>14637.298440508992</v>
      </c>
      <c r="O683">
        <f t="shared" si="95"/>
        <v>14671.803118982016</v>
      </c>
      <c r="P683">
        <f t="shared" si="96"/>
        <v>14648.8</v>
      </c>
      <c r="Q683">
        <f t="shared" si="97"/>
        <v>11.501559491007908</v>
      </c>
      <c r="R683" t="str">
        <f t="shared" si="98"/>
        <v/>
      </c>
      <c r="S683">
        <f>IF(A683&lt;$C$5+2,"",IF(A683=$C$5+2,AVERAGE(INDEX($I$15:$I$713,A683-$C$5+1):I683),(($C$5-1)*J682+I683)/$C$5))</f>
        <v>11.731130818603019</v>
      </c>
      <c r="T683" s="2"/>
    </row>
    <row r="684" spans="1:20" x14ac:dyDescent="0.3">
      <c r="A684">
        <v>670</v>
      </c>
      <c r="B684" s="1">
        <v>44216.589583333334</v>
      </c>
      <c r="C684" s="2">
        <v>14647.65</v>
      </c>
      <c r="D684" s="2">
        <v>14653.8</v>
      </c>
      <c r="E684" s="2">
        <v>14642.15</v>
      </c>
      <c r="F684" s="2">
        <v>14652.8</v>
      </c>
      <c r="G684" s="2">
        <f>IF(A684&lt;=$C$3,"",MAX(INDEX($D$15:$D$713,A684-$C$3):D683))</f>
        <v>14655.45</v>
      </c>
      <c r="H684" s="2">
        <f>IF(A684&lt;=$C$4,"",MIN(INDEX($E$15:$E$713,A684-$C$4):E683))</f>
        <v>14640.4</v>
      </c>
      <c r="I684" s="2">
        <f t="shared" si="90"/>
        <v>9.249999999998181</v>
      </c>
      <c r="J684" s="2">
        <f>IF(A684&lt;$C$5+2,"",IF(A684=$C$5+2,AVERAGE(INDEX($I$15:$I$713,A684-$C$5+1):I684),(($C$5-1)*J683+I684)/$C$5))</f>
        <v>11.607074277672776</v>
      </c>
      <c r="K684" s="2" t="str">
        <f t="shared" si="91"/>
        <v/>
      </c>
      <c r="L684" s="2" t="str">
        <f t="shared" si="92"/>
        <v/>
      </c>
      <c r="M684" t="str">
        <f t="shared" si="93"/>
        <v>buy</v>
      </c>
      <c r="N684">
        <f t="shared" si="94"/>
        <v>14637.298440508992</v>
      </c>
      <c r="O684">
        <f t="shared" si="95"/>
        <v>14671.803118982016</v>
      </c>
      <c r="P684">
        <f t="shared" si="96"/>
        <v>14648.8</v>
      </c>
      <c r="Q684">
        <f t="shared" si="97"/>
        <v>11.501559491007908</v>
      </c>
      <c r="R684" t="str">
        <f t="shared" si="98"/>
        <v/>
      </c>
      <c r="S684">
        <f>IF(A684&lt;$C$5+2,"",IF(A684=$C$5+2,AVERAGE(INDEX($I$15:$I$713,A684-$C$5+1):I684),(($C$5-1)*J683+I684)/$C$5))</f>
        <v>11.607074277672776</v>
      </c>
      <c r="T684" s="2"/>
    </row>
    <row r="685" spans="1:20" x14ac:dyDescent="0.3">
      <c r="A685">
        <v>671</v>
      </c>
      <c r="B685" s="1">
        <v>44216.590277777781</v>
      </c>
      <c r="C685" s="2">
        <v>14652.6</v>
      </c>
      <c r="D685" s="2">
        <v>14659.800000000001</v>
      </c>
      <c r="E685" s="2">
        <v>14644</v>
      </c>
      <c r="F685" s="2">
        <v>14645.75</v>
      </c>
      <c r="G685" s="2">
        <f>IF(A685&lt;=$C$3,"",MAX(INDEX($D$15:$D$713,A685-$C$3):D684))</f>
        <v>14654.150000000001</v>
      </c>
      <c r="H685" s="2">
        <f>IF(A685&lt;=$C$4,"",MIN(INDEX($E$15:$E$713,A685-$C$4):E684))</f>
        <v>14642.15</v>
      </c>
      <c r="I685" s="2">
        <f t="shared" si="90"/>
        <v>11.649999999999636</v>
      </c>
      <c r="J685" s="2">
        <f>IF(A685&lt;$C$5+2,"",IF(A685=$C$5+2,AVERAGE(INDEX($I$15:$I$713,A685-$C$5+1):I685),(($C$5-1)*J684+I685)/$C$5))</f>
        <v>11.609220563789119</v>
      </c>
      <c r="K685" s="2" t="str">
        <f t="shared" si="91"/>
        <v>buy</v>
      </c>
      <c r="L685" s="2">
        <f t="shared" si="92"/>
        <v>14654.150000000001</v>
      </c>
      <c r="M685" t="str">
        <f t="shared" si="93"/>
        <v>buy</v>
      </c>
      <c r="N685">
        <f t="shared" si="94"/>
        <v>14637.298440508992</v>
      </c>
      <c r="O685">
        <f t="shared" si="95"/>
        <v>14671.803118982016</v>
      </c>
      <c r="P685">
        <f t="shared" si="96"/>
        <v>14648.8</v>
      </c>
      <c r="Q685">
        <f t="shared" si="97"/>
        <v>11.501559491007908</v>
      </c>
      <c r="R685" t="str">
        <f t="shared" si="98"/>
        <v/>
      </c>
      <c r="S685">
        <f>IF(A685&lt;$C$5+2,"",IF(A685=$C$5+2,AVERAGE(INDEX($I$15:$I$713,A685-$C$5+1):I685),(($C$5-1)*J684+I685)/$C$5))</f>
        <v>11.609220563789119</v>
      </c>
      <c r="T685" s="2"/>
    </row>
    <row r="686" spans="1:20" x14ac:dyDescent="0.3">
      <c r="A686">
        <v>672</v>
      </c>
      <c r="B686" s="1">
        <v>44216.59097222222</v>
      </c>
      <c r="C686" s="2">
        <v>14646.1</v>
      </c>
      <c r="D686" s="2">
        <v>14647.7</v>
      </c>
      <c r="E686" s="2">
        <v>14641.050000000001</v>
      </c>
      <c r="F686" s="2">
        <v>14644</v>
      </c>
      <c r="G686" s="2">
        <f>IF(A686&lt;=$C$3,"",MAX(INDEX($D$15:$D$713,A686-$C$3):D685))</f>
        <v>14659.800000000001</v>
      </c>
      <c r="H686" s="2">
        <f>IF(A686&lt;=$C$4,"",MIN(INDEX($E$15:$E$713,A686-$C$4):E685))</f>
        <v>14642.15</v>
      </c>
      <c r="I686" s="2">
        <f t="shared" si="90"/>
        <v>15.800000000001091</v>
      </c>
      <c r="J686" s="2">
        <f>IF(A686&lt;$C$5+2,"",IF(A686=$C$5+2,AVERAGE(INDEX($I$15:$I$713,A686-$C$5+1):I686),(($C$5-1)*J685+I686)/$C$5))</f>
        <v>11.818759535599717</v>
      </c>
      <c r="K686" s="2" t="str">
        <f t="shared" si="91"/>
        <v>sell</v>
      </c>
      <c r="L686" s="2">
        <f t="shared" si="92"/>
        <v>14642.15</v>
      </c>
      <c r="M686" t="str">
        <f t="shared" si="93"/>
        <v>buy</v>
      </c>
      <c r="N686">
        <f t="shared" si="94"/>
        <v>14637.298440508992</v>
      </c>
      <c r="O686">
        <f t="shared" si="95"/>
        <v>14671.803118982016</v>
      </c>
      <c r="P686">
        <f t="shared" si="96"/>
        <v>14648.8</v>
      </c>
      <c r="Q686">
        <f t="shared" si="97"/>
        <v>11.501559491007908</v>
      </c>
      <c r="R686" t="str">
        <f t="shared" si="98"/>
        <v/>
      </c>
      <c r="S686">
        <f>IF(A686&lt;$C$5+2,"",IF(A686=$C$5+2,AVERAGE(INDEX($I$15:$I$713,A686-$C$5+1):I686),(($C$5-1)*J685+I686)/$C$5))</f>
        <v>11.818759535599717</v>
      </c>
      <c r="T686" s="2"/>
    </row>
    <row r="687" spans="1:20" x14ac:dyDescent="0.3">
      <c r="A687">
        <v>673</v>
      </c>
      <c r="B687" s="1">
        <v>44216.591666666667</v>
      </c>
      <c r="C687" s="2">
        <v>14644.25</v>
      </c>
      <c r="D687" s="2">
        <v>14650.199999999999</v>
      </c>
      <c r="E687" s="2">
        <v>14637.15</v>
      </c>
      <c r="F687" s="2">
        <v>14645.85</v>
      </c>
      <c r="G687" s="2">
        <f>IF(A687&lt;=$C$3,"",MAX(INDEX($D$15:$D$713,A687-$C$3):D686))</f>
        <v>14659.800000000001</v>
      </c>
      <c r="H687" s="2">
        <f>IF(A687&lt;=$C$4,"",MIN(INDEX($E$15:$E$713,A687-$C$4):E686))</f>
        <v>14641.050000000001</v>
      </c>
      <c r="I687" s="2">
        <f t="shared" si="90"/>
        <v>6.6499999999996362</v>
      </c>
      <c r="J687" s="2">
        <f>IF(A687&lt;$C$5+2,"",IF(A687=$C$5+2,AVERAGE(INDEX($I$15:$I$713,A687-$C$5+1):I687),(($C$5-1)*J686+I687)/$C$5))</f>
        <v>11.560321558819712</v>
      </c>
      <c r="K687" s="2" t="str">
        <f t="shared" si="91"/>
        <v>sell</v>
      </c>
      <c r="L687" s="2">
        <f t="shared" si="92"/>
        <v>14641.050000000001</v>
      </c>
      <c r="M687" t="str">
        <f t="shared" si="93"/>
        <v>SL</v>
      </c>
      <c r="N687" t="str">
        <f t="shared" si="94"/>
        <v/>
      </c>
      <c r="O687" t="str">
        <f t="shared" si="95"/>
        <v/>
      </c>
      <c r="P687" t="str">
        <f t="shared" si="96"/>
        <v/>
      </c>
      <c r="Q687" t="str">
        <f t="shared" si="97"/>
        <v/>
      </c>
      <c r="R687">
        <f t="shared" si="98"/>
        <v>-11.501559491007356</v>
      </c>
      <c r="S687">
        <f>IF(A687&lt;$C$5+2,"",IF(A687=$C$5+2,AVERAGE(INDEX($I$15:$I$713,A687-$C$5+1):I687),(($C$5-1)*J686+I687)/$C$5))</f>
        <v>11.560321558819712</v>
      </c>
      <c r="T687" s="2"/>
    </row>
    <row r="688" spans="1:20" x14ac:dyDescent="0.3">
      <c r="A688">
        <v>674</v>
      </c>
      <c r="B688" s="1">
        <v>44216.592361111114</v>
      </c>
      <c r="C688" s="2">
        <v>14646.45</v>
      </c>
      <c r="D688" s="2">
        <v>14647.75</v>
      </c>
      <c r="E688" s="2">
        <v>14641.449999999999</v>
      </c>
      <c r="F688" s="2">
        <v>14644.8</v>
      </c>
      <c r="G688" s="2">
        <f>IF(A688&lt;=$C$3,"",MAX(INDEX($D$15:$D$713,A688-$C$3):D687))</f>
        <v>14659.800000000001</v>
      </c>
      <c r="H688" s="2">
        <f>IF(A688&lt;=$C$4,"",MIN(INDEX($E$15:$E$713,A688-$C$4):E687))</f>
        <v>14637.15</v>
      </c>
      <c r="I688" s="2">
        <f t="shared" si="90"/>
        <v>13.049999999999272</v>
      </c>
      <c r="J688" s="2">
        <f>IF(A688&lt;$C$5+2,"",IF(A688=$C$5+2,AVERAGE(INDEX($I$15:$I$713,A688-$C$5+1):I688),(($C$5-1)*J687+I688)/$C$5))</f>
        <v>11.63480548087869</v>
      </c>
      <c r="K688" s="2" t="str">
        <f t="shared" si="91"/>
        <v/>
      </c>
      <c r="L688" s="2" t="str">
        <f t="shared" si="92"/>
        <v/>
      </c>
      <c r="M688" t="str">
        <f t="shared" si="93"/>
        <v/>
      </c>
      <c r="N688" t="str">
        <f t="shared" si="94"/>
        <v/>
      </c>
      <c r="O688" t="str">
        <f t="shared" si="95"/>
        <v/>
      </c>
      <c r="P688" t="str">
        <f t="shared" si="96"/>
        <v/>
      </c>
      <c r="Q688" t="str">
        <f t="shared" si="97"/>
        <v/>
      </c>
      <c r="R688" t="str">
        <f t="shared" si="98"/>
        <v/>
      </c>
      <c r="S688">
        <f>IF(A688&lt;$C$5+2,"",IF(A688=$C$5+2,AVERAGE(INDEX($I$15:$I$713,A688-$C$5+1):I688),(($C$5-1)*J687+I688)/$C$5))</f>
        <v>11.63480548087869</v>
      </c>
      <c r="T688" s="2"/>
    </row>
    <row r="689" spans="1:20" x14ac:dyDescent="0.3">
      <c r="A689">
        <v>675</v>
      </c>
      <c r="B689" s="1">
        <v>44216.593055555553</v>
      </c>
      <c r="C689" s="2">
        <v>14644.4</v>
      </c>
      <c r="D689" s="2">
        <v>14648.9</v>
      </c>
      <c r="E689" s="2">
        <v>14635.949999999999</v>
      </c>
      <c r="F689" s="2">
        <v>14646.05</v>
      </c>
      <c r="G689" s="2">
        <f>IF(A689&lt;=$C$3,"",MAX(INDEX($D$15:$D$713,A689-$C$3):D688))</f>
        <v>14650.199999999999</v>
      </c>
      <c r="H689" s="2">
        <f>IF(A689&lt;=$C$4,"",MIN(INDEX($E$15:$E$713,A689-$C$4):E688))</f>
        <v>14637.15</v>
      </c>
      <c r="I689" s="2">
        <f t="shared" si="90"/>
        <v>6.3000000000010914</v>
      </c>
      <c r="J689" s="2">
        <f>IF(A689&lt;$C$5+2,"",IF(A689=$C$5+2,AVERAGE(INDEX($I$15:$I$713,A689-$C$5+1):I689),(($C$5-1)*J688+I689)/$C$5))</f>
        <v>11.36806520683481</v>
      </c>
      <c r="K689" s="2" t="str">
        <f t="shared" si="91"/>
        <v>sell</v>
      </c>
      <c r="L689" s="2">
        <f t="shared" si="92"/>
        <v>14637.15</v>
      </c>
      <c r="M689" t="str">
        <f t="shared" si="93"/>
        <v>sell</v>
      </c>
      <c r="N689">
        <f t="shared" si="94"/>
        <v>14648.518065206834</v>
      </c>
      <c r="O689">
        <f t="shared" si="95"/>
        <v>14614.413869586329</v>
      </c>
      <c r="P689">
        <f t="shared" si="96"/>
        <v>14637.15</v>
      </c>
      <c r="Q689">
        <f t="shared" si="97"/>
        <v>11.36806520683481</v>
      </c>
      <c r="R689" t="str">
        <f t="shared" si="98"/>
        <v/>
      </c>
      <c r="S689">
        <f>IF(A689&lt;$C$5+2,"",IF(A689=$C$5+2,AVERAGE(INDEX($I$15:$I$713,A689-$C$5+1):I689),(($C$5-1)*J688+I689)/$C$5))</f>
        <v>11.36806520683481</v>
      </c>
      <c r="T689" s="2"/>
    </row>
    <row r="690" spans="1:20" x14ac:dyDescent="0.3">
      <c r="A690">
        <v>676</v>
      </c>
      <c r="B690" s="1">
        <v>44216.59375</v>
      </c>
      <c r="C690" s="2">
        <v>14646</v>
      </c>
      <c r="D690" s="2">
        <v>14652.550000000001</v>
      </c>
      <c r="E690" s="2">
        <v>14639.5</v>
      </c>
      <c r="F690" s="2">
        <v>14648.15</v>
      </c>
      <c r="G690" s="2">
        <f>IF(A690&lt;=$C$3,"",MAX(INDEX($D$15:$D$713,A690-$C$3):D689))</f>
        <v>14650.199999999999</v>
      </c>
      <c r="H690" s="2">
        <f>IF(A690&lt;=$C$4,"",MIN(INDEX($E$15:$E$713,A690-$C$4):E689))</f>
        <v>14635.949999999999</v>
      </c>
      <c r="I690" s="2">
        <f t="shared" si="90"/>
        <v>12.950000000000728</v>
      </c>
      <c r="J690" s="2">
        <f>IF(A690&lt;$C$5+2,"",IF(A690=$C$5+2,AVERAGE(INDEX($I$15:$I$713,A690-$C$5+1):I690),(($C$5-1)*J689+I690)/$C$5))</f>
        <v>11.447161946493107</v>
      </c>
      <c r="K690" s="2" t="str">
        <f t="shared" si="91"/>
        <v>buy</v>
      </c>
      <c r="L690" s="2">
        <f t="shared" si="92"/>
        <v>14650.199999999999</v>
      </c>
      <c r="M690" t="str">
        <f t="shared" si="93"/>
        <v>SL</v>
      </c>
      <c r="N690" t="str">
        <f t="shared" si="94"/>
        <v/>
      </c>
      <c r="O690" t="str">
        <f t="shared" si="95"/>
        <v/>
      </c>
      <c r="P690" t="str">
        <f t="shared" si="96"/>
        <v/>
      </c>
      <c r="Q690" t="str">
        <f t="shared" si="97"/>
        <v/>
      </c>
      <c r="R690">
        <f t="shared" si="98"/>
        <v>-11.368065206834217</v>
      </c>
      <c r="S690">
        <f>IF(A690&lt;$C$5+2,"",IF(A690=$C$5+2,AVERAGE(INDEX($I$15:$I$713,A690-$C$5+1):I690),(($C$5-1)*J689+I690)/$C$5))</f>
        <v>11.447161946493107</v>
      </c>
      <c r="T690" s="2"/>
    </row>
    <row r="691" spans="1:20" x14ac:dyDescent="0.3">
      <c r="A691">
        <v>677</v>
      </c>
      <c r="B691" s="1">
        <v>44216.594444444447</v>
      </c>
      <c r="C691" s="2">
        <v>14648.550000000001</v>
      </c>
      <c r="D691" s="2">
        <v>14657.75</v>
      </c>
      <c r="E691" s="2">
        <v>14645.3</v>
      </c>
      <c r="F691" s="2">
        <v>14652.5</v>
      </c>
      <c r="G691" s="2">
        <f>IF(A691&lt;=$C$3,"",MAX(INDEX($D$15:$D$713,A691-$C$3):D690))</f>
        <v>14652.550000000001</v>
      </c>
      <c r="H691" s="2">
        <f>IF(A691&lt;=$C$4,"",MIN(INDEX($E$15:$E$713,A691-$C$4):E690))</f>
        <v>14635.949999999999</v>
      </c>
      <c r="I691" s="2">
        <f t="shared" si="90"/>
        <v>13.050000000001091</v>
      </c>
      <c r="J691" s="2">
        <f>IF(A691&lt;$C$5+2,"",IF(A691=$C$5+2,AVERAGE(INDEX($I$15:$I$713,A691-$C$5+1):I691),(($C$5-1)*J690+I691)/$C$5))</f>
        <v>11.527303849168508</v>
      </c>
      <c r="K691" s="2" t="str">
        <f t="shared" si="91"/>
        <v>buy</v>
      </c>
      <c r="L691" s="2">
        <f t="shared" si="92"/>
        <v>14652.550000000001</v>
      </c>
      <c r="M691" t="str">
        <f t="shared" si="93"/>
        <v>buy</v>
      </c>
      <c r="N691">
        <f t="shared" si="94"/>
        <v>14641.022696150832</v>
      </c>
      <c r="O691">
        <f t="shared" si="95"/>
        <v>14675.604607698338</v>
      </c>
      <c r="P691">
        <f t="shared" si="96"/>
        <v>14652.550000000001</v>
      </c>
      <c r="Q691">
        <f t="shared" si="97"/>
        <v>11.527303849168508</v>
      </c>
      <c r="R691" t="str">
        <f t="shared" si="98"/>
        <v/>
      </c>
      <c r="S691">
        <f>IF(A691&lt;$C$5+2,"",IF(A691=$C$5+2,AVERAGE(INDEX($I$15:$I$713,A691-$C$5+1):I691),(($C$5-1)*J690+I691)/$C$5))</f>
        <v>11.527303849168508</v>
      </c>
      <c r="T691" s="2"/>
    </row>
    <row r="692" spans="1:20" x14ac:dyDescent="0.3">
      <c r="A692">
        <v>678</v>
      </c>
      <c r="B692" s="1">
        <v>44216.595138888886</v>
      </c>
      <c r="C692" s="2">
        <v>14652.7</v>
      </c>
      <c r="D692" s="2">
        <v>14661.7</v>
      </c>
      <c r="E692" s="2">
        <v>14647.05</v>
      </c>
      <c r="F692" s="2">
        <v>14650.2</v>
      </c>
      <c r="G692" s="2">
        <f>IF(A692&lt;=$C$3,"",MAX(INDEX($D$15:$D$713,A692-$C$3):D691))</f>
        <v>14657.75</v>
      </c>
      <c r="H692" s="2">
        <f>IF(A692&lt;=$C$4,"",MIN(INDEX($E$15:$E$713,A692-$C$4):E691))</f>
        <v>14635.949999999999</v>
      </c>
      <c r="I692" s="2">
        <f t="shared" si="90"/>
        <v>12.450000000000728</v>
      </c>
      <c r="J692" s="2">
        <f>IF(A692&lt;$C$5+2,"",IF(A692=$C$5+2,AVERAGE(INDEX($I$15:$I$713,A692-$C$5+1):I692),(($C$5-1)*J691+I692)/$C$5))</f>
        <v>11.573438656710119</v>
      </c>
      <c r="K692" s="2" t="str">
        <f t="shared" si="91"/>
        <v>buy</v>
      </c>
      <c r="L692" s="2">
        <f t="shared" si="92"/>
        <v>14657.75</v>
      </c>
      <c r="M692" t="str">
        <f t="shared" si="93"/>
        <v>buy</v>
      </c>
      <c r="N692">
        <f t="shared" si="94"/>
        <v>14641.022696150832</v>
      </c>
      <c r="O692">
        <f t="shared" si="95"/>
        <v>14675.604607698338</v>
      </c>
      <c r="P692">
        <f t="shared" si="96"/>
        <v>14652.550000000001</v>
      </c>
      <c r="Q692">
        <f t="shared" si="97"/>
        <v>11.527303849168508</v>
      </c>
      <c r="R692" t="str">
        <f t="shared" si="98"/>
        <v/>
      </c>
      <c r="S692">
        <f>IF(A692&lt;$C$5+2,"",IF(A692=$C$5+2,AVERAGE(INDEX($I$15:$I$713,A692-$C$5+1):I692),(($C$5-1)*J691+I692)/$C$5))</f>
        <v>11.573438656710119</v>
      </c>
      <c r="T692" s="2"/>
    </row>
    <row r="693" spans="1:20" x14ac:dyDescent="0.3">
      <c r="A693">
        <v>679</v>
      </c>
      <c r="B693" s="1">
        <v>44216.595833333333</v>
      </c>
      <c r="C693" s="2">
        <v>14650.5</v>
      </c>
      <c r="D693" s="2">
        <v>14657.7</v>
      </c>
      <c r="E693" s="2">
        <v>14640.95</v>
      </c>
      <c r="F693" s="2">
        <v>14654.85</v>
      </c>
      <c r="G693" s="2">
        <f>IF(A693&lt;=$C$3,"",MAX(INDEX($D$15:$D$713,A693-$C$3):D692))</f>
        <v>14661.7</v>
      </c>
      <c r="H693" s="2">
        <f>IF(A693&lt;=$C$4,"",MIN(INDEX($E$15:$E$713,A693-$C$4):E692))</f>
        <v>14639.5</v>
      </c>
      <c r="I693" s="2">
        <f t="shared" si="90"/>
        <v>14.650000000001455</v>
      </c>
      <c r="J693" s="2">
        <f>IF(A693&lt;$C$5+2,"",IF(A693=$C$5+2,AVERAGE(INDEX($I$15:$I$713,A693-$C$5+1):I693),(($C$5-1)*J692+I693)/$C$5))</f>
        <v>11.727266723874685</v>
      </c>
      <c r="K693" s="2" t="str">
        <f t="shared" si="91"/>
        <v/>
      </c>
      <c r="L693" s="2" t="str">
        <f t="shared" si="92"/>
        <v/>
      </c>
      <c r="M693" t="str">
        <f t="shared" si="93"/>
        <v>SL</v>
      </c>
      <c r="N693" t="str">
        <f t="shared" si="94"/>
        <v/>
      </c>
      <c r="O693" t="str">
        <f t="shared" si="95"/>
        <v/>
      </c>
      <c r="P693" t="str">
        <f t="shared" si="96"/>
        <v/>
      </c>
      <c r="Q693" t="str">
        <f t="shared" si="97"/>
        <v/>
      </c>
      <c r="R693">
        <f t="shared" si="98"/>
        <v>-11.527303849168675</v>
      </c>
      <c r="S693">
        <f>IF(A693&lt;$C$5+2,"",IF(A693=$C$5+2,AVERAGE(INDEX($I$15:$I$713,A693-$C$5+1):I693),(($C$5-1)*J692+I693)/$C$5))</f>
        <v>11.727266723874685</v>
      </c>
      <c r="T693" s="2"/>
    </row>
    <row r="694" spans="1:20" x14ac:dyDescent="0.3">
      <c r="A694">
        <v>680</v>
      </c>
      <c r="B694" s="1">
        <v>44216.59652777778</v>
      </c>
      <c r="C694" s="2">
        <v>14654.75</v>
      </c>
      <c r="D694" s="2">
        <v>14658.65</v>
      </c>
      <c r="E694" s="2">
        <v>14649</v>
      </c>
      <c r="F694" s="2">
        <v>14653.6</v>
      </c>
      <c r="G694" s="2">
        <f>IF(A694&lt;=$C$3,"",MAX(INDEX($D$15:$D$713,A694-$C$3):D693))</f>
        <v>14661.7</v>
      </c>
      <c r="H694" s="2">
        <f>IF(A694&lt;=$C$4,"",MIN(INDEX($E$15:$E$713,A694-$C$4):E693))</f>
        <v>14640.95</v>
      </c>
      <c r="I694" s="2">
        <f t="shared" si="90"/>
        <v>16.75</v>
      </c>
      <c r="J694" s="2">
        <f>IF(A694&lt;$C$5+2,"",IF(A694=$C$5+2,AVERAGE(INDEX($I$15:$I$713,A694-$C$5+1):I694),(($C$5-1)*J693+I694)/$C$5))</f>
        <v>11.978403387680951</v>
      </c>
      <c r="K694" s="2" t="str">
        <f t="shared" si="91"/>
        <v/>
      </c>
      <c r="L694" s="2" t="str">
        <f t="shared" si="92"/>
        <v/>
      </c>
      <c r="M694" t="str">
        <f t="shared" si="93"/>
        <v/>
      </c>
      <c r="N694" t="str">
        <f t="shared" si="94"/>
        <v/>
      </c>
      <c r="O694" t="str">
        <f t="shared" si="95"/>
        <v/>
      </c>
      <c r="P694" t="str">
        <f t="shared" si="96"/>
        <v/>
      </c>
      <c r="Q694" t="str">
        <f t="shared" si="97"/>
        <v/>
      </c>
      <c r="R694" t="str">
        <f t="shared" si="98"/>
        <v/>
      </c>
      <c r="S694">
        <f>IF(A694&lt;$C$5+2,"",IF(A694=$C$5+2,AVERAGE(INDEX($I$15:$I$713,A694-$C$5+1):I694),(($C$5-1)*J693+I694)/$C$5))</f>
        <v>11.978403387680951</v>
      </c>
      <c r="T694" s="2"/>
    </row>
    <row r="695" spans="1:20" x14ac:dyDescent="0.3">
      <c r="A695">
        <v>681</v>
      </c>
      <c r="B695" s="1">
        <v>44216.597222222219</v>
      </c>
      <c r="C695" s="2">
        <v>14653.65</v>
      </c>
      <c r="D695" s="2">
        <v>14660.65</v>
      </c>
      <c r="E695" s="2">
        <v>14649.85</v>
      </c>
      <c r="F695" s="2">
        <v>14657.2</v>
      </c>
      <c r="G695" s="2">
        <f>IF(A695&lt;=$C$3,"",MAX(INDEX($D$15:$D$713,A695-$C$3):D694))</f>
        <v>14661.7</v>
      </c>
      <c r="H695" s="2">
        <f>IF(A695&lt;=$C$4,"",MIN(INDEX($E$15:$E$713,A695-$C$4):E694))</f>
        <v>14640.95</v>
      </c>
      <c r="I695" s="2">
        <f t="shared" si="90"/>
        <v>9.6499999999996362</v>
      </c>
      <c r="J695" s="2">
        <f>IF(A695&lt;$C$5+2,"",IF(A695=$C$5+2,AVERAGE(INDEX($I$15:$I$713,A695-$C$5+1):I695),(($C$5-1)*J694+I695)/$C$5))</f>
        <v>11.861983218296885</v>
      </c>
      <c r="K695" s="2" t="str">
        <f t="shared" si="91"/>
        <v/>
      </c>
      <c r="L695" s="2" t="str">
        <f t="shared" si="92"/>
        <v/>
      </c>
      <c r="M695" t="str">
        <f t="shared" si="93"/>
        <v/>
      </c>
      <c r="N695" t="str">
        <f t="shared" si="94"/>
        <v/>
      </c>
      <c r="O695" t="str">
        <f t="shared" si="95"/>
        <v/>
      </c>
      <c r="P695" t="str">
        <f t="shared" si="96"/>
        <v/>
      </c>
      <c r="Q695" t="str">
        <f t="shared" si="97"/>
        <v/>
      </c>
      <c r="R695" t="str">
        <f t="shared" si="98"/>
        <v/>
      </c>
      <c r="S695">
        <f>IF(A695&lt;$C$5+2,"",IF(A695=$C$5+2,AVERAGE(INDEX($I$15:$I$713,A695-$C$5+1):I695),(($C$5-1)*J694+I695)/$C$5))</f>
        <v>11.861983218296885</v>
      </c>
      <c r="T695" s="2"/>
    </row>
    <row r="696" spans="1:20" x14ac:dyDescent="0.3">
      <c r="A696">
        <v>682</v>
      </c>
      <c r="B696" s="1">
        <v>44216.597916666666</v>
      </c>
      <c r="C696" s="2">
        <v>14657.4</v>
      </c>
      <c r="D696" s="2">
        <v>14661.8</v>
      </c>
      <c r="E696" s="2">
        <v>14652.1</v>
      </c>
      <c r="F696" s="2">
        <v>14656.7</v>
      </c>
      <c r="G696" s="2">
        <f>IF(A696&lt;=$C$3,"",MAX(INDEX($D$15:$D$713,A696-$C$3):D695))</f>
        <v>14660.65</v>
      </c>
      <c r="H696" s="2">
        <f>IF(A696&lt;=$C$4,"",MIN(INDEX($E$15:$E$713,A696-$C$4):E695))</f>
        <v>14640.95</v>
      </c>
      <c r="I696" s="2">
        <f t="shared" si="90"/>
        <v>10.799999999999272</v>
      </c>
      <c r="J696" s="2">
        <f>IF(A696&lt;$C$5+2,"",IF(A696=$C$5+2,AVERAGE(INDEX($I$15:$I$713,A696-$C$5+1):I696),(($C$5-1)*J695+I696)/$C$5))</f>
        <v>11.808884057382006</v>
      </c>
      <c r="K696" s="2" t="str">
        <f t="shared" si="91"/>
        <v>buy</v>
      </c>
      <c r="L696" s="2">
        <f t="shared" si="92"/>
        <v>14660.65</v>
      </c>
      <c r="M696" t="str">
        <f t="shared" si="93"/>
        <v>buy</v>
      </c>
      <c r="N696">
        <f t="shared" si="94"/>
        <v>14648.841115942618</v>
      </c>
      <c r="O696">
        <f t="shared" si="95"/>
        <v>14684.267768114763</v>
      </c>
      <c r="P696">
        <f t="shared" si="96"/>
        <v>14660.65</v>
      </c>
      <c r="Q696">
        <f t="shared" si="97"/>
        <v>11.808884057382006</v>
      </c>
      <c r="R696" t="str">
        <f t="shared" si="98"/>
        <v/>
      </c>
      <c r="S696">
        <f>IF(A696&lt;$C$5+2,"",IF(A696=$C$5+2,AVERAGE(INDEX($I$15:$I$713,A696-$C$5+1):I696),(($C$5-1)*J695+I696)/$C$5))</f>
        <v>11.808884057382006</v>
      </c>
      <c r="T696" s="2"/>
    </row>
    <row r="697" spans="1:20" x14ac:dyDescent="0.3">
      <c r="A697">
        <v>683</v>
      </c>
      <c r="B697" s="1">
        <v>44216.598611111112</v>
      </c>
      <c r="C697" s="2">
        <v>14656.6</v>
      </c>
      <c r="D697" s="2">
        <v>14662.6</v>
      </c>
      <c r="E697" s="2">
        <v>14651.9</v>
      </c>
      <c r="F697" s="2">
        <v>14656.75</v>
      </c>
      <c r="G697" s="2">
        <f>IF(A697&lt;=$C$3,"",MAX(INDEX($D$15:$D$713,A697-$C$3):D696))</f>
        <v>14661.8</v>
      </c>
      <c r="H697" s="2">
        <f>IF(A697&lt;=$C$4,"",MIN(INDEX($E$15:$E$713,A697-$C$4):E696))</f>
        <v>14649</v>
      </c>
      <c r="I697" s="2">
        <f t="shared" si="90"/>
        <v>9.6999999999989086</v>
      </c>
      <c r="J697" s="2">
        <f>IF(A697&lt;$C$5+2,"",IF(A697=$C$5+2,AVERAGE(INDEX($I$15:$I$713,A697-$C$5+1):I697),(($C$5-1)*J696+I697)/$C$5))</f>
        <v>11.703439854512851</v>
      </c>
      <c r="K697" s="2" t="str">
        <f t="shared" si="91"/>
        <v>buy</v>
      </c>
      <c r="L697" s="2">
        <f t="shared" si="92"/>
        <v>14661.8</v>
      </c>
      <c r="M697" t="str">
        <f t="shared" si="93"/>
        <v>buy</v>
      </c>
      <c r="N697">
        <f t="shared" si="94"/>
        <v>14648.841115942618</v>
      </c>
      <c r="O697">
        <f t="shared" si="95"/>
        <v>14684.267768114763</v>
      </c>
      <c r="P697">
        <f t="shared" si="96"/>
        <v>14660.65</v>
      </c>
      <c r="Q697">
        <f t="shared" si="97"/>
        <v>11.808884057382006</v>
      </c>
      <c r="R697" t="str">
        <f t="shared" si="98"/>
        <v/>
      </c>
      <c r="S697">
        <f>IF(A697&lt;$C$5+2,"",IF(A697=$C$5+2,AVERAGE(INDEX($I$15:$I$713,A697-$C$5+1):I697),(($C$5-1)*J696+I697)/$C$5))</f>
        <v>11.703439854512851</v>
      </c>
      <c r="T697" s="2"/>
    </row>
    <row r="698" spans="1:20" x14ac:dyDescent="0.3">
      <c r="A698">
        <v>684</v>
      </c>
      <c r="B698" s="1">
        <v>44216.599305555559</v>
      </c>
      <c r="C698" s="2">
        <v>14656.150000000001</v>
      </c>
      <c r="D698" s="2">
        <v>14660.199999999999</v>
      </c>
      <c r="E698" s="2">
        <v>14651.550000000001</v>
      </c>
      <c r="F698" s="2">
        <v>14658.8</v>
      </c>
      <c r="G698" s="2">
        <f>IF(A698&lt;=$C$3,"",MAX(INDEX($D$15:$D$713,A698-$C$3):D697))</f>
        <v>14662.6</v>
      </c>
      <c r="H698" s="2">
        <f>IF(A698&lt;=$C$4,"",MIN(INDEX($E$15:$E$713,A698-$C$4):E697))</f>
        <v>14649.85</v>
      </c>
      <c r="I698" s="2">
        <f t="shared" si="90"/>
        <v>10.700000000000728</v>
      </c>
      <c r="J698" s="2">
        <f>IF(A698&lt;$C$5+2,"",IF(A698=$C$5+2,AVERAGE(INDEX($I$15:$I$713,A698-$C$5+1):I698),(($C$5-1)*J697+I698)/$C$5))</f>
        <v>11.653267861787246</v>
      </c>
      <c r="K698" s="2" t="str">
        <f t="shared" si="91"/>
        <v/>
      </c>
      <c r="L698" s="2" t="str">
        <f t="shared" si="92"/>
        <v/>
      </c>
      <c r="M698" t="str">
        <f t="shared" si="93"/>
        <v>buy</v>
      </c>
      <c r="N698">
        <f t="shared" si="94"/>
        <v>14648.841115942618</v>
      </c>
      <c r="O698">
        <f t="shared" si="95"/>
        <v>14684.267768114763</v>
      </c>
      <c r="P698">
        <f t="shared" si="96"/>
        <v>14660.65</v>
      </c>
      <c r="Q698">
        <f t="shared" si="97"/>
        <v>11.808884057382006</v>
      </c>
      <c r="R698" t="str">
        <f t="shared" si="98"/>
        <v/>
      </c>
      <c r="S698">
        <f>IF(A698&lt;$C$5+2,"",IF(A698=$C$5+2,AVERAGE(INDEX($I$15:$I$713,A698-$C$5+1):I698),(($C$5-1)*J697+I698)/$C$5))</f>
        <v>11.653267861787246</v>
      </c>
      <c r="T698" s="2"/>
    </row>
    <row r="699" spans="1:20" x14ac:dyDescent="0.3">
      <c r="A699">
        <v>685</v>
      </c>
      <c r="B699" s="1">
        <v>44216.6</v>
      </c>
      <c r="C699" s="2">
        <v>14658.75</v>
      </c>
      <c r="D699" s="2">
        <v>14664</v>
      </c>
      <c r="E699" s="2">
        <v>14654.85</v>
      </c>
      <c r="F699" s="2">
        <v>14660.35</v>
      </c>
      <c r="G699" s="2">
        <f>IF(A699&lt;=$C$3,"",MAX(INDEX($D$15:$D$713,A699-$C$3):D698))</f>
        <v>14662.6</v>
      </c>
      <c r="H699" s="2">
        <f>IF(A699&lt;=$C$4,"",MIN(INDEX($E$15:$E$713,A699-$C$4):E698))</f>
        <v>14651.550000000001</v>
      </c>
      <c r="I699" s="2">
        <f t="shared" si="90"/>
        <v>8.6499999999978172</v>
      </c>
      <c r="J699" s="2">
        <f>IF(A699&lt;$C$5+2,"",IF(A699=$C$5+2,AVERAGE(INDEX($I$15:$I$713,A699-$C$5+1):I699),(($C$5-1)*J698+I699)/$C$5))</f>
        <v>11.503104468697774</v>
      </c>
      <c r="K699" s="2" t="str">
        <f t="shared" si="91"/>
        <v>buy</v>
      </c>
      <c r="L699" s="2">
        <f t="shared" si="92"/>
        <v>14662.6</v>
      </c>
      <c r="M699" t="str">
        <f t="shared" si="93"/>
        <v>buy</v>
      </c>
      <c r="N699">
        <f t="shared" si="94"/>
        <v>14648.841115942618</v>
      </c>
      <c r="O699">
        <f t="shared" si="95"/>
        <v>14684.267768114763</v>
      </c>
      <c r="P699">
        <f t="shared" si="96"/>
        <v>14660.65</v>
      </c>
      <c r="Q699">
        <f t="shared" si="97"/>
        <v>11.808884057382006</v>
      </c>
      <c r="R699" t="str">
        <f t="shared" si="98"/>
        <v/>
      </c>
      <c r="S699">
        <f>IF(A699&lt;$C$5+2,"",IF(A699=$C$5+2,AVERAGE(INDEX($I$15:$I$713,A699-$C$5+1):I699),(($C$5-1)*J698+I699)/$C$5))</f>
        <v>11.503104468697774</v>
      </c>
      <c r="T699" s="2"/>
    </row>
    <row r="700" spans="1:20" x14ac:dyDescent="0.3">
      <c r="A700">
        <v>686</v>
      </c>
      <c r="B700" s="1">
        <v>44216.600694444445</v>
      </c>
      <c r="C700" s="2">
        <v>14660.35</v>
      </c>
      <c r="D700" s="2">
        <v>14668.9</v>
      </c>
      <c r="E700" s="2">
        <v>14653.8</v>
      </c>
      <c r="F700" s="2">
        <v>14657.2</v>
      </c>
      <c r="G700" s="2">
        <f>IF(A700&lt;=$C$3,"",MAX(INDEX($D$15:$D$713,A700-$C$3):D699))</f>
        <v>14664</v>
      </c>
      <c r="H700" s="2">
        <f>IF(A700&lt;=$C$4,"",MIN(INDEX($E$15:$E$713,A700-$C$4):E699))</f>
        <v>14651.550000000001</v>
      </c>
      <c r="I700" s="2">
        <f t="shared" si="90"/>
        <v>9.1499999999996362</v>
      </c>
      <c r="J700" s="2">
        <f>IF(A700&lt;$C$5+2,"",IF(A700=$C$5+2,AVERAGE(INDEX($I$15:$I$713,A700-$C$5+1):I700),(($C$5-1)*J699+I700)/$C$5))</f>
        <v>11.385449245262867</v>
      </c>
      <c r="K700" s="2" t="str">
        <f t="shared" si="91"/>
        <v>buy</v>
      </c>
      <c r="L700" s="2">
        <f t="shared" si="92"/>
        <v>14664</v>
      </c>
      <c r="M700" t="str">
        <f t="shared" si="93"/>
        <v>buy</v>
      </c>
      <c r="N700">
        <f t="shared" si="94"/>
        <v>14648.841115942618</v>
      </c>
      <c r="O700">
        <f t="shared" si="95"/>
        <v>14684.267768114763</v>
      </c>
      <c r="P700">
        <f t="shared" si="96"/>
        <v>14660.65</v>
      </c>
      <c r="Q700">
        <f t="shared" si="97"/>
        <v>11.808884057382006</v>
      </c>
      <c r="R700" t="str">
        <f t="shared" si="98"/>
        <v/>
      </c>
      <c r="S700">
        <f>IF(A700&lt;$C$5+2,"",IF(A700=$C$5+2,AVERAGE(INDEX($I$15:$I$713,A700-$C$5+1):I700),(($C$5-1)*J699+I700)/$C$5))</f>
        <v>11.385449245262867</v>
      </c>
      <c r="T700" s="2"/>
    </row>
    <row r="701" spans="1:20" x14ac:dyDescent="0.3">
      <c r="A701">
        <v>687</v>
      </c>
      <c r="B701" s="1">
        <v>44216.601388888892</v>
      </c>
      <c r="C701" s="2">
        <v>14657.3</v>
      </c>
      <c r="D701" s="2">
        <v>14664.3</v>
      </c>
      <c r="E701" s="2">
        <v>14649.800000000001</v>
      </c>
      <c r="F701" s="2">
        <v>14651.85</v>
      </c>
      <c r="G701" s="2">
        <f>IF(A701&lt;=$C$3,"",MAX(INDEX($D$15:$D$713,A701-$C$3):D700))</f>
        <v>14668.9</v>
      </c>
      <c r="H701" s="2">
        <f>IF(A701&lt;=$C$4,"",MIN(INDEX($E$15:$E$713,A701-$C$4):E700))</f>
        <v>14651.550000000001</v>
      </c>
      <c r="I701" s="2">
        <f t="shared" si="90"/>
        <v>15.100000000000364</v>
      </c>
      <c r="J701" s="2">
        <f>IF(A701&lt;$C$5+2,"",IF(A701=$C$5+2,AVERAGE(INDEX($I$15:$I$713,A701-$C$5+1):I701),(($C$5-1)*J700+I701)/$C$5))</f>
        <v>11.571176782999743</v>
      </c>
      <c r="K701" s="2" t="str">
        <f t="shared" si="91"/>
        <v>sell</v>
      </c>
      <c r="L701" s="2">
        <f t="shared" si="92"/>
        <v>14651.550000000001</v>
      </c>
      <c r="M701" t="str">
        <f t="shared" si="93"/>
        <v>buy</v>
      </c>
      <c r="N701">
        <f t="shared" si="94"/>
        <v>14648.841115942618</v>
      </c>
      <c r="O701">
        <f t="shared" si="95"/>
        <v>14684.267768114763</v>
      </c>
      <c r="P701">
        <f t="shared" si="96"/>
        <v>14660.65</v>
      </c>
      <c r="Q701">
        <f t="shared" si="97"/>
        <v>11.808884057382006</v>
      </c>
      <c r="R701" t="str">
        <f t="shared" si="98"/>
        <v/>
      </c>
      <c r="S701">
        <f>IF(A701&lt;$C$5+2,"",IF(A701=$C$5+2,AVERAGE(INDEX($I$15:$I$713,A701-$C$5+1):I701),(($C$5-1)*J700+I701)/$C$5))</f>
        <v>11.571176782999743</v>
      </c>
      <c r="T701" s="2"/>
    </row>
    <row r="702" spans="1:20" x14ac:dyDescent="0.3">
      <c r="A702">
        <v>688</v>
      </c>
      <c r="B702" s="1">
        <v>44216.602083333331</v>
      </c>
      <c r="C702" s="2">
        <v>14651.75</v>
      </c>
      <c r="D702" s="2">
        <v>14656.849999999999</v>
      </c>
      <c r="E702" s="2">
        <v>14648.95</v>
      </c>
      <c r="F702" s="2">
        <v>14653.6</v>
      </c>
      <c r="G702" s="2">
        <f>IF(A702&lt;=$C$3,"",MAX(INDEX($D$15:$D$713,A702-$C$3):D701))</f>
        <v>14668.9</v>
      </c>
      <c r="H702" s="2">
        <f>IF(A702&lt;=$C$4,"",MIN(INDEX($E$15:$E$713,A702-$C$4):E701))</f>
        <v>14649.800000000001</v>
      </c>
      <c r="I702" s="2">
        <f t="shared" si="90"/>
        <v>14.499999999998181</v>
      </c>
      <c r="J702" s="2">
        <f>IF(A702&lt;$C$5+2,"",IF(A702=$C$5+2,AVERAGE(INDEX($I$15:$I$713,A702-$C$5+1):I702),(($C$5-1)*J701+I702)/$C$5))</f>
        <v>11.717617943849664</v>
      </c>
      <c r="K702" s="2" t="str">
        <f t="shared" si="91"/>
        <v>sell</v>
      </c>
      <c r="L702" s="2">
        <f t="shared" si="92"/>
        <v>14649.800000000001</v>
      </c>
      <c r="M702" t="str">
        <f t="shared" si="93"/>
        <v>buy</v>
      </c>
      <c r="N702">
        <f t="shared" si="94"/>
        <v>14648.841115942618</v>
      </c>
      <c r="O702">
        <f t="shared" si="95"/>
        <v>14684.267768114763</v>
      </c>
      <c r="P702">
        <f t="shared" si="96"/>
        <v>14660.65</v>
      </c>
      <c r="Q702">
        <f t="shared" si="97"/>
        <v>11.808884057382006</v>
      </c>
      <c r="R702" t="str">
        <f t="shared" si="98"/>
        <v/>
      </c>
      <c r="S702">
        <f>IF(A702&lt;$C$5+2,"",IF(A702=$C$5+2,AVERAGE(INDEX($I$15:$I$713,A702-$C$5+1):I702),(($C$5-1)*J701+I702)/$C$5))</f>
        <v>11.717617943849664</v>
      </c>
      <c r="T702" s="2"/>
    </row>
    <row r="703" spans="1:20" x14ac:dyDescent="0.3">
      <c r="A703">
        <v>689</v>
      </c>
      <c r="B703" s="1">
        <v>44216.602777777778</v>
      </c>
      <c r="C703" s="2">
        <v>14654.45</v>
      </c>
      <c r="D703" s="2">
        <v>14663.550000000001</v>
      </c>
      <c r="E703" s="2">
        <v>14645.650000000001</v>
      </c>
      <c r="F703" s="2">
        <v>14648.45</v>
      </c>
      <c r="G703" s="2">
        <f>IF(A703&lt;=$C$3,"",MAX(INDEX($D$15:$D$713,A703-$C$3):D702))</f>
        <v>14668.9</v>
      </c>
      <c r="H703" s="2">
        <f>IF(A703&lt;=$C$4,"",MIN(INDEX($E$15:$E$713,A703-$C$4):E702))</f>
        <v>14648.95</v>
      </c>
      <c r="I703" s="2">
        <f t="shared" si="90"/>
        <v>7.8999999999978172</v>
      </c>
      <c r="J703" s="2">
        <f>IF(A703&lt;$C$5+2,"",IF(A703=$C$5+2,AVERAGE(INDEX($I$15:$I$713,A703-$C$5+1):I703),(($C$5-1)*J702+I703)/$C$5))</f>
        <v>11.526737046657072</v>
      </c>
      <c r="K703" s="2" t="str">
        <f t="shared" si="91"/>
        <v>sell</v>
      </c>
      <c r="L703" s="2">
        <f t="shared" si="92"/>
        <v>14648.95</v>
      </c>
      <c r="M703" t="str">
        <f t="shared" si="93"/>
        <v>SL</v>
      </c>
      <c r="N703" t="str">
        <f t="shared" si="94"/>
        <v/>
      </c>
      <c r="O703" t="str">
        <f t="shared" si="95"/>
        <v/>
      </c>
      <c r="P703" t="str">
        <f t="shared" si="96"/>
        <v/>
      </c>
      <c r="Q703" t="str">
        <f t="shared" si="97"/>
        <v/>
      </c>
      <c r="R703">
        <f t="shared" si="98"/>
        <v>-11.808884057381874</v>
      </c>
      <c r="S703">
        <f>IF(A703&lt;$C$5+2,"",IF(A703=$C$5+2,AVERAGE(INDEX($I$15:$I$713,A703-$C$5+1):I703),(($C$5-1)*J702+I703)/$C$5))</f>
        <v>11.526737046657072</v>
      </c>
      <c r="T703" s="2"/>
    </row>
    <row r="704" spans="1:20" x14ac:dyDescent="0.3">
      <c r="A704">
        <v>690</v>
      </c>
      <c r="B704" s="1">
        <v>44216.603472222225</v>
      </c>
      <c r="C704" s="2">
        <v>14648.9</v>
      </c>
      <c r="D704" s="2">
        <v>14656.550000000001</v>
      </c>
      <c r="E704" s="2">
        <v>14639.699999999999</v>
      </c>
      <c r="F704" s="2">
        <v>14650.55</v>
      </c>
      <c r="G704" s="2">
        <f>IF(A704&lt;=$C$3,"",MAX(INDEX($D$15:$D$713,A704-$C$3):D703))</f>
        <v>14664.3</v>
      </c>
      <c r="H704" s="2">
        <f>IF(A704&lt;=$C$4,"",MIN(INDEX($E$15:$E$713,A704-$C$4):E703))</f>
        <v>14645.650000000001</v>
      </c>
      <c r="I704" s="2">
        <f t="shared" si="90"/>
        <v>17.899999999999636</v>
      </c>
      <c r="J704" s="2">
        <f>IF(A704&lt;$C$5+2,"",IF(A704=$C$5+2,AVERAGE(INDEX($I$15:$I$713,A704-$C$5+1):I704),(($C$5-1)*J703+I704)/$C$5))</f>
        <v>11.845400194324201</v>
      </c>
      <c r="K704" s="2" t="str">
        <f t="shared" si="91"/>
        <v>sell</v>
      </c>
      <c r="L704" s="2">
        <f t="shared" si="92"/>
        <v>14645.650000000001</v>
      </c>
      <c r="M704" t="str">
        <f t="shared" si="93"/>
        <v>sell</v>
      </c>
      <c r="N704">
        <f t="shared" si="94"/>
        <v>14657.495400194326</v>
      </c>
      <c r="O704">
        <f t="shared" si="95"/>
        <v>14621.959199611352</v>
      </c>
      <c r="P704">
        <f t="shared" si="96"/>
        <v>14645.650000000001</v>
      </c>
      <c r="Q704">
        <f t="shared" si="97"/>
        <v>11.845400194324201</v>
      </c>
      <c r="R704" t="str">
        <f t="shared" si="98"/>
        <v/>
      </c>
      <c r="S704">
        <f>IF(A704&lt;$C$5+2,"",IF(A704=$C$5+2,AVERAGE(INDEX($I$15:$I$713,A704-$C$5+1):I704),(($C$5-1)*J703+I704)/$C$5))</f>
        <v>11.845400194324201</v>
      </c>
      <c r="T704" s="2"/>
    </row>
    <row r="705" spans="1:20" x14ac:dyDescent="0.3">
      <c r="A705">
        <v>691</v>
      </c>
      <c r="B705" s="1">
        <v>44216.604166666664</v>
      </c>
      <c r="C705" s="2">
        <v>14650.25</v>
      </c>
      <c r="D705" s="2">
        <v>14658.550000000001</v>
      </c>
      <c r="E705" s="2">
        <v>14646.6</v>
      </c>
      <c r="F705" s="2">
        <v>14654.2</v>
      </c>
      <c r="G705" s="2">
        <f>IF(A705&lt;=$C$3,"",MAX(INDEX($D$15:$D$713,A705-$C$3):D704))</f>
        <v>14663.550000000001</v>
      </c>
      <c r="H705" s="2">
        <f>IF(A705&lt;=$C$4,"",MIN(INDEX($E$15:$E$713,A705-$C$4):E704))</f>
        <v>14639.699999999999</v>
      </c>
      <c r="I705" s="2">
        <f t="shared" si="90"/>
        <v>16.850000000002183</v>
      </c>
      <c r="J705" s="2">
        <f>IF(A705&lt;$C$5+2,"",IF(A705=$C$5+2,AVERAGE(INDEX($I$15:$I$713,A705-$C$5+1):I705),(($C$5-1)*J704+I705)/$C$5))</f>
        <v>12.095630184608101</v>
      </c>
      <c r="K705" s="2" t="str">
        <f t="shared" si="91"/>
        <v/>
      </c>
      <c r="L705" s="2" t="str">
        <f t="shared" si="92"/>
        <v/>
      </c>
      <c r="M705" t="str">
        <f t="shared" si="93"/>
        <v>SL</v>
      </c>
      <c r="N705" t="str">
        <f t="shared" si="94"/>
        <v/>
      </c>
      <c r="O705" t="str">
        <f t="shared" si="95"/>
        <v/>
      </c>
      <c r="P705" t="str">
        <f t="shared" si="96"/>
        <v/>
      </c>
      <c r="Q705" t="str">
        <f t="shared" si="97"/>
        <v/>
      </c>
      <c r="R705">
        <f t="shared" si="98"/>
        <v>-11.845400194324611</v>
      </c>
      <c r="S705">
        <f>IF(A705&lt;$C$5+2,"",IF(A705=$C$5+2,AVERAGE(INDEX($I$15:$I$713,A705-$C$5+1):I705),(($C$5-1)*J704+I705)/$C$5))</f>
        <v>12.095630184608101</v>
      </c>
      <c r="T705" s="2"/>
    </row>
    <row r="706" spans="1:20" x14ac:dyDescent="0.3">
      <c r="A706">
        <v>692</v>
      </c>
      <c r="B706" s="1">
        <v>44216.604861111111</v>
      </c>
      <c r="C706" s="2">
        <v>14654.1</v>
      </c>
      <c r="D706" s="2">
        <v>14658.45</v>
      </c>
      <c r="E706" s="2">
        <v>14649.9</v>
      </c>
      <c r="F706" s="2">
        <v>14653.65</v>
      </c>
      <c r="G706" s="2">
        <f>IF(A706&lt;=$C$3,"",MAX(INDEX($D$15:$D$713,A706-$C$3):D705))</f>
        <v>14663.550000000001</v>
      </c>
      <c r="H706" s="2">
        <f>IF(A706&lt;=$C$4,"",MIN(INDEX($E$15:$E$713,A706-$C$4):E705))</f>
        <v>14639.699999999999</v>
      </c>
      <c r="I706" s="2">
        <f t="shared" si="90"/>
        <v>11.950000000000728</v>
      </c>
      <c r="J706" s="2">
        <f>IF(A706&lt;$C$5+2,"",IF(A706=$C$5+2,AVERAGE(INDEX($I$15:$I$713,A706-$C$5+1):I706),(($C$5-1)*J705+I706)/$C$5))</f>
        <v>12.088348675377732</v>
      </c>
      <c r="K706" s="2" t="str">
        <f t="shared" si="91"/>
        <v/>
      </c>
      <c r="L706" s="2" t="str">
        <f t="shared" si="92"/>
        <v/>
      </c>
      <c r="M706" t="str">
        <f t="shared" si="93"/>
        <v/>
      </c>
      <c r="N706" t="str">
        <f t="shared" si="94"/>
        <v/>
      </c>
      <c r="O706" t="str">
        <f t="shared" si="95"/>
        <v/>
      </c>
      <c r="P706" t="str">
        <f t="shared" si="96"/>
        <v/>
      </c>
      <c r="Q706" t="str">
        <f t="shared" si="97"/>
        <v/>
      </c>
      <c r="R706" t="str">
        <f t="shared" si="98"/>
        <v/>
      </c>
      <c r="S706">
        <f>IF(A706&lt;$C$5+2,"",IF(A706=$C$5+2,AVERAGE(INDEX($I$15:$I$713,A706-$C$5+1):I706),(($C$5-1)*J705+I706)/$C$5))</f>
        <v>12.088348675377732</v>
      </c>
      <c r="T706" s="2"/>
    </row>
    <row r="707" spans="1:20" x14ac:dyDescent="0.3">
      <c r="A707">
        <v>693</v>
      </c>
      <c r="B707" s="1">
        <v>44216.605555555558</v>
      </c>
      <c r="C707" s="2">
        <v>14653.65</v>
      </c>
      <c r="D707" s="2">
        <v>14654.65</v>
      </c>
      <c r="E707" s="2">
        <v>14650.8</v>
      </c>
      <c r="F707" s="2">
        <v>14653.2</v>
      </c>
      <c r="G707" s="2">
        <f>IF(A707&lt;=$C$3,"",MAX(INDEX($D$15:$D$713,A707-$C$3):D706))</f>
        <v>14658.550000000001</v>
      </c>
      <c r="H707" s="2">
        <f>IF(A707&lt;=$C$4,"",MIN(INDEX($E$15:$E$713,A707-$C$4):E706))</f>
        <v>14639.699999999999</v>
      </c>
      <c r="I707" s="2">
        <f t="shared" si="90"/>
        <v>8.5500000000010914</v>
      </c>
      <c r="J707" s="2">
        <f>IF(A707&lt;$C$5+2,"",IF(A707=$C$5+2,AVERAGE(INDEX($I$15:$I$713,A707-$C$5+1):I707),(($C$5-1)*J706+I707)/$C$5))</f>
        <v>11.9114312416089</v>
      </c>
      <c r="K707" s="2" t="str">
        <f t="shared" si="91"/>
        <v/>
      </c>
      <c r="L707" s="2" t="str">
        <f t="shared" si="92"/>
        <v/>
      </c>
      <c r="M707" t="str">
        <f t="shared" si="93"/>
        <v/>
      </c>
      <c r="N707" t="str">
        <f t="shared" si="94"/>
        <v/>
      </c>
      <c r="O707" t="str">
        <f t="shared" si="95"/>
        <v/>
      </c>
      <c r="P707" t="str">
        <f t="shared" si="96"/>
        <v/>
      </c>
      <c r="Q707" t="str">
        <f t="shared" si="97"/>
        <v/>
      </c>
      <c r="R707" t="str">
        <f t="shared" si="98"/>
        <v/>
      </c>
      <c r="S707">
        <f>IF(A707&lt;$C$5+2,"",IF(A707=$C$5+2,AVERAGE(INDEX($I$15:$I$713,A707-$C$5+1):I707),(($C$5-1)*J706+I707)/$C$5))</f>
        <v>11.9114312416089</v>
      </c>
      <c r="T707" s="2"/>
    </row>
    <row r="708" spans="1:20" x14ac:dyDescent="0.3">
      <c r="A708">
        <v>694</v>
      </c>
      <c r="B708" s="1">
        <v>44216.606249999997</v>
      </c>
      <c r="C708" s="2">
        <v>14652.550000000001</v>
      </c>
      <c r="D708" s="2">
        <v>14659.3</v>
      </c>
      <c r="E708" s="2">
        <v>14646.800000000001</v>
      </c>
      <c r="F708" s="2">
        <v>14653.7</v>
      </c>
      <c r="G708" s="2">
        <f>IF(A708&lt;=$C$3,"",MAX(INDEX($D$15:$D$713,A708-$C$3):D707))</f>
        <v>14658.550000000001</v>
      </c>
      <c r="H708" s="2">
        <f>IF(A708&lt;=$C$4,"",MIN(INDEX($E$15:$E$713,A708-$C$4):E707))</f>
        <v>14646.6</v>
      </c>
      <c r="I708" s="2">
        <f t="shared" si="90"/>
        <v>3.8500000000003638</v>
      </c>
      <c r="J708" s="2">
        <f>IF(A708&lt;$C$5+2,"",IF(A708=$C$5+2,AVERAGE(INDEX($I$15:$I$713,A708-$C$5+1):I708),(($C$5-1)*J707+I708)/$C$5))</f>
        <v>11.508359679528473</v>
      </c>
      <c r="K708" s="2" t="str">
        <f t="shared" si="91"/>
        <v>buy</v>
      </c>
      <c r="L708" s="2">
        <f t="shared" si="92"/>
        <v>14658.550000000001</v>
      </c>
      <c r="M708" t="str">
        <f t="shared" si="93"/>
        <v>buy</v>
      </c>
      <c r="N708">
        <f t="shared" si="94"/>
        <v>14647.041640320473</v>
      </c>
      <c r="O708">
        <f t="shared" si="95"/>
        <v>14681.566719359058</v>
      </c>
      <c r="P708">
        <f t="shared" si="96"/>
        <v>14658.550000000001</v>
      </c>
      <c r="Q708">
        <f t="shared" si="97"/>
        <v>11.508359679528473</v>
      </c>
      <c r="R708" t="str">
        <f t="shared" si="98"/>
        <v/>
      </c>
      <c r="S708">
        <f>IF(A708&lt;$C$5+2,"",IF(A708=$C$5+2,AVERAGE(INDEX($I$15:$I$713,A708-$C$5+1):I708),(($C$5-1)*J707+I708)/$C$5))</f>
        <v>11.508359679528473</v>
      </c>
      <c r="T708" s="2"/>
    </row>
    <row r="709" spans="1:20" x14ac:dyDescent="0.3">
      <c r="A709">
        <v>695</v>
      </c>
      <c r="B709" s="1">
        <v>44216.606944444444</v>
      </c>
      <c r="C709" s="2">
        <v>14653.2</v>
      </c>
      <c r="D709" s="2">
        <v>14661.4</v>
      </c>
      <c r="E709" s="2">
        <v>14649.95</v>
      </c>
      <c r="F709" s="2">
        <v>14658.8</v>
      </c>
      <c r="G709" s="2">
        <f>IF(A709&lt;=$C$3,"",MAX(INDEX($D$15:$D$713,A709-$C$3):D708))</f>
        <v>14659.3</v>
      </c>
      <c r="H709" s="2">
        <f>IF(A709&lt;=$C$4,"",MIN(INDEX($E$15:$E$713,A709-$C$4):E708))</f>
        <v>14646.800000000001</v>
      </c>
      <c r="I709" s="2">
        <f t="shared" si="90"/>
        <v>12.499999999998181</v>
      </c>
      <c r="J709" s="2">
        <f>IF(A709&lt;$C$5+2,"",IF(A709=$C$5+2,AVERAGE(INDEX($I$15:$I$713,A709-$C$5+1):I709),(($C$5-1)*J708+I709)/$C$5))</f>
        <v>11.557941695551959</v>
      </c>
      <c r="K709" s="2" t="str">
        <f t="shared" si="91"/>
        <v>buy</v>
      </c>
      <c r="L709" s="2">
        <f t="shared" si="92"/>
        <v>14659.3</v>
      </c>
      <c r="M709" t="str">
        <f t="shared" si="93"/>
        <v>buy</v>
      </c>
      <c r="N709">
        <f t="shared" si="94"/>
        <v>14647.041640320473</v>
      </c>
      <c r="O709">
        <f t="shared" si="95"/>
        <v>14681.566719359058</v>
      </c>
      <c r="P709">
        <f t="shared" si="96"/>
        <v>14658.550000000001</v>
      </c>
      <c r="Q709">
        <f t="shared" si="97"/>
        <v>11.508359679528473</v>
      </c>
      <c r="R709" t="str">
        <f t="shared" si="98"/>
        <v/>
      </c>
      <c r="S709">
        <f>IF(A709&lt;$C$5+2,"",IF(A709=$C$5+2,AVERAGE(INDEX($I$15:$I$713,A709-$C$5+1):I709),(($C$5-1)*J708+I709)/$C$5))</f>
        <v>11.557941695551959</v>
      </c>
      <c r="T709" s="2"/>
    </row>
    <row r="710" spans="1:20" x14ac:dyDescent="0.3">
      <c r="A710">
        <v>696</v>
      </c>
      <c r="B710" s="1">
        <v>44216.607638888891</v>
      </c>
      <c r="C710" s="2">
        <v>14658.3</v>
      </c>
      <c r="D710" s="2">
        <v>14664.6</v>
      </c>
      <c r="E710" s="2">
        <v>14653.15</v>
      </c>
      <c r="F710" s="2">
        <v>14655.55</v>
      </c>
      <c r="G710" s="2">
        <f>IF(A710&lt;=$C$3,"",MAX(INDEX($D$15:$D$713,A710-$C$3):D709))</f>
        <v>14661.4</v>
      </c>
      <c r="H710" s="2">
        <f>IF(A710&lt;=$C$4,"",MIN(INDEX($E$15:$E$713,A710-$C$4):E709))</f>
        <v>14646.800000000001</v>
      </c>
      <c r="I710" s="2">
        <f t="shared" si="90"/>
        <v>11.449999999998909</v>
      </c>
      <c r="J710" s="2">
        <f>IF(A710&lt;$C$5+2,"",IF(A710=$C$5+2,AVERAGE(INDEX($I$15:$I$713,A710-$C$5+1):I710),(($C$5-1)*J709+I710)/$C$5))</f>
        <v>11.552544610774307</v>
      </c>
      <c r="K710" s="2" t="str">
        <f t="shared" si="91"/>
        <v>buy</v>
      </c>
      <c r="L710" s="2">
        <f t="shared" si="92"/>
        <v>14661.4</v>
      </c>
      <c r="M710" t="str">
        <f t="shared" si="93"/>
        <v>buy</v>
      </c>
      <c r="N710">
        <f t="shared" si="94"/>
        <v>14647.041640320473</v>
      </c>
      <c r="O710">
        <f t="shared" si="95"/>
        <v>14681.566719359058</v>
      </c>
      <c r="P710">
        <f t="shared" si="96"/>
        <v>14658.550000000001</v>
      </c>
      <c r="Q710">
        <f t="shared" si="97"/>
        <v>11.508359679528473</v>
      </c>
      <c r="R710" t="str">
        <f t="shared" si="98"/>
        <v/>
      </c>
      <c r="S710">
        <f>IF(A710&lt;$C$5+2,"",IF(A710=$C$5+2,AVERAGE(INDEX($I$15:$I$713,A710-$C$5+1):I710),(($C$5-1)*J709+I710)/$C$5))</f>
        <v>11.552544610774307</v>
      </c>
      <c r="T710" s="2"/>
    </row>
    <row r="711" spans="1:20" x14ac:dyDescent="0.3">
      <c r="A711">
        <v>697</v>
      </c>
      <c r="B711" s="1">
        <v>44216.60833333333</v>
      </c>
      <c r="C711" s="2">
        <v>14655.5</v>
      </c>
      <c r="D711" s="2">
        <v>14658.050000000001</v>
      </c>
      <c r="E711" s="2">
        <v>14645.7</v>
      </c>
      <c r="F711" s="2">
        <v>14648.8</v>
      </c>
      <c r="G711" s="2">
        <f>IF(A711&lt;=$C$3,"",MAX(INDEX($D$15:$D$713,A711-$C$3):D710))</f>
        <v>14664.6</v>
      </c>
      <c r="H711" s="2">
        <f>IF(A711&lt;=$C$4,"",MIN(INDEX($E$15:$E$713,A711-$C$4):E710))</f>
        <v>14646.800000000001</v>
      </c>
      <c r="I711" s="2">
        <f t="shared" si="90"/>
        <v>11.450000000000728</v>
      </c>
      <c r="J711" s="2">
        <f>IF(A711&lt;$C$5+2,"",IF(A711=$C$5+2,AVERAGE(INDEX($I$15:$I$713,A711-$C$5+1):I711),(($C$5-1)*J710+I711)/$C$5))</f>
        <v>11.547417380235627</v>
      </c>
      <c r="K711" s="2" t="str">
        <f t="shared" si="91"/>
        <v>sell</v>
      </c>
      <c r="L711" s="2">
        <f t="shared" si="92"/>
        <v>14646.800000000001</v>
      </c>
      <c r="M711" t="str">
        <f t="shared" si="93"/>
        <v>SL</v>
      </c>
      <c r="N711" t="str">
        <f t="shared" si="94"/>
        <v/>
      </c>
      <c r="O711" t="str">
        <f t="shared" si="95"/>
        <v/>
      </c>
      <c r="P711" t="str">
        <f t="shared" si="96"/>
        <v/>
      </c>
      <c r="Q711" t="str">
        <f t="shared" si="97"/>
        <v/>
      </c>
      <c r="R711">
        <f t="shared" si="98"/>
        <v>-11.508359679528439</v>
      </c>
      <c r="S711">
        <f>IF(A711&lt;$C$5+2,"",IF(A711=$C$5+2,AVERAGE(INDEX($I$15:$I$713,A711-$C$5+1):I711),(($C$5-1)*J710+I711)/$C$5))</f>
        <v>11.547417380235627</v>
      </c>
      <c r="T711" s="2"/>
    </row>
    <row r="712" spans="1:20" x14ac:dyDescent="0.3">
      <c r="A712">
        <v>698</v>
      </c>
      <c r="B712" s="1">
        <v>44216.609027777777</v>
      </c>
      <c r="C712" s="2">
        <v>14648.300000000001</v>
      </c>
      <c r="D712" s="2">
        <v>14651.85</v>
      </c>
      <c r="E712" s="2">
        <v>14641.7</v>
      </c>
      <c r="F712" s="2">
        <v>14646.4</v>
      </c>
      <c r="G712" s="2">
        <f>IF(A712&lt;=$C$3,"",MAX(INDEX($D$15:$D$713,A712-$C$3):D711))</f>
        <v>14664.6</v>
      </c>
      <c r="H712" s="2">
        <f>IF(A712&lt;=$C$4,"",MIN(INDEX($E$15:$E$713,A712-$C$4):E711))</f>
        <v>14645.7</v>
      </c>
      <c r="I712" s="2">
        <f t="shared" si="90"/>
        <v>12.350000000000364</v>
      </c>
      <c r="J712" s="2">
        <f>IF(A712&lt;$C$5+2,"",IF(A712=$C$5+2,AVERAGE(INDEX($I$15:$I$713,A712-$C$5+1):I712),(($C$5-1)*J711+I712)/$C$5))</f>
        <v>11.587546511223865</v>
      </c>
      <c r="K712" s="2" t="str">
        <f t="shared" si="91"/>
        <v>sell</v>
      </c>
      <c r="L712" s="2">
        <f t="shared" si="92"/>
        <v>14645.7</v>
      </c>
      <c r="M712" t="str">
        <f t="shared" si="93"/>
        <v>sell</v>
      </c>
      <c r="N712">
        <f t="shared" si="94"/>
        <v>14657.287546511225</v>
      </c>
      <c r="O712">
        <f t="shared" si="95"/>
        <v>14622.524906977553</v>
      </c>
      <c r="P712">
        <f t="shared" si="96"/>
        <v>14645.7</v>
      </c>
      <c r="Q712">
        <f t="shared" si="97"/>
        <v>11.587546511223865</v>
      </c>
      <c r="R712" t="str">
        <f t="shared" si="98"/>
        <v/>
      </c>
      <c r="S712">
        <f>IF(A712&lt;$C$5+2,"",IF(A712=$C$5+2,AVERAGE(INDEX($I$15:$I$713,A712-$C$5+1):I712),(($C$5-1)*J711+I712)/$C$5))</f>
        <v>11.587546511223865</v>
      </c>
      <c r="T712" s="2"/>
    </row>
    <row r="713" spans="1:20" x14ac:dyDescent="0.3">
      <c r="A713">
        <v>699</v>
      </c>
      <c r="B713" s="1">
        <v>44216.609722222223</v>
      </c>
      <c r="C713" s="2">
        <v>14646.5</v>
      </c>
      <c r="D713" s="2">
        <v>14654.4</v>
      </c>
      <c r="E713" s="2">
        <v>14642.8</v>
      </c>
      <c r="F713" s="2">
        <v>14645.1</v>
      </c>
      <c r="G713" s="2">
        <f>IF(A713&lt;=$C$3,"",MAX(INDEX($D$15:$D$713,A713-$C$3):D712))</f>
        <v>14664.6</v>
      </c>
      <c r="H713" s="2">
        <f>IF(A713&lt;=$C$4,"",MIN(INDEX($E$15:$E$713,A713-$C$4):E712))</f>
        <v>14641.7</v>
      </c>
      <c r="I713" s="2">
        <f t="shared" si="90"/>
        <v>10.149999999999636</v>
      </c>
      <c r="J713" s="2">
        <f>IF(A713&lt;$C$5+2,"",IF(A713=$C$5+2,AVERAGE(INDEX($I$15:$I$713,A713-$C$5+1):I713),(($C$5-1)*J712+I713)/$C$5))</f>
        <v>11.515669185662654</v>
      </c>
      <c r="K713" s="2" t="str">
        <f t="shared" si="91"/>
        <v/>
      </c>
      <c r="L713" s="2" t="str">
        <f t="shared" si="92"/>
        <v/>
      </c>
      <c r="M713" t="str">
        <f t="shared" si="93"/>
        <v>sell</v>
      </c>
      <c r="N713">
        <f t="shared" si="94"/>
        <v>14657.287546511225</v>
      </c>
      <c r="O713">
        <f t="shared" si="95"/>
        <v>14622.524906977553</v>
      </c>
      <c r="P713">
        <f t="shared" si="96"/>
        <v>14645.7</v>
      </c>
      <c r="Q713">
        <f t="shared" si="97"/>
        <v>11.587546511223865</v>
      </c>
      <c r="R713" t="str">
        <f t="shared" si="98"/>
        <v/>
      </c>
      <c r="S713">
        <f>IF(A713&lt;$C$5+2,"",IF(A713=$C$5+2,AVERAGE(INDEX($I$15:$I$713,A713-$C$5+1):I713),(($C$5-1)*J712+I713)/$C$5))</f>
        <v>11.515669185662654</v>
      </c>
      <c r="T713" s="2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workbookViewId="0">
      <selection activeCell="B28" sqref="B28"/>
    </sheetView>
  </sheetViews>
  <sheetFormatPr defaultRowHeight="14.4" x14ac:dyDescent="0.3"/>
  <cols>
    <col min="2" max="2" width="44" bestFit="1" customWidth="1"/>
  </cols>
  <sheetData>
    <row r="2" spans="2:3" x14ac:dyDescent="0.3">
      <c r="B2" s="4" t="s">
        <v>7</v>
      </c>
      <c r="C2" s="4" t="s">
        <v>8</v>
      </c>
    </row>
    <row r="3" spans="2:3" x14ac:dyDescent="0.3">
      <c r="B3" s="3" t="s">
        <v>9</v>
      </c>
      <c r="C3" s="3"/>
    </row>
    <row r="4" spans="2:3" x14ac:dyDescent="0.3">
      <c r="B4" s="3" t="s">
        <v>10</v>
      </c>
      <c r="C4" s="3"/>
    </row>
    <row r="5" spans="2:3" x14ac:dyDescent="0.3">
      <c r="B5" s="3" t="s">
        <v>11</v>
      </c>
      <c r="C5" s="3"/>
    </row>
    <row r="6" spans="2:3" x14ac:dyDescent="0.3">
      <c r="B6" s="3"/>
      <c r="C6" s="3"/>
    </row>
    <row r="7" spans="2:3" x14ac:dyDescent="0.3">
      <c r="B7" s="3" t="s">
        <v>12</v>
      </c>
      <c r="C7" s="3"/>
    </row>
    <row r="8" spans="2:3" x14ac:dyDescent="0.3">
      <c r="B8" s="3" t="s">
        <v>13</v>
      </c>
      <c r="C8" s="3"/>
    </row>
    <row r="9" spans="2:3" x14ac:dyDescent="0.3">
      <c r="B9" s="3" t="s">
        <v>14</v>
      </c>
      <c r="C9" s="3"/>
    </row>
    <row r="10" spans="2:3" x14ac:dyDescent="0.3">
      <c r="B10" s="3"/>
      <c r="C10" s="3"/>
    </row>
    <row r="11" spans="2:3" x14ac:dyDescent="0.3">
      <c r="B11" s="3" t="s">
        <v>15</v>
      </c>
      <c r="C11" s="3"/>
    </row>
    <row r="12" spans="2:3" x14ac:dyDescent="0.3">
      <c r="B12" s="3" t="s">
        <v>16</v>
      </c>
      <c r="C12" s="3"/>
    </row>
    <row r="13" spans="2:3" x14ac:dyDescent="0.3">
      <c r="B13" s="3" t="s">
        <v>17</v>
      </c>
      <c r="C13" s="3"/>
    </row>
    <row r="14" spans="2:3" x14ac:dyDescent="0.3">
      <c r="B14" s="3" t="s">
        <v>18</v>
      </c>
      <c r="C14" s="3"/>
    </row>
    <row r="15" spans="2:3" x14ac:dyDescent="0.3">
      <c r="B15" s="3" t="s">
        <v>27</v>
      </c>
      <c r="C15" s="3"/>
    </row>
    <row r="16" spans="2:3" x14ac:dyDescent="0.3">
      <c r="B16" s="3"/>
      <c r="C16" s="3"/>
    </row>
    <row r="17" spans="2:3" x14ac:dyDescent="0.3">
      <c r="B17" s="3" t="s">
        <v>19</v>
      </c>
      <c r="C17" s="3"/>
    </row>
    <row r="18" spans="2:3" x14ac:dyDescent="0.3">
      <c r="B18" s="3" t="s">
        <v>20</v>
      </c>
      <c r="C18" s="3"/>
    </row>
    <row r="19" spans="2:3" x14ac:dyDescent="0.3">
      <c r="B19" s="3" t="s">
        <v>21</v>
      </c>
      <c r="C19" s="3"/>
    </row>
    <row r="20" spans="2:3" x14ac:dyDescent="0.3">
      <c r="B20" s="3"/>
      <c r="C20" s="3"/>
    </row>
    <row r="21" spans="2:3" x14ac:dyDescent="0.3">
      <c r="B21" s="3" t="s">
        <v>22</v>
      </c>
      <c r="C21" s="3"/>
    </row>
    <row r="22" spans="2:3" x14ac:dyDescent="0.3">
      <c r="B22" s="3" t="s">
        <v>23</v>
      </c>
      <c r="C22" s="3"/>
    </row>
    <row r="23" spans="2:3" x14ac:dyDescent="0.3">
      <c r="B23" s="3" t="s">
        <v>24</v>
      </c>
      <c r="C23" s="3"/>
    </row>
    <row r="24" spans="2:3" x14ac:dyDescent="0.3">
      <c r="B24" s="3" t="s">
        <v>25</v>
      </c>
      <c r="C24" s="3"/>
    </row>
    <row r="25" spans="2:3" x14ac:dyDescent="0.3">
      <c r="B25" s="3" t="s">
        <v>26</v>
      </c>
      <c r="C25" s="3"/>
    </row>
    <row r="26" spans="2:3" x14ac:dyDescent="0.3">
      <c r="B26" s="3" t="s">
        <v>28</v>
      </c>
      <c r="C26" s="3"/>
    </row>
    <row r="27" spans="2:3" x14ac:dyDescent="0.3">
      <c r="B27" s="3" t="s">
        <v>29</v>
      </c>
      <c r="C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class</vt:lpstr>
      <vt:lpstr>Desired Output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academy</dc:creator>
  <cp:keywords/>
  <dc:description/>
  <cp:lastModifiedBy>Souvik Chanda</cp:lastModifiedBy>
  <cp:revision/>
  <dcterms:created xsi:type="dcterms:W3CDTF">2017-12-18T07:38:18Z</dcterms:created>
  <dcterms:modified xsi:type="dcterms:W3CDTF">2021-03-10T08:49:57Z</dcterms:modified>
  <cp:category/>
  <cp:contentStatus/>
</cp:coreProperties>
</file>