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SY\Desktop\"/>
    </mc:Choice>
  </mc:AlternateContent>
  <xr:revisionPtr revIDLastSave="0" documentId="13_ncr:1_{B95FA2D3-3757-4945-B1C8-044F13947FD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201218" sheetId="2" r:id="rId1"/>
    <sheet name="2021011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3" l="1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36" i="3"/>
  <c r="J35" i="3"/>
  <c r="J30" i="3"/>
  <c r="J31" i="3"/>
  <c r="J32" i="3"/>
  <c r="J33" i="3"/>
  <c r="J34" i="3"/>
  <c r="J29" i="3"/>
  <c r="J26" i="3"/>
  <c r="J27" i="3"/>
  <c r="J28" i="3"/>
  <c r="J24" i="3"/>
  <c r="J25" i="3"/>
  <c r="J23" i="3"/>
  <c r="J19" i="3"/>
  <c r="J20" i="3"/>
  <c r="J17" i="3"/>
  <c r="J14" i="3"/>
  <c r="J15" i="3"/>
  <c r="J16" i="3"/>
  <c r="J18" i="3"/>
  <c r="J11" i="3"/>
  <c r="J12" i="3"/>
  <c r="J13" i="3"/>
  <c r="J21" i="3"/>
  <c r="J22" i="3"/>
  <c r="J10" i="3"/>
  <c r="J9" i="3"/>
  <c r="J7" i="3"/>
  <c r="J8" i="3"/>
  <c r="J4" i="3"/>
  <c r="J5" i="3"/>
  <c r="J6" i="3"/>
  <c r="J2" i="3"/>
  <c r="J3" i="3"/>
  <c r="D39" i="2" l="1"/>
  <c r="D40" i="2"/>
  <c r="D33" i="2" l="1"/>
  <c r="D34" i="2"/>
  <c r="D36" i="2"/>
  <c r="D37" i="2"/>
  <c r="D24" i="2"/>
  <c r="D25" i="2"/>
  <c r="D26" i="2"/>
  <c r="D29" i="2"/>
  <c r="D30" i="2"/>
  <c r="D31" i="2"/>
  <c r="D15" i="2"/>
  <c r="D13" i="2"/>
  <c r="D12" i="2"/>
  <c r="D11" i="2"/>
  <c r="L22" i="2"/>
  <c r="C22" i="2" s="1"/>
  <c r="D22" i="2" s="1"/>
  <c r="J22" i="2"/>
  <c r="B22" i="2" s="1"/>
  <c r="F22" i="2"/>
  <c r="D21" i="2"/>
  <c r="D20" i="2"/>
  <c r="D10" i="2"/>
  <c r="D9" i="2"/>
  <c r="D8" i="2"/>
  <c r="D7" i="2"/>
  <c r="D5" i="2"/>
  <c r="D4" i="2"/>
  <c r="D3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CSY</author>
  </authors>
  <commentList>
    <comment ref="E15" authorId="0" shapeId="0" xr:uid="{A41F154E-4FEA-44D0-9430-1D4E683C52C9}">
      <text>
        <r>
          <rPr>
            <b/>
            <sz val="9"/>
            <color indexed="81"/>
            <rFont val="Tahoma"/>
            <family val="2"/>
          </rPr>
          <t>CSY:</t>
        </r>
        <r>
          <rPr>
            <sz val="9"/>
            <color indexed="81"/>
            <rFont val="Tahoma"/>
            <family val="2"/>
          </rPr>
          <t xml:space="preserve">
与去年统计相比而非去年一年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CSY</author>
  </authors>
  <commentList>
    <comment ref="I18" authorId="0" shapeId="0" xr:uid="{B19A1F85-A977-4B4B-BD85-4F517D07957F}">
      <text>
        <r>
          <rPr>
            <b/>
            <sz val="9"/>
            <color indexed="81"/>
            <rFont val="Tahoma"/>
            <family val="2"/>
          </rPr>
          <t>CSY:</t>
        </r>
        <r>
          <rPr>
            <sz val="9"/>
            <color indexed="81"/>
            <rFont val="Tahoma"/>
            <family val="2"/>
          </rPr>
          <t xml:space="preserve">
与去年统计相比而非去年一年
</t>
        </r>
      </text>
    </comment>
  </commentList>
</comments>
</file>

<file path=xl/sharedStrings.xml><?xml version="1.0" encoding="utf-8"?>
<sst xmlns="http://schemas.openxmlformats.org/spreadsheetml/2006/main" count="173" uniqueCount="101">
  <si>
    <t>公司</t>
  </si>
  <si>
    <t>alibaba</t>
  </si>
  <si>
    <t>净资产</t>
  </si>
  <si>
    <t>股价</t>
  </si>
  <si>
    <t>盈利</t>
  </si>
  <si>
    <t>市净率</t>
  </si>
  <si>
    <t>市盈率</t>
  </si>
  <si>
    <t>每股净资产</t>
  </si>
  <si>
    <t>市值</t>
  </si>
  <si>
    <t>股本数</t>
  </si>
  <si>
    <t>每股盈利</t>
  </si>
  <si>
    <t>市盈增长比</t>
  </si>
  <si>
    <t>增长率</t>
  </si>
  <si>
    <t>amazon</t>
  </si>
  <si>
    <t>apple</t>
  </si>
  <si>
    <t>E-Commerce</t>
  </si>
  <si>
    <t>ebay</t>
  </si>
  <si>
    <t>New Energy</t>
  </si>
  <si>
    <t>Tesla</t>
  </si>
  <si>
    <t>NIO</t>
  </si>
  <si>
    <t>Nvidia</t>
  </si>
  <si>
    <t>AMD</t>
  </si>
  <si>
    <t>SW/HW</t>
  </si>
  <si>
    <t>microsoft</t>
  </si>
  <si>
    <t>facebook</t>
  </si>
  <si>
    <t>dropbox</t>
  </si>
  <si>
    <t>slack</t>
  </si>
  <si>
    <t>-</t>
  </si>
  <si>
    <t>zoom</t>
  </si>
  <si>
    <t>plantir</t>
  </si>
  <si>
    <t>bilibili</t>
  </si>
  <si>
    <t>teladoc</t>
  </si>
  <si>
    <t>Catering</t>
  </si>
  <si>
    <t>Mcdonald</t>
  </si>
  <si>
    <t>doordash</t>
  </si>
  <si>
    <t>uber</t>
  </si>
  <si>
    <t>Entertainment</t>
  </si>
  <si>
    <t>Disney</t>
  </si>
  <si>
    <t>activision</t>
  </si>
  <si>
    <t>unity</t>
  </si>
  <si>
    <t>Real Estate</t>
  </si>
  <si>
    <t>Realty Income</t>
  </si>
  <si>
    <t>walmart</t>
  </si>
  <si>
    <t>Retail</t>
  </si>
  <si>
    <t>Healthcare</t>
  </si>
  <si>
    <t>source</t>
  </si>
  <si>
    <t>investing.com</t>
  </si>
  <si>
    <t>morningstar.com</t>
  </si>
  <si>
    <t>PB</t>
  </si>
  <si>
    <t>PS</t>
  </si>
  <si>
    <t>PE</t>
  </si>
  <si>
    <t>PEG</t>
  </si>
  <si>
    <t>PE Forward</t>
  </si>
  <si>
    <t>Diluted EPS Growth</t>
  </si>
  <si>
    <t>Net Income Growth</t>
  </si>
  <si>
    <t>tesla</t>
  </si>
  <si>
    <t>nio</t>
  </si>
  <si>
    <t>mcdonald</t>
  </si>
  <si>
    <t>realty income</t>
  </si>
  <si>
    <t>Quick Ratio</t>
  </si>
  <si>
    <t>Current Ratio</t>
  </si>
  <si>
    <t>ROA</t>
  </si>
  <si>
    <t>ROIC</t>
  </si>
  <si>
    <t>beta</t>
  </si>
  <si>
    <t>chewy</t>
  </si>
  <si>
    <t>dollar general</t>
  </si>
  <si>
    <t>etsy</t>
  </si>
  <si>
    <t>adobe</t>
  </si>
  <si>
    <t>palantir</t>
  </si>
  <si>
    <t>salesforce</t>
  </si>
  <si>
    <t>Chip/Processor</t>
  </si>
  <si>
    <t>nvidia</t>
  </si>
  <si>
    <t>amd</t>
  </si>
  <si>
    <t>marvell</t>
  </si>
  <si>
    <t>qualcomm</t>
  </si>
  <si>
    <t>tsmc</t>
  </si>
  <si>
    <t>eaton</t>
  </si>
  <si>
    <t>li auto</t>
  </si>
  <si>
    <t>xpeng</t>
  </si>
  <si>
    <t>walt disney</t>
  </si>
  <si>
    <t>netflix</t>
  </si>
  <si>
    <t>activision blizzard</t>
  </si>
  <si>
    <t>electronic arts</t>
  </si>
  <si>
    <t>take-two interactive software</t>
  </si>
  <si>
    <t>Finance</t>
  </si>
  <si>
    <t>goldman sachs</t>
  </si>
  <si>
    <t>mastercard</t>
  </si>
  <si>
    <t>square</t>
  </si>
  <si>
    <t>Company</t>
  </si>
  <si>
    <t>Industry</t>
  </si>
  <si>
    <t>delcath system</t>
  </si>
  <si>
    <t>pfizer</t>
  </si>
  <si>
    <t>johnson &amp; johnson</t>
  </si>
  <si>
    <t>airbnb</t>
  </si>
  <si>
    <t>home depot</t>
  </si>
  <si>
    <t>coca-cola</t>
  </si>
  <si>
    <t>lemonade</t>
  </si>
  <si>
    <t>starbucks</t>
  </si>
  <si>
    <t>teladoc health</t>
  </si>
  <si>
    <t>walgreens</t>
  </si>
  <si>
    <t>at home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</si>
</sst>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10" fontId="0" fillId="0" borderId="0" xfId="2" applyNumberFormat="1" applyFont="1"/>
    <xf numFmtId="164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2" borderId="0" xfId="2" applyNumberFormat="1" applyFont="1" applyFill="1"/>
    <xf numFmtId="11" fontId="0" fillId="2" borderId="0" xfId="1" applyNumberFormat="1" applyFont="1" applyFill="1"/>
    <xf numFmtId="11" fontId="0" fillId="2" borderId="0" xfId="0" applyNumberFormat="1" applyFill="1"/>
    <xf numFmtId="3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10" fontId="0" fillId="0" borderId="0" xfId="2" applyNumberFormat="1" applyFont="1" applyFill="1"/>
    <xf numFmtId="3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D6C8-0E47-4675-AE44-E2C14202596F}">
  <dimension ref="A1:L43"/>
  <sheetViews>
    <sheetView zoomScaleNormal="100" workbookViewId="0">
      <pane ySplit="1" topLeftCell="A29" activePane="bottomLeft" state="frozen"/>
      <selection pane="bottomLeft" activeCell="A44" sqref="A44"/>
    </sheetView>
  </sheetViews>
  <sheetFormatPr defaultRowHeight="14.5" x14ac:dyDescent="0.35"/>
  <cols>
    <col min="1" max="1" width="10.81640625" bestFit="1" customWidth="1"/>
    <col min="3" max="3" width="9" bestFit="1" customWidth="1"/>
    <col min="4" max="4" width="10.81640625" bestFit="1" customWidth="1"/>
    <col min="5" max="5" width="8.7265625" style="2"/>
    <col min="6" max="6" width="9.6328125" customWidth="1"/>
    <col min="7" max="7" width="9.26953125" customWidth="1"/>
    <col min="8" max="8" width="11.453125" bestFit="1" customWidth="1"/>
    <col min="10" max="10" width="12.453125" bestFit="1" customWidth="1"/>
    <col min="14" max="14" width="14.1796875" bestFit="1" customWidth="1"/>
  </cols>
  <sheetData>
    <row r="1" spans="1:12" x14ac:dyDescent="0.35">
      <c r="A1" t="s">
        <v>0</v>
      </c>
      <c r="B1" t="s">
        <v>5</v>
      </c>
      <c r="C1" t="s">
        <v>6</v>
      </c>
      <c r="D1" t="s">
        <v>11</v>
      </c>
      <c r="E1" s="2" t="s">
        <v>12</v>
      </c>
      <c r="F1" t="s">
        <v>8</v>
      </c>
      <c r="G1" t="s">
        <v>9</v>
      </c>
      <c r="H1" t="s">
        <v>3</v>
      </c>
      <c r="I1" t="s">
        <v>2</v>
      </c>
      <c r="J1" t="s">
        <v>7</v>
      </c>
      <c r="K1" t="s">
        <v>4</v>
      </c>
      <c r="L1" t="s">
        <v>10</v>
      </c>
    </row>
    <row r="2" spans="1:12" x14ac:dyDescent="0.35">
      <c r="A2" t="s">
        <v>15</v>
      </c>
      <c r="B2">
        <v>16.63</v>
      </c>
      <c r="C2">
        <v>201.01</v>
      </c>
      <c r="D2" s="3">
        <f>C2/E2/100</f>
        <v>7.5510894064613066</v>
      </c>
      <c r="E2" s="2">
        <v>0.26619999999999999</v>
      </c>
    </row>
    <row r="3" spans="1:12" s="7" customFormat="1" x14ac:dyDescent="0.35">
      <c r="A3" s="7" t="s">
        <v>1</v>
      </c>
      <c r="B3" s="7">
        <v>5.32</v>
      </c>
      <c r="C3" s="7">
        <v>34.97</v>
      </c>
      <c r="D3" s="13">
        <f>C3/E3/100</f>
        <v>1.1119236883942767</v>
      </c>
      <c r="E3" s="9">
        <v>0.3145</v>
      </c>
      <c r="H3" s="7">
        <v>260</v>
      </c>
    </row>
    <row r="4" spans="1:12" x14ac:dyDescent="0.35">
      <c r="A4" t="s">
        <v>13</v>
      </c>
      <c r="B4">
        <v>19.420000000000002</v>
      </c>
      <c r="C4">
        <v>93.76</v>
      </c>
      <c r="D4" s="3">
        <f>C4/E4/100</f>
        <v>3.0177019633086584</v>
      </c>
      <c r="E4" s="2">
        <v>0.31069999999999998</v>
      </c>
      <c r="H4">
        <v>3201.65</v>
      </c>
    </row>
    <row r="5" spans="1:12" x14ac:dyDescent="0.35">
      <c r="A5" t="s">
        <v>16</v>
      </c>
      <c r="B5">
        <v>12.52</v>
      </c>
      <c r="C5">
        <v>16.82</v>
      </c>
      <c r="D5" s="3">
        <f>C5/E5/100</f>
        <v>1.6474045053868758</v>
      </c>
      <c r="E5" s="2">
        <v>0.1021</v>
      </c>
      <c r="H5">
        <v>53.06</v>
      </c>
    </row>
    <row r="6" spans="1:12" x14ac:dyDescent="0.35">
      <c r="D6" s="3"/>
    </row>
    <row r="7" spans="1:12" x14ac:dyDescent="0.35">
      <c r="A7" t="s">
        <v>22</v>
      </c>
      <c r="B7">
        <v>6.12</v>
      </c>
      <c r="C7">
        <v>53.43</v>
      </c>
      <c r="D7" s="3">
        <f t="shared" ref="D7:D13" si="0">C7/E7/100</f>
        <v>5.2485265225933198</v>
      </c>
      <c r="E7" s="2">
        <v>0.1018</v>
      </c>
    </row>
    <row r="8" spans="1:12" x14ac:dyDescent="0.35">
      <c r="A8" t="s">
        <v>14</v>
      </c>
      <c r="B8">
        <v>32.909999999999997</v>
      </c>
      <c r="C8">
        <v>38.770000000000003</v>
      </c>
      <c r="D8" s="3">
        <f t="shared" si="0"/>
        <v>7.0362976406533582</v>
      </c>
      <c r="E8" s="2">
        <v>5.5099999999999996E-2</v>
      </c>
      <c r="H8">
        <v>126.66</v>
      </c>
    </row>
    <row r="9" spans="1:12" x14ac:dyDescent="0.35">
      <c r="A9" t="s">
        <v>23</v>
      </c>
      <c r="B9">
        <v>13.4</v>
      </c>
      <c r="C9">
        <v>35.270000000000003</v>
      </c>
      <c r="D9" s="3">
        <f t="shared" si="0"/>
        <v>2.6518796992481204</v>
      </c>
      <c r="E9" s="2">
        <v>0.13300000000000001</v>
      </c>
      <c r="H9">
        <v>218.59</v>
      </c>
    </row>
    <row r="10" spans="1:12" s="7" customFormat="1" x14ac:dyDescent="0.35">
      <c r="A10" s="7" t="s">
        <v>24</v>
      </c>
      <c r="B10" s="7">
        <v>6.69</v>
      </c>
      <c r="C10" s="7">
        <v>32.78</v>
      </c>
      <c r="D10" s="13">
        <f t="shared" si="0"/>
        <v>1.7520042757883485</v>
      </c>
      <c r="E10" s="9">
        <v>0.18710000000000002</v>
      </c>
    </row>
    <row r="11" spans="1:12" s="7" customFormat="1" x14ac:dyDescent="0.35">
      <c r="A11" s="7" t="s">
        <v>20</v>
      </c>
      <c r="B11" s="7">
        <v>21.43</v>
      </c>
      <c r="C11" s="7">
        <v>86.75</v>
      </c>
      <c r="D11" s="8">
        <f t="shared" si="0"/>
        <v>1.8263157894736843</v>
      </c>
      <c r="E11" s="9">
        <v>0.47499999999999998</v>
      </c>
      <c r="H11" s="7">
        <v>530.88</v>
      </c>
    </row>
    <row r="12" spans="1:12" x14ac:dyDescent="0.35">
      <c r="A12" t="s">
        <v>21</v>
      </c>
      <c r="B12">
        <v>29.82</v>
      </c>
      <c r="C12">
        <v>133.83000000000001</v>
      </c>
      <c r="D12" s="6">
        <f t="shared" si="0"/>
        <v>3.0730195177956374</v>
      </c>
      <c r="E12" s="2">
        <v>0.4355</v>
      </c>
      <c r="H12">
        <v>95.92</v>
      </c>
    </row>
    <row r="13" spans="1:12" x14ac:dyDescent="0.35">
      <c r="A13" t="s">
        <v>25</v>
      </c>
      <c r="B13">
        <v>9.56</v>
      </c>
      <c r="C13">
        <v>233.98</v>
      </c>
      <c r="D13" s="6">
        <f t="shared" si="0"/>
        <v>13.042363433667781</v>
      </c>
      <c r="E13" s="2">
        <v>0.1794</v>
      </c>
      <c r="H13">
        <v>23.68</v>
      </c>
    </row>
    <row r="14" spans="1:12" x14ac:dyDescent="0.35">
      <c r="A14" t="s">
        <v>26</v>
      </c>
      <c r="B14">
        <v>19.809999999999999</v>
      </c>
      <c r="C14" t="s">
        <v>27</v>
      </c>
      <c r="D14" s="6"/>
      <c r="E14" s="2">
        <v>0.5343</v>
      </c>
      <c r="H14">
        <v>42.79</v>
      </c>
    </row>
    <row r="15" spans="1:12" x14ac:dyDescent="0.35">
      <c r="A15" t="s">
        <v>28</v>
      </c>
      <c r="B15">
        <v>111.86</v>
      </c>
      <c r="C15">
        <v>602.13</v>
      </c>
      <c r="D15" s="6">
        <f t="shared" ref="D15" si="1">C15/E15/100</f>
        <v>1.696093067800907</v>
      </c>
      <c r="E15" s="2">
        <v>3.5501</v>
      </c>
      <c r="H15">
        <v>406.01</v>
      </c>
    </row>
    <row r="16" spans="1:12" x14ac:dyDescent="0.35">
      <c r="A16" t="s">
        <v>29</v>
      </c>
      <c r="B16" t="s">
        <v>27</v>
      </c>
      <c r="C16" t="s">
        <v>27</v>
      </c>
      <c r="D16" s="6"/>
      <c r="E16" s="2" t="s">
        <v>27</v>
      </c>
      <c r="H16">
        <v>25.97</v>
      </c>
    </row>
    <row r="17" spans="1:12" x14ac:dyDescent="0.35">
      <c r="A17" t="s">
        <v>30</v>
      </c>
      <c r="B17">
        <v>12.75</v>
      </c>
      <c r="C17" t="s">
        <v>27</v>
      </c>
      <c r="D17" s="6"/>
      <c r="E17" s="2">
        <v>0.71020000000000005</v>
      </c>
      <c r="H17">
        <v>84.68</v>
      </c>
    </row>
    <row r="18" spans="1:12" x14ac:dyDescent="0.35">
      <c r="A18" t="s">
        <v>35</v>
      </c>
      <c r="B18">
        <v>7.49</v>
      </c>
      <c r="C18" t="s">
        <v>27</v>
      </c>
      <c r="D18" s="6"/>
      <c r="E18" s="2">
        <v>0.11609999999999999</v>
      </c>
      <c r="H18">
        <v>50.62</v>
      </c>
    </row>
    <row r="19" spans="1:12" x14ac:dyDescent="0.35">
      <c r="D19" s="3"/>
    </row>
    <row r="20" spans="1:12" x14ac:dyDescent="0.35">
      <c r="A20" t="s">
        <v>17</v>
      </c>
      <c r="B20">
        <v>5.09</v>
      </c>
      <c r="C20">
        <v>8.9600000000000009</v>
      </c>
      <c r="D20" s="6">
        <f>C20/E20/100</f>
        <v>1.1414012738853505</v>
      </c>
      <c r="E20" s="2">
        <v>7.85E-2</v>
      </c>
    </row>
    <row r="21" spans="1:12" x14ac:dyDescent="0.35">
      <c r="A21" t="s">
        <v>18</v>
      </c>
      <c r="B21">
        <v>41.1</v>
      </c>
      <c r="C21">
        <v>1377</v>
      </c>
      <c r="D21" s="6">
        <f>C21/E21/100</f>
        <v>89.53185955786735</v>
      </c>
      <c r="E21" s="2">
        <v>0.15379999999999999</v>
      </c>
      <c r="H21">
        <v>695</v>
      </c>
    </row>
    <row r="22" spans="1:12" s="7" customFormat="1" x14ac:dyDescent="0.35">
      <c r="A22" s="7" t="s">
        <v>19</v>
      </c>
      <c r="B22" s="8">
        <f>H22/J22</f>
        <v>-79.865334992394182</v>
      </c>
      <c r="C22" s="8">
        <f>H22/L22</f>
        <v>-34159.192569679013</v>
      </c>
      <c r="D22" s="8">
        <f>C22/E22/100</f>
        <v>-1587.3230747992106</v>
      </c>
      <c r="E22" s="9">
        <v>0.2152</v>
      </c>
      <c r="F22" s="10">
        <f>G22*H22</f>
        <v>55337891962.879997</v>
      </c>
      <c r="G22" s="11">
        <v>1184458304</v>
      </c>
      <c r="H22" s="7">
        <v>46.72</v>
      </c>
      <c r="I22" s="12">
        <v>-692890000</v>
      </c>
      <c r="J22" s="7">
        <f>I22/G22</f>
        <v>-0.58498471213385994</v>
      </c>
      <c r="K22" s="12">
        <v>-1620000</v>
      </c>
      <c r="L22" s="7">
        <f>K22/G22</f>
        <v>-1.3677138270964413E-3</v>
      </c>
    </row>
    <row r="23" spans="1:12" x14ac:dyDescent="0.35">
      <c r="B23" s="6"/>
      <c r="C23" s="6"/>
      <c r="D23" s="6"/>
      <c r="F23" s="5"/>
      <c r="G23" s="4"/>
      <c r="I23" s="1"/>
      <c r="K23" s="1"/>
    </row>
    <row r="24" spans="1:12" x14ac:dyDescent="0.35">
      <c r="A24" t="s">
        <v>36</v>
      </c>
      <c r="B24" s="6"/>
      <c r="C24" s="6"/>
      <c r="D24" s="6" t="e">
        <f t="shared" ref="D24:D26" si="2">C24/E24/100</f>
        <v>#DIV/0!</v>
      </c>
      <c r="F24" s="5"/>
      <c r="G24" s="4"/>
      <c r="I24" s="1"/>
      <c r="K24" s="1"/>
    </row>
    <row r="25" spans="1:12" x14ac:dyDescent="0.35">
      <c r="A25" t="s">
        <v>37</v>
      </c>
      <c r="B25" s="6">
        <v>3.68</v>
      </c>
      <c r="C25" s="6" t="s">
        <v>27</v>
      </c>
      <c r="D25" s="6" t="e">
        <f t="shared" si="2"/>
        <v>#VALUE!</v>
      </c>
      <c r="E25" s="2">
        <v>-6.0600000000000001E-2</v>
      </c>
      <c r="F25" s="5"/>
      <c r="G25" s="4"/>
      <c r="H25">
        <v>172.89</v>
      </c>
      <c r="I25" s="1"/>
      <c r="K25" s="1"/>
    </row>
    <row r="26" spans="1:12" x14ac:dyDescent="0.35">
      <c r="A26" t="s">
        <v>38</v>
      </c>
      <c r="B26" s="6">
        <v>4.8600000000000003</v>
      </c>
      <c r="C26" s="6">
        <v>31.67</v>
      </c>
      <c r="D26" s="6">
        <f t="shared" si="2"/>
        <v>2.8101153504880214</v>
      </c>
      <c r="E26" s="2">
        <v>0.11269999999999999</v>
      </c>
      <c r="F26" s="5"/>
      <c r="G26" s="4"/>
      <c r="H26">
        <v>90.37</v>
      </c>
      <c r="I26" s="1"/>
      <c r="K26" s="1"/>
    </row>
    <row r="27" spans="1:12" x14ac:dyDescent="0.35">
      <c r="A27" t="s">
        <v>39</v>
      </c>
      <c r="B27" s="6" t="s">
        <v>27</v>
      </c>
      <c r="C27" s="6" t="s">
        <v>27</v>
      </c>
      <c r="D27" s="6"/>
      <c r="E27" s="2">
        <v>0.37859999999999999</v>
      </c>
      <c r="F27" s="5"/>
      <c r="G27" s="4"/>
      <c r="H27">
        <v>157.77000000000001</v>
      </c>
      <c r="I27" s="1"/>
      <c r="K27" s="1"/>
    </row>
    <row r="28" spans="1:12" x14ac:dyDescent="0.35">
      <c r="D28" s="6"/>
    </row>
    <row r="29" spans="1:12" x14ac:dyDescent="0.35">
      <c r="A29" t="s">
        <v>32</v>
      </c>
      <c r="B29">
        <v>46.39</v>
      </c>
      <c r="C29">
        <v>27.88</v>
      </c>
      <c r="D29" s="6">
        <f t="shared" ref="D29:D40" si="3">C29/E29/100</f>
        <v>-20.057553956834532</v>
      </c>
      <c r="E29" s="2">
        <v>-1.3899999999999999E-2</v>
      </c>
    </row>
    <row r="30" spans="1:12" x14ac:dyDescent="0.35">
      <c r="A30" t="s">
        <v>33</v>
      </c>
      <c r="B30" t="s">
        <v>27</v>
      </c>
      <c r="C30">
        <v>32.82</v>
      </c>
      <c r="D30" s="6">
        <f t="shared" si="3"/>
        <v>-3.7295454545454549</v>
      </c>
      <c r="E30" s="2">
        <v>-8.7999999999999995E-2</v>
      </c>
      <c r="H30">
        <v>215.08</v>
      </c>
    </row>
    <row r="31" spans="1:12" x14ac:dyDescent="0.35">
      <c r="A31" t="s">
        <v>34</v>
      </c>
      <c r="D31" s="6" t="e">
        <f t="shared" si="3"/>
        <v>#DIV/0!</v>
      </c>
      <c r="H31">
        <v>166.35</v>
      </c>
    </row>
    <row r="32" spans="1:12" x14ac:dyDescent="0.35">
      <c r="D32" s="6"/>
    </row>
    <row r="33" spans="1:8" x14ac:dyDescent="0.35">
      <c r="A33" t="s">
        <v>40</v>
      </c>
      <c r="B33">
        <v>3.8</v>
      </c>
      <c r="C33">
        <v>49.14</v>
      </c>
      <c r="D33" s="6">
        <f t="shared" si="3"/>
        <v>3.6699029126213594</v>
      </c>
      <c r="E33" s="2">
        <v>0.13389999999999999</v>
      </c>
    </row>
    <row r="34" spans="1:8" s="14" customFormat="1" x14ac:dyDescent="0.35">
      <c r="A34" s="14" t="s">
        <v>41</v>
      </c>
      <c r="B34" s="14">
        <v>1.99</v>
      </c>
      <c r="C34" s="14">
        <v>49.25</v>
      </c>
      <c r="D34" s="15">
        <f t="shared" si="3"/>
        <v>3.640059127864006</v>
      </c>
      <c r="E34" s="16">
        <v>0.1353</v>
      </c>
    </row>
    <row r="35" spans="1:8" x14ac:dyDescent="0.35">
      <c r="D35" s="6"/>
    </row>
    <row r="36" spans="1:8" x14ac:dyDescent="0.35">
      <c r="A36" t="s">
        <v>44</v>
      </c>
      <c r="D36" s="6" t="e">
        <f t="shared" si="3"/>
        <v>#DIV/0!</v>
      </c>
    </row>
    <row r="37" spans="1:8" x14ac:dyDescent="0.35">
      <c r="A37" t="s">
        <v>31</v>
      </c>
      <c r="B37">
        <v>7.42</v>
      </c>
      <c r="C37" t="s">
        <v>27</v>
      </c>
      <c r="D37" s="6" t="e">
        <f t="shared" si="3"/>
        <v>#VALUE!</v>
      </c>
      <c r="E37" s="2">
        <v>0.66900000000000004</v>
      </c>
      <c r="H37">
        <v>196.34</v>
      </c>
    </row>
    <row r="38" spans="1:8" x14ac:dyDescent="0.35">
      <c r="D38" s="6"/>
    </row>
    <row r="39" spans="1:8" x14ac:dyDescent="0.35">
      <c r="A39" t="s">
        <v>43</v>
      </c>
      <c r="B39">
        <v>5.14</v>
      </c>
      <c r="C39">
        <v>515.41999999999996</v>
      </c>
      <c r="D39" s="6">
        <f t="shared" si="3"/>
        <v>205.34661354581672</v>
      </c>
      <c r="E39" s="2">
        <v>2.5100000000000001E-2</v>
      </c>
    </row>
    <row r="40" spans="1:8" x14ac:dyDescent="0.35">
      <c r="A40" t="s">
        <v>42</v>
      </c>
      <c r="B40">
        <v>5.07</v>
      </c>
      <c r="C40">
        <v>21.07</v>
      </c>
      <c r="D40" s="6">
        <f t="shared" si="3"/>
        <v>3.9679849340866293</v>
      </c>
      <c r="E40" s="2">
        <v>5.3100000000000001E-2</v>
      </c>
      <c r="H40">
        <v>145.94999999999999</v>
      </c>
    </row>
    <row r="43" spans="1:8" x14ac:dyDescent="0.35">
      <c r="A43" t="s">
        <v>45</v>
      </c>
      <c r="B43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E284-07A4-49ED-9B8C-9C39CE04304F}">
  <dimension ref="A1:O60"/>
  <sheetViews>
    <sheetView tabSelected="1" zoomScaleNormal="100" workbookViewId="0">
      <pane ySplit="1" topLeftCell="A11" activePane="bottomLeft" state="frozen"/>
      <selection pane="bottomLeft" activeCell="A36" sqref="A36:XFD36"/>
    </sheetView>
  </sheetViews>
  <sheetFormatPr defaultRowHeight="14.5" x14ac:dyDescent="0.35"/>
  <cols>
    <col min="2" max="2" width="13" customWidth="1"/>
    <col min="3" max="3" width="6" customWidth="1"/>
    <col min="4" max="4" width="8.1796875" customWidth="1"/>
    <col min="6" max="6" width="9" bestFit="1" customWidth="1"/>
    <col min="7" max="7" width="10.26953125" bestFit="1" customWidth="1"/>
    <col min="8" max="8" width="17.26953125" style="2" bestFit="1" customWidth="1"/>
    <col min="9" max="9" width="16.81640625" style="2" bestFit="1" customWidth="1"/>
    <col min="10" max="10" width="10.81640625" bestFit="1" customWidth="1"/>
    <col min="11" max="11" width="10.1796875" bestFit="1" customWidth="1"/>
    <col min="12" max="12" width="11.453125" bestFit="1" customWidth="1"/>
    <col min="13" max="13" width="8.7265625" style="2"/>
    <col min="14" max="14" width="12.453125" style="2" bestFit="1" customWidth="1"/>
    <col min="18" max="18" width="14.1796875" bestFit="1" customWidth="1"/>
  </cols>
  <sheetData>
    <row r="1" spans="1:14" x14ac:dyDescent="0.35">
      <c r="A1" t="s">
        <v>89</v>
      </c>
      <c r="B1" t="s">
        <v>88</v>
      </c>
      <c r="C1" t="s">
        <v>63</v>
      </c>
      <c r="D1" t="s">
        <v>48</v>
      </c>
      <c r="E1" t="s">
        <v>49</v>
      </c>
      <c r="F1" t="s">
        <v>50</v>
      </c>
      <c r="G1" t="s">
        <v>52</v>
      </c>
      <c r="H1" s="2" t="s">
        <v>54</v>
      </c>
      <c r="I1" s="2" t="s">
        <v>53</v>
      </c>
      <c r="J1" t="s">
        <v>51</v>
      </c>
      <c r="K1" t="s">
        <v>59</v>
      </c>
      <c r="L1" t="s">
        <v>60</v>
      </c>
      <c r="M1" s="2" t="s">
        <v>61</v>
      </c>
      <c r="N1" s="2" t="s">
        <v>62</v>
      </c>
    </row>
    <row r="2" spans="1:14" s="7" customFormat="1" x14ac:dyDescent="0.35">
      <c r="A2" s="7" t="s">
        <v>15</v>
      </c>
      <c r="B2" s="7" t="s">
        <v>1</v>
      </c>
      <c r="C2" s="7">
        <v>1</v>
      </c>
      <c r="D2" s="7">
        <v>4.82</v>
      </c>
      <c r="E2" s="7">
        <v>7.11</v>
      </c>
      <c r="F2" s="7">
        <v>31.65</v>
      </c>
      <c r="G2" s="7">
        <v>18.350000000000001</v>
      </c>
      <c r="H2" s="9">
        <v>0.50690000000000002</v>
      </c>
      <c r="I2" s="9">
        <v>0.48809999999999998</v>
      </c>
      <c r="J2" s="13">
        <f t="shared" ref="J2:J6" si="0">G2/I2/100</f>
        <v>0.3759475517312027</v>
      </c>
      <c r="K2" s="7">
        <v>1.56</v>
      </c>
      <c r="L2" s="7">
        <v>1.99</v>
      </c>
      <c r="M2" s="9">
        <v>0.1017</v>
      </c>
      <c r="N2" s="9">
        <v>0.1169</v>
      </c>
    </row>
    <row r="3" spans="1:14" s="7" customFormat="1" x14ac:dyDescent="0.35">
      <c r="A3" s="7" t="s">
        <v>15</v>
      </c>
      <c r="B3" s="7" t="s">
        <v>13</v>
      </c>
      <c r="C3" s="7">
        <v>1.28</v>
      </c>
      <c r="D3" s="7">
        <v>19.29</v>
      </c>
      <c r="E3" s="7">
        <v>4.6500000000000004</v>
      </c>
      <c r="F3" s="7">
        <v>93.46</v>
      </c>
      <c r="G3" s="7">
        <v>60.24</v>
      </c>
      <c r="H3" s="9">
        <v>0.69699999999999995</v>
      </c>
      <c r="I3" s="9">
        <v>0.67459999999999998</v>
      </c>
      <c r="J3" s="13">
        <f t="shared" si="0"/>
        <v>0.89297361399347763</v>
      </c>
      <c r="K3" s="7">
        <v>0.88</v>
      </c>
      <c r="L3" s="7">
        <v>1.1100000000000001</v>
      </c>
      <c r="M3" s="9">
        <v>7.22E-2</v>
      </c>
      <c r="N3" s="9">
        <v>0.13020000000000001</v>
      </c>
    </row>
    <row r="4" spans="1:14" x14ac:dyDescent="0.35">
      <c r="A4" t="s">
        <v>15</v>
      </c>
      <c r="B4" t="s">
        <v>64</v>
      </c>
      <c r="E4">
        <v>6.06</v>
      </c>
      <c r="J4" s="3" t="e">
        <f t="shared" si="0"/>
        <v>#DIV/0!</v>
      </c>
      <c r="K4">
        <v>0.47</v>
      </c>
      <c r="L4">
        <v>0.86</v>
      </c>
      <c r="M4" s="2">
        <v>-0.13950000000000001</v>
      </c>
    </row>
    <row r="5" spans="1:14" x14ac:dyDescent="0.35">
      <c r="A5" t="s">
        <v>15</v>
      </c>
      <c r="B5" t="s">
        <v>16</v>
      </c>
      <c r="C5">
        <v>1.24</v>
      </c>
      <c r="D5">
        <v>12.85</v>
      </c>
      <c r="E5">
        <v>3.45</v>
      </c>
      <c r="F5">
        <v>16.37</v>
      </c>
      <c r="G5">
        <v>14.45</v>
      </c>
      <c r="H5" s="2">
        <v>-0.37359999999999999</v>
      </c>
      <c r="I5" s="2">
        <v>-0.30959999999999999</v>
      </c>
      <c r="J5" s="3">
        <f t="shared" si="0"/>
        <v>-0.46673126614987082</v>
      </c>
      <c r="K5">
        <v>1.08</v>
      </c>
      <c r="L5">
        <v>1.75</v>
      </c>
      <c r="M5" s="2">
        <v>0.28960000000000002</v>
      </c>
      <c r="N5" s="2">
        <v>0.47310000000000002</v>
      </c>
    </row>
    <row r="6" spans="1:14" x14ac:dyDescent="0.35">
      <c r="A6" t="s">
        <v>15</v>
      </c>
      <c r="B6" t="s">
        <v>66</v>
      </c>
      <c r="C6">
        <v>1.65</v>
      </c>
      <c r="D6">
        <v>33.22</v>
      </c>
      <c r="E6">
        <v>16.78</v>
      </c>
      <c r="F6">
        <v>95.24</v>
      </c>
      <c r="G6">
        <v>80</v>
      </c>
      <c r="J6" s="3" t="e">
        <f t="shared" si="0"/>
        <v>#DIV/0!</v>
      </c>
      <c r="K6">
        <v>4.8499999999999996</v>
      </c>
      <c r="L6">
        <v>4.9800000000000004</v>
      </c>
      <c r="M6" s="2">
        <v>0.1249</v>
      </c>
      <c r="N6" s="2">
        <v>0.17280000000000001</v>
      </c>
    </row>
    <row r="7" spans="1:14" x14ac:dyDescent="0.35">
      <c r="A7" t="s">
        <v>43</v>
      </c>
      <c r="B7" t="s">
        <v>65</v>
      </c>
      <c r="C7">
        <v>0.53</v>
      </c>
      <c r="D7">
        <v>7.57</v>
      </c>
      <c r="E7">
        <v>1.68</v>
      </c>
      <c r="F7">
        <v>21.37</v>
      </c>
      <c r="G7">
        <v>22.08</v>
      </c>
      <c r="H7" s="2">
        <v>0.1103</v>
      </c>
      <c r="I7" s="2">
        <v>0.1444</v>
      </c>
      <c r="J7" s="3">
        <f t="shared" ref="J7:J20" si="1">G7/I7/100</f>
        <v>1.5290858725761771</v>
      </c>
      <c r="K7">
        <v>0.39</v>
      </c>
      <c r="L7">
        <v>1.28</v>
      </c>
      <c r="M7" s="2">
        <v>0.10489999999999999</v>
      </c>
      <c r="N7" s="2">
        <v>0.13789999999999999</v>
      </c>
    </row>
    <row r="8" spans="1:14" x14ac:dyDescent="0.35">
      <c r="A8" t="s">
        <v>43</v>
      </c>
      <c r="B8" t="s">
        <v>42</v>
      </c>
      <c r="C8">
        <v>0.42</v>
      </c>
      <c r="D8">
        <v>5.09</v>
      </c>
      <c r="E8">
        <v>0.76</v>
      </c>
      <c r="F8">
        <v>21.14</v>
      </c>
      <c r="G8">
        <v>25.51</v>
      </c>
      <c r="H8" s="2">
        <v>2.9399999999999999E-2</v>
      </c>
      <c r="I8" s="2">
        <v>5.8400000000000001E-2</v>
      </c>
      <c r="J8" s="3">
        <f t="shared" si="1"/>
        <v>4.368150684931507</v>
      </c>
      <c r="K8">
        <v>0.23</v>
      </c>
      <c r="L8">
        <v>0.84</v>
      </c>
      <c r="M8" s="2">
        <v>8.0500000000000002E-2</v>
      </c>
      <c r="N8" s="2">
        <v>0.14430000000000001</v>
      </c>
    </row>
    <row r="9" spans="1:14" s="7" customFormat="1" x14ac:dyDescent="0.35">
      <c r="A9" s="7" t="s">
        <v>22</v>
      </c>
      <c r="B9" s="7" t="s">
        <v>67</v>
      </c>
      <c r="C9" s="7">
        <v>0.97</v>
      </c>
      <c r="D9" s="7">
        <v>17.54</v>
      </c>
      <c r="E9" s="7">
        <v>18.28</v>
      </c>
      <c r="F9" s="7">
        <v>44.84</v>
      </c>
      <c r="G9" s="7">
        <v>43.29</v>
      </c>
      <c r="H9" s="9">
        <v>0.36180000000000001</v>
      </c>
      <c r="I9" s="9">
        <v>0.37259999999999999</v>
      </c>
      <c r="J9" s="13">
        <f t="shared" si="1"/>
        <v>1.1618357487922706</v>
      </c>
      <c r="K9" s="7">
        <v>1.28</v>
      </c>
      <c r="L9" s="7">
        <v>1.44</v>
      </c>
      <c r="M9" s="9">
        <v>0.18179999999999999</v>
      </c>
      <c r="N9" s="9">
        <v>0.255</v>
      </c>
    </row>
    <row r="10" spans="1:14" x14ac:dyDescent="0.35">
      <c r="A10" t="s">
        <v>22</v>
      </c>
      <c r="B10" t="s">
        <v>14</v>
      </c>
      <c r="C10">
        <v>1.28</v>
      </c>
      <c r="D10">
        <v>34.01</v>
      </c>
      <c r="E10">
        <v>8.43</v>
      </c>
      <c r="F10">
        <v>40.32</v>
      </c>
      <c r="G10">
        <v>33.22</v>
      </c>
      <c r="H10" s="2">
        <v>5.8900000000000001E-2</v>
      </c>
      <c r="I10" s="2">
        <v>0.12520000000000001</v>
      </c>
      <c r="J10" s="3">
        <f t="shared" si="1"/>
        <v>2.6533546325878592</v>
      </c>
      <c r="K10">
        <v>1.22</v>
      </c>
      <c r="L10">
        <v>1.36</v>
      </c>
      <c r="M10" s="2">
        <v>0.17330000000000001</v>
      </c>
      <c r="N10" s="2">
        <v>0.30109999999999998</v>
      </c>
    </row>
    <row r="11" spans="1:14" x14ac:dyDescent="0.35">
      <c r="A11" t="s">
        <v>22</v>
      </c>
      <c r="B11" t="s">
        <v>25</v>
      </c>
      <c r="D11">
        <v>10.93</v>
      </c>
      <c r="E11">
        <v>5.0599999999999996</v>
      </c>
      <c r="F11">
        <v>119.05</v>
      </c>
      <c r="G11">
        <v>23.7</v>
      </c>
      <c r="J11" s="3" t="e">
        <f t="shared" si="1"/>
        <v>#DIV/0!</v>
      </c>
      <c r="K11">
        <v>1.24</v>
      </c>
      <c r="L11">
        <v>1.3</v>
      </c>
      <c r="M11" s="2">
        <v>3.1E-2</v>
      </c>
      <c r="N11" s="2">
        <v>4.5600000000000002E-2</v>
      </c>
    </row>
    <row r="12" spans="1:14" s="7" customFormat="1" x14ac:dyDescent="0.35">
      <c r="A12" s="7" t="s">
        <v>22</v>
      </c>
      <c r="B12" s="7" t="s">
        <v>24</v>
      </c>
      <c r="C12" s="7">
        <v>1.19</v>
      </c>
      <c r="D12" s="7">
        <v>6.47</v>
      </c>
      <c r="E12" s="7">
        <v>9.77</v>
      </c>
      <c r="F12" s="7">
        <v>30.49</v>
      </c>
      <c r="G12" s="7">
        <v>24.63</v>
      </c>
      <c r="H12" s="9">
        <v>0.2185</v>
      </c>
      <c r="I12" s="9">
        <v>0.22589999999999999</v>
      </c>
      <c r="J12" s="13">
        <f t="shared" si="1"/>
        <v>1.0903054448871183</v>
      </c>
      <c r="K12" s="7">
        <v>5.33</v>
      </c>
      <c r="L12" s="7">
        <v>5.51</v>
      </c>
      <c r="M12" s="9">
        <v>0.18659999999999999</v>
      </c>
      <c r="N12" s="9">
        <v>0.21249999999999999</v>
      </c>
    </row>
    <row r="13" spans="1:14" x14ac:dyDescent="0.35">
      <c r="A13" t="s">
        <v>22</v>
      </c>
      <c r="B13" t="s">
        <v>23</v>
      </c>
      <c r="C13" s="14">
        <v>0.83</v>
      </c>
      <c r="D13" s="14">
        <v>13.46</v>
      </c>
      <c r="E13" s="14">
        <v>11.44</v>
      </c>
      <c r="F13" s="14">
        <v>35.46</v>
      </c>
      <c r="G13" s="14">
        <v>32.57</v>
      </c>
      <c r="H13" s="2">
        <v>0.2021</v>
      </c>
      <c r="I13" s="2">
        <v>0.2102</v>
      </c>
      <c r="J13" s="3">
        <f t="shared" si="1"/>
        <v>1.5494766888677449</v>
      </c>
      <c r="K13">
        <v>2.2999999999999998</v>
      </c>
      <c r="L13" s="14">
        <v>2.5299999999999998</v>
      </c>
      <c r="M13" s="2">
        <v>0.1638</v>
      </c>
      <c r="N13" s="2">
        <v>0.26340000000000002</v>
      </c>
    </row>
    <row r="14" spans="1:14" x14ac:dyDescent="0.35">
      <c r="A14" t="s">
        <v>22</v>
      </c>
      <c r="B14" t="s">
        <v>68</v>
      </c>
      <c r="D14" s="14">
        <v>37.74</v>
      </c>
      <c r="E14" s="14">
        <v>43.48</v>
      </c>
      <c r="G14" s="14">
        <v>212.77</v>
      </c>
      <c r="J14" s="3" t="e">
        <f t="shared" si="1"/>
        <v>#DIV/0!</v>
      </c>
      <c r="K14">
        <v>2.08</v>
      </c>
      <c r="L14" s="14">
        <v>2.54</v>
      </c>
      <c r="M14" s="2">
        <v>-0.45219999999999999</v>
      </c>
      <c r="N14" s="2">
        <v>-0.94059999999999999</v>
      </c>
    </row>
    <row r="15" spans="1:14" x14ac:dyDescent="0.35">
      <c r="A15" t="s">
        <v>22</v>
      </c>
      <c r="B15" t="s">
        <v>69</v>
      </c>
      <c r="C15">
        <v>1.18</v>
      </c>
      <c r="D15" s="14">
        <v>5.0599999999999996</v>
      </c>
      <c r="E15" s="14">
        <v>10.1</v>
      </c>
      <c r="F15" s="14">
        <v>58.14</v>
      </c>
      <c r="G15" s="14">
        <v>63.29</v>
      </c>
      <c r="H15" s="2">
        <v>-0.26929999999999998</v>
      </c>
      <c r="I15" s="2">
        <v>-0.31169999999999998</v>
      </c>
      <c r="J15" s="3">
        <f t="shared" si="1"/>
        <v>-2.0304780237407765</v>
      </c>
      <c r="K15">
        <v>1.05</v>
      </c>
      <c r="L15" s="14">
        <v>1.22</v>
      </c>
      <c r="M15" s="2">
        <v>6.5199999999999994E-2</v>
      </c>
      <c r="N15" s="2">
        <v>8.3199999999999996E-2</v>
      </c>
    </row>
    <row r="16" spans="1:14" x14ac:dyDescent="0.35">
      <c r="A16" t="s">
        <v>22</v>
      </c>
      <c r="B16" t="s">
        <v>26</v>
      </c>
      <c r="D16" s="14">
        <v>28.57</v>
      </c>
      <c r="E16" s="14">
        <v>28.49</v>
      </c>
      <c r="J16" s="3" t="e">
        <f t="shared" si="1"/>
        <v>#DIV/0!</v>
      </c>
      <c r="K16">
        <v>3.03</v>
      </c>
      <c r="L16" s="14">
        <v>3.14</v>
      </c>
      <c r="M16" s="2">
        <v>-0.1759</v>
      </c>
      <c r="N16" s="2">
        <v>-0.18099999999999999</v>
      </c>
    </row>
    <row r="17" spans="1:15" x14ac:dyDescent="0.35">
      <c r="A17" t="s">
        <v>22</v>
      </c>
      <c r="B17" t="s">
        <v>35</v>
      </c>
      <c r="D17" s="14">
        <v>10.5</v>
      </c>
      <c r="E17" s="14">
        <v>7.12</v>
      </c>
      <c r="J17" s="3" t="e">
        <f t="shared" si="1"/>
        <v>#DIV/0!</v>
      </c>
      <c r="K17">
        <v>1.22</v>
      </c>
      <c r="L17">
        <v>1.36</v>
      </c>
      <c r="M17" s="2">
        <v>-0.22539999999999999</v>
      </c>
      <c r="N17" s="2">
        <v>-0.32350000000000001</v>
      </c>
    </row>
    <row r="18" spans="1:15" x14ac:dyDescent="0.35">
      <c r="A18" t="s">
        <v>22</v>
      </c>
      <c r="B18" t="s">
        <v>28</v>
      </c>
      <c r="D18" s="14">
        <v>66.67</v>
      </c>
      <c r="E18" s="14">
        <v>52.91</v>
      </c>
      <c r="F18">
        <v>243.9</v>
      </c>
      <c r="G18">
        <v>109.89</v>
      </c>
      <c r="J18" s="3" t="e">
        <f t="shared" si="1"/>
        <v>#DIV/0!</v>
      </c>
      <c r="K18">
        <v>1.52</v>
      </c>
      <c r="L18">
        <v>1.86</v>
      </c>
      <c r="M18" s="2">
        <v>0.20080000000000001</v>
      </c>
      <c r="N18" s="2">
        <v>0.34339999999999998</v>
      </c>
    </row>
    <row r="19" spans="1:15" x14ac:dyDescent="0.35">
      <c r="A19" t="s">
        <v>70</v>
      </c>
      <c r="B19" t="s">
        <v>72</v>
      </c>
      <c r="C19">
        <v>2.29</v>
      </c>
      <c r="D19">
        <v>29.41</v>
      </c>
      <c r="E19">
        <v>13.09</v>
      </c>
      <c r="F19">
        <v>128.21</v>
      </c>
      <c r="G19">
        <v>52.63</v>
      </c>
      <c r="J19" s="3" t="e">
        <f t="shared" si="1"/>
        <v>#DIV/0!</v>
      </c>
      <c r="K19">
        <v>1.62</v>
      </c>
      <c r="L19">
        <v>2.2799999999999998</v>
      </c>
      <c r="M19" s="2">
        <v>0.14319999999999999</v>
      </c>
      <c r="N19" s="2">
        <v>0.2422</v>
      </c>
    </row>
    <row r="20" spans="1:15" s="7" customFormat="1" x14ac:dyDescent="0.35">
      <c r="A20" s="7" t="s">
        <v>70</v>
      </c>
      <c r="B20" s="7" t="s">
        <v>73</v>
      </c>
      <c r="C20" s="7">
        <v>1.17</v>
      </c>
      <c r="D20" s="7">
        <v>3.93</v>
      </c>
      <c r="E20" s="7">
        <v>11.48</v>
      </c>
      <c r="F20" s="7">
        <v>22.52</v>
      </c>
      <c r="G20" s="7">
        <v>34.97</v>
      </c>
      <c r="H20" s="9">
        <v>3.2153999999999998</v>
      </c>
      <c r="I20" s="9">
        <v>2.8820000000000001</v>
      </c>
      <c r="J20" s="13">
        <f t="shared" si="1"/>
        <v>0.12133934767522553</v>
      </c>
      <c r="K20" s="7">
        <v>1.1299999999999999</v>
      </c>
      <c r="L20" s="7">
        <v>1.42</v>
      </c>
      <c r="M20" s="9">
        <v>0.14000000000000001</v>
      </c>
      <c r="N20" s="9">
        <v>0.16009999999999999</v>
      </c>
    </row>
    <row r="21" spans="1:15" s="14" customFormat="1" x14ac:dyDescent="0.35">
      <c r="A21" t="s">
        <v>70</v>
      </c>
      <c r="B21" s="14" t="s">
        <v>71</v>
      </c>
      <c r="C21" s="14">
        <v>1.45</v>
      </c>
      <c r="D21" s="14">
        <v>21.46</v>
      </c>
      <c r="E21" s="14">
        <v>22.47</v>
      </c>
      <c r="F21" s="14">
        <v>86.96</v>
      </c>
      <c r="G21" s="14">
        <v>46.95</v>
      </c>
      <c r="H21" s="16">
        <v>0.18840000000000001</v>
      </c>
      <c r="I21" s="16">
        <v>0.20710000000000001</v>
      </c>
      <c r="J21" s="3">
        <f>G21/I21/100</f>
        <v>2.2670207629164656</v>
      </c>
      <c r="K21">
        <v>3.46</v>
      </c>
      <c r="L21" s="14">
        <v>3.92</v>
      </c>
      <c r="M21" s="16">
        <v>0.1792</v>
      </c>
      <c r="N21" s="16">
        <v>0.2109</v>
      </c>
    </row>
    <row r="22" spans="1:15" s="7" customFormat="1" x14ac:dyDescent="0.35">
      <c r="A22" s="7" t="s">
        <v>70</v>
      </c>
      <c r="B22" s="7" t="s">
        <v>74</v>
      </c>
      <c r="C22" s="7">
        <v>1.35</v>
      </c>
      <c r="D22" s="7">
        <v>29.15</v>
      </c>
      <c r="E22" s="7">
        <v>7.65</v>
      </c>
      <c r="F22" s="7">
        <v>34.6</v>
      </c>
      <c r="G22" s="7">
        <v>22.32</v>
      </c>
      <c r="H22" s="9">
        <v>0.2858</v>
      </c>
      <c r="I22" s="9">
        <v>0.40210000000000001</v>
      </c>
      <c r="J22" s="13">
        <f>G22/I22/100</f>
        <v>0.55508579955235016</v>
      </c>
      <c r="K22" s="7">
        <v>1.75</v>
      </c>
      <c r="L22" s="7">
        <v>2.14</v>
      </c>
      <c r="M22" s="9">
        <v>0.1517</v>
      </c>
      <c r="N22" s="9">
        <v>0.26279999999999998</v>
      </c>
    </row>
    <row r="23" spans="1:15" x14ac:dyDescent="0.35">
      <c r="A23" t="s">
        <v>70</v>
      </c>
      <c r="B23" s="14" t="s">
        <v>75</v>
      </c>
      <c r="C23" s="14">
        <v>0.99</v>
      </c>
      <c r="D23" s="14">
        <v>9.59</v>
      </c>
      <c r="E23" s="14">
        <v>13.23</v>
      </c>
      <c r="F23" s="14">
        <v>34.25</v>
      </c>
      <c r="G23" s="14">
        <v>31.65</v>
      </c>
      <c r="H23" s="2">
        <v>2.1899999999999999E-2</v>
      </c>
      <c r="I23" s="2">
        <v>2.1899999999999999E-2</v>
      </c>
      <c r="J23" s="3">
        <f>G23/I23/100</f>
        <v>14.452054794520548</v>
      </c>
      <c r="K23">
        <v>1.55</v>
      </c>
      <c r="L23" s="14">
        <v>1.75</v>
      </c>
      <c r="M23" s="2">
        <v>0.20960000000000001</v>
      </c>
      <c r="N23" s="2">
        <v>0.29630000000000001</v>
      </c>
    </row>
    <row r="24" spans="1:15" x14ac:dyDescent="0.35">
      <c r="A24" t="s">
        <v>17</v>
      </c>
      <c r="B24" t="s">
        <v>76</v>
      </c>
      <c r="C24">
        <v>1.1299999999999999</v>
      </c>
      <c r="D24">
        <v>3.29</v>
      </c>
      <c r="E24">
        <v>2.81</v>
      </c>
      <c r="F24">
        <v>37.31</v>
      </c>
      <c r="G24">
        <v>26.95</v>
      </c>
      <c r="H24" s="2">
        <v>4.8899999999999999E-2</v>
      </c>
      <c r="I24" s="2">
        <v>7.7200000000000005E-2</v>
      </c>
      <c r="J24" s="3">
        <f t="shared" ref="J24:J51" si="2">G24/I24/100</f>
        <v>3.4909326424870466</v>
      </c>
      <c r="K24">
        <v>0.63</v>
      </c>
      <c r="L24">
        <v>1.49</v>
      </c>
      <c r="M24" s="2">
        <v>4.41E-2</v>
      </c>
      <c r="N24" s="2">
        <v>6.5299999999999997E-2</v>
      </c>
    </row>
    <row r="25" spans="1:15" x14ac:dyDescent="0.35">
      <c r="A25" t="s">
        <v>17</v>
      </c>
      <c r="B25" t="s">
        <v>77</v>
      </c>
      <c r="D25">
        <v>9.7799999999999994</v>
      </c>
      <c r="E25">
        <v>100</v>
      </c>
      <c r="G25">
        <v>454.55</v>
      </c>
      <c r="J25" s="3" t="e">
        <f t="shared" si="2"/>
        <v>#DIV/0!</v>
      </c>
      <c r="K25">
        <v>6.33</v>
      </c>
      <c r="L25">
        <v>6.97</v>
      </c>
      <c r="M25" s="2">
        <v>-0.19089999999999999</v>
      </c>
      <c r="N25" s="2">
        <v>-0.2278</v>
      </c>
    </row>
    <row r="26" spans="1:15" x14ac:dyDescent="0.35">
      <c r="A26" t="s">
        <v>17</v>
      </c>
      <c r="B26" s="14" t="s">
        <v>56</v>
      </c>
      <c r="D26">
        <v>74.069999999999993</v>
      </c>
      <c r="E26">
        <v>33.11</v>
      </c>
      <c r="J26" s="3" t="e">
        <f t="shared" si="2"/>
        <v>#DIV/0!</v>
      </c>
      <c r="K26">
        <v>2.2999999999999998</v>
      </c>
      <c r="L26">
        <v>2.42</v>
      </c>
      <c r="M26" s="2">
        <v>-0.2737</v>
      </c>
      <c r="N26" s="2">
        <v>-0.53400000000000003</v>
      </c>
    </row>
    <row r="27" spans="1:15" x14ac:dyDescent="0.35">
      <c r="A27" t="s">
        <v>17</v>
      </c>
      <c r="B27" t="s">
        <v>55</v>
      </c>
      <c r="C27">
        <v>2.19</v>
      </c>
      <c r="D27">
        <v>52.08</v>
      </c>
      <c r="E27">
        <v>31.75</v>
      </c>
      <c r="F27">
        <v>1666.67</v>
      </c>
      <c r="G27">
        <v>217.39</v>
      </c>
      <c r="J27" s="3" t="e">
        <f t="shared" si="2"/>
        <v>#DIV/0!</v>
      </c>
      <c r="K27">
        <v>1.22</v>
      </c>
      <c r="L27">
        <v>1.63</v>
      </c>
      <c r="M27" s="2">
        <v>1.4200000000000001E-2</v>
      </c>
      <c r="N27" s="2">
        <v>3.9699999999999999E-2</v>
      </c>
    </row>
    <row r="28" spans="1:15" s="14" customFormat="1" x14ac:dyDescent="0.35">
      <c r="A28" t="s">
        <v>17</v>
      </c>
      <c r="B28" s="14" t="s">
        <v>78</v>
      </c>
      <c r="D28" s="15">
        <v>10.62</v>
      </c>
      <c r="E28" s="15">
        <v>59.52</v>
      </c>
      <c r="F28" s="15"/>
      <c r="G28" s="15"/>
      <c r="H28" s="16"/>
      <c r="I28" s="16"/>
      <c r="J28" s="3" t="e">
        <f t="shared" si="2"/>
        <v>#DIV/0!</v>
      </c>
      <c r="K28">
        <v>3.19</v>
      </c>
      <c r="L28" s="14">
        <v>3.92</v>
      </c>
      <c r="M28" s="16">
        <v>-0.30330000000000001</v>
      </c>
      <c r="N28" s="16">
        <v>-0.51549999999999996</v>
      </c>
      <c r="O28" s="17"/>
    </row>
    <row r="29" spans="1:15" x14ac:dyDescent="0.35">
      <c r="A29" t="s">
        <v>36</v>
      </c>
      <c r="B29" t="s">
        <v>81</v>
      </c>
      <c r="C29">
        <v>0.71</v>
      </c>
      <c r="D29" s="6">
        <v>4.91</v>
      </c>
      <c r="E29" s="6">
        <v>9.25</v>
      </c>
      <c r="F29" s="6">
        <v>32.049999999999997</v>
      </c>
      <c r="G29" s="6">
        <v>26.81</v>
      </c>
      <c r="H29" s="2">
        <v>0.1588</v>
      </c>
      <c r="I29" s="2">
        <v>0.15060000000000001</v>
      </c>
      <c r="J29" s="3">
        <f t="shared" si="2"/>
        <v>1.7802124833997341</v>
      </c>
      <c r="K29">
        <v>3.67</v>
      </c>
      <c r="L29">
        <v>4.12</v>
      </c>
      <c r="M29" s="2">
        <v>0.1124</v>
      </c>
      <c r="N29" s="2">
        <v>0.1376</v>
      </c>
      <c r="O29" s="1"/>
    </row>
    <row r="30" spans="1:15" x14ac:dyDescent="0.35">
      <c r="A30" t="s">
        <v>36</v>
      </c>
      <c r="B30" t="s">
        <v>30</v>
      </c>
      <c r="D30" s="6">
        <v>32.15</v>
      </c>
      <c r="E30" s="6">
        <v>25.58</v>
      </c>
      <c r="F30" s="6"/>
      <c r="G30" s="6"/>
      <c r="J30" s="3" t="e">
        <f t="shared" si="2"/>
        <v>#DIV/0!</v>
      </c>
      <c r="K30">
        <v>2.1800000000000002</v>
      </c>
      <c r="L30">
        <v>2.44</v>
      </c>
      <c r="M30" s="2">
        <v>-0.12770000000000001</v>
      </c>
      <c r="N30" s="2">
        <v>-0.18340000000000001</v>
      </c>
      <c r="O30" s="1"/>
    </row>
    <row r="31" spans="1:15" s="7" customFormat="1" x14ac:dyDescent="0.35">
      <c r="A31" s="7" t="s">
        <v>36</v>
      </c>
      <c r="B31" s="7" t="s">
        <v>82</v>
      </c>
      <c r="C31" s="7">
        <v>0.92</v>
      </c>
      <c r="D31" s="8">
        <v>5.09</v>
      </c>
      <c r="E31" s="8">
        <v>7.42</v>
      </c>
      <c r="F31" s="8">
        <v>31.35</v>
      </c>
      <c r="G31" s="8">
        <v>23.7</v>
      </c>
      <c r="H31" s="9">
        <v>0.46479999999999999</v>
      </c>
      <c r="I31" s="9">
        <v>0.49540000000000001</v>
      </c>
      <c r="J31" s="13">
        <f t="shared" si="2"/>
        <v>0.47840129188534519</v>
      </c>
      <c r="K31" s="7">
        <v>2.6</v>
      </c>
      <c r="L31" s="7">
        <v>2.75</v>
      </c>
      <c r="M31" s="9">
        <v>0.1191</v>
      </c>
      <c r="N31" s="9">
        <v>0.15570000000000001</v>
      </c>
      <c r="O31" s="12"/>
    </row>
    <row r="32" spans="1:15" s="7" customFormat="1" x14ac:dyDescent="0.35">
      <c r="A32" s="7" t="s">
        <v>36</v>
      </c>
      <c r="B32" s="7" t="s">
        <v>80</v>
      </c>
      <c r="C32" s="7">
        <v>0.92</v>
      </c>
      <c r="D32" s="8">
        <v>21.83</v>
      </c>
      <c r="E32" s="8">
        <v>9.7100000000000009</v>
      </c>
      <c r="F32" s="8">
        <v>82.64</v>
      </c>
      <c r="G32" s="8">
        <v>58.14</v>
      </c>
      <c r="H32" s="9">
        <v>1.1545000000000001</v>
      </c>
      <c r="I32" s="9">
        <v>1.1256999999999999</v>
      </c>
      <c r="J32" s="13">
        <f t="shared" si="2"/>
        <v>0.51647863551567919</v>
      </c>
      <c r="K32" s="7">
        <v>1.1299999999999999</v>
      </c>
      <c r="L32" s="7">
        <v>1.24</v>
      </c>
      <c r="M32" s="9">
        <v>8.0699999999999994E-2</v>
      </c>
      <c r="N32" s="9">
        <v>0.16930000000000001</v>
      </c>
      <c r="O32" s="12"/>
    </row>
    <row r="33" spans="1:15" s="7" customFormat="1" x14ac:dyDescent="0.35">
      <c r="A33" s="7" t="s">
        <v>36</v>
      </c>
      <c r="B33" s="7" t="s">
        <v>83</v>
      </c>
      <c r="C33" s="7">
        <v>0.61</v>
      </c>
      <c r="D33" s="8">
        <v>8.35</v>
      </c>
      <c r="E33" s="8">
        <v>7.18</v>
      </c>
      <c r="F33" s="8">
        <v>51.02</v>
      </c>
      <c r="G33" s="8">
        <v>36.630000000000003</v>
      </c>
      <c r="H33" s="9">
        <v>0.81810000000000005</v>
      </c>
      <c r="I33" s="9">
        <v>0.70040000000000002</v>
      </c>
      <c r="J33" s="13">
        <f t="shared" si="2"/>
        <v>0.52298686464877209</v>
      </c>
      <c r="K33" s="7">
        <v>1.36</v>
      </c>
      <c r="L33" s="7">
        <v>1.69</v>
      </c>
      <c r="M33" s="9">
        <v>8.8999999999999996E-2</v>
      </c>
      <c r="N33" s="9">
        <v>0.16209999999999999</v>
      </c>
      <c r="O33" s="12"/>
    </row>
    <row r="34" spans="1:15" x14ac:dyDescent="0.35">
      <c r="A34" t="s">
        <v>36</v>
      </c>
      <c r="B34" t="s">
        <v>79</v>
      </c>
      <c r="C34">
        <v>1.19</v>
      </c>
      <c r="D34" s="6">
        <v>3.87</v>
      </c>
      <c r="E34" s="6">
        <v>4.9400000000000004</v>
      </c>
      <c r="G34" s="6">
        <v>88.5</v>
      </c>
      <c r="J34" s="3" t="e">
        <f t="shared" si="2"/>
        <v>#DIV/0!</v>
      </c>
      <c r="K34">
        <v>1.1499999999999999</v>
      </c>
      <c r="L34">
        <v>1.32</v>
      </c>
      <c r="M34" s="2">
        <v>-1.4500000000000001E-2</v>
      </c>
      <c r="N34" s="2">
        <v>-1.2800000000000001E-2</v>
      </c>
    </row>
    <row r="35" spans="1:15" x14ac:dyDescent="0.35">
      <c r="A35" t="s">
        <v>84</v>
      </c>
      <c r="B35" t="s">
        <v>85</v>
      </c>
      <c r="C35">
        <v>1.49</v>
      </c>
      <c r="D35" s="6">
        <v>1.23</v>
      </c>
      <c r="E35" s="6">
        <v>2.68</v>
      </c>
      <c r="F35">
        <v>16.72</v>
      </c>
      <c r="G35" s="6">
        <v>11.63</v>
      </c>
      <c r="H35" s="2">
        <v>4.5999999999999999E-2</v>
      </c>
      <c r="I35" s="2">
        <v>8.8900000000000007E-2</v>
      </c>
      <c r="J35" s="3">
        <f t="shared" si="2"/>
        <v>1.3082114735658044</v>
      </c>
      <c r="M35" s="2">
        <v>5.8999999999999999E-3</v>
      </c>
    </row>
    <row r="36" spans="1:15" s="7" customFormat="1" x14ac:dyDescent="0.35">
      <c r="A36" s="7" t="s">
        <v>84</v>
      </c>
      <c r="B36" s="7" t="s">
        <v>86</v>
      </c>
      <c r="C36" s="7">
        <v>1.19</v>
      </c>
      <c r="D36" s="8">
        <v>60.98</v>
      </c>
      <c r="E36" s="8">
        <v>22.88</v>
      </c>
      <c r="F36" s="8">
        <v>53.19</v>
      </c>
      <c r="G36" s="8">
        <v>42.92</v>
      </c>
      <c r="H36" s="9">
        <v>0.25990000000000002</v>
      </c>
      <c r="I36" s="9">
        <v>0.29099999999999998</v>
      </c>
      <c r="J36" s="13">
        <f t="shared" si="2"/>
        <v>1.4749140893470791</v>
      </c>
      <c r="K36" s="7">
        <v>1.44</v>
      </c>
      <c r="L36" s="7">
        <v>1.85</v>
      </c>
      <c r="M36" s="9">
        <v>0.2336</v>
      </c>
      <c r="N36" s="9">
        <v>0.45140000000000002</v>
      </c>
    </row>
    <row r="37" spans="1:15" x14ac:dyDescent="0.35">
      <c r="A37" t="s">
        <v>84</v>
      </c>
      <c r="B37" t="s">
        <v>87</v>
      </c>
      <c r="C37">
        <v>2.72</v>
      </c>
      <c r="D37" s="6">
        <v>52.91</v>
      </c>
      <c r="E37" s="6">
        <v>15.11</v>
      </c>
      <c r="F37" s="6">
        <v>357.14</v>
      </c>
      <c r="G37" s="6">
        <v>204.08</v>
      </c>
      <c r="J37" s="3" t="e">
        <f t="shared" si="2"/>
        <v>#DIV/0!</v>
      </c>
      <c r="K37">
        <v>1.51</v>
      </c>
      <c r="L37">
        <v>1.7</v>
      </c>
      <c r="M37" s="2">
        <v>5.1200000000000002E-2</v>
      </c>
      <c r="N37" s="2">
        <v>8.8099999999999998E-2</v>
      </c>
    </row>
    <row r="38" spans="1:15" x14ac:dyDescent="0.35">
      <c r="A38" t="s">
        <v>44</v>
      </c>
      <c r="B38" t="s">
        <v>90</v>
      </c>
      <c r="C38">
        <v>0.84</v>
      </c>
      <c r="D38" s="6">
        <v>30.58</v>
      </c>
      <c r="E38" s="6">
        <v>16.84</v>
      </c>
      <c r="F38" s="6"/>
      <c r="G38" s="6"/>
      <c r="J38" s="3" t="e">
        <f t="shared" si="2"/>
        <v>#DIV/0!</v>
      </c>
      <c r="K38">
        <v>1.03</v>
      </c>
      <c r="L38">
        <v>1.3</v>
      </c>
      <c r="M38" s="2">
        <v>-0.26450000000000001</v>
      </c>
    </row>
    <row r="39" spans="1:15" x14ac:dyDescent="0.35">
      <c r="A39" t="s">
        <v>44</v>
      </c>
      <c r="B39" t="s">
        <v>92</v>
      </c>
      <c r="C39">
        <v>0.7</v>
      </c>
      <c r="D39" s="6">
        <v>6.54</v>
      </c>
      <c r="E39" s="6">
        <v>5.29</v>
      </c>
      <c r="F39" s="6">
        <v>25.19</v>
      </c>
      <c r="G39" s="6">
        <v>17.7</v>
      </c>
      <c r="H39" s="2">
        <v>-2.9499999999999998E-2</v>
      </c>
      <c r="I39" s="2">
        <v>-1.72E-2</v>
      </c>
      <c r="J39" s="3">
        <f t="shared" si="2"/>
        <v>-10.290697674418604</v>
      </c>
      <c r="K39">
        <v>1.17</v>
      </c>
      <c r="L39">
        <v>1.48</v>
      </c>
      <c r="M39" s="2">
        <v>0.1041</v>
      </c>
      <c r="N39" s="2">
        <v>0.17929999999999999</v>
      </c>
    </row>
    <row r="40" spans="1:15" x14ac:dyDescent="0.35">
      <c r="A40" t="s">
        <v>44</v>
      </c>
      <c r="B40" t="s">
        <v>91</v>
      </c>
      <c r="C40">
        <v>0.6</v>
      </c>
      <c r="D40" s="6">
        <v>3.16</v>
      </c>
      <c r="E40" s="6">
        <v>4.29</v>
      </c>
      <c r="F40" s="6">
        <v>23.98</v>
      </c>
      <c r="G40" s="6">
        <v>11.64</v>
      </c>
      <c r="H40" s="2">
        <v>0.31140000000000001</v>
      </c>
      <c r="I40" s="2">
        <v>0.34860000000000002</v>
      </c>
      <c r="J40" s="3">
        <f t="shared" si="2"/>
        <v>0.33390705679862309</v>
      </c>
      <c r="K40">
        <v>0.72</v>
      </c>
      <c r="L40">
        <v>1.4</v>
      </c>
      <c r="M40" s="2">
        <v>4.9700000000000001E-2</v>
      </c>
      <c r="N40" s="2">
        <v>7.9899999999999999E-2</v>
      </c>
    </row>
    <row r="41" spans="1:15" x14ac:dyDescent="0.35">
      <c r="A41" t="s">
        <v>44</v>
      </c>
      <c r="B41" t="s">
        <v>98</v>
      </c>
      <c r="C41">
        <v>0.31</v>
      </c>
      <c r="D41" s="6">
        <v>14.79</v>
      </c>
      <c r="E41" s="6">
        <v>20.079999999999998</v>
      </c>
      <c r="F41" s="6"/>
      <c r="G41" s="6"/>
      <c r="J41" s="3" t="e">
        <f t="shared" si="2"/>
        <v>#DIV/0!</v>
      </c>
      <c r="K41">
        <v>6.35</v>
      </c>
      <c r="L41">
        <v>6.52</v>
      </c>
      <c r="M41" s="2">
        <v>-4.3900000000000002E-2</v>
      </c>
      <c r="N41" s="2">
        <v>-2.8500000000000001E-2</v>
      </c>
    </row>
    <row r="42" spans="1:15" x14ac:dyDescent="0.35">
      <c r="A42" t="s">
        <v>44</v>
      </c>
      <c r="B42" t="s">
        <v>99</v>
      </c>
      <c r="C42">
        <v>0.55000000000000004</v>
      </c>
      <c r="D42" s="6">
        <v>1.95</v>
      </c>
      <c r="E42" s="6">
        <v>0.28000000000000003</v>
      </c>
      <c r="F42" s="6"/>
      <c r="G42" s="6">
        <v>9.32</v>
      </c>
      <c r="H42" s="2">
        <v>-0.51819999999999999</v>
      </c>
      <c r="I42" s="2">
        <v>-0.48380000000000001</v>
      </c>
      <c r="J42" s="3">
        <f t="shared" si="2"/>
        <v>-0.19264158743282347</v>
      </c>
      <c r="K42">
        <v>0.3</v>
      </c>
      <c r="L42">
        <v>0.69</v>
      </c>
      <c r="M42" s="2">
        <v>-7.7000000000000002E-3</v>
      </c>
      <c r="N42" s="2">
        <v>-4.0000000000000001E-3</v>
      </c>
    </row>
    <row r="43" spans="1:15" x14ac:dyDescent="0.35">
      <c r="A43" t="s">
        <v>40</v>
      </c>
      <c r="B43" t="s">
        <v>93</v>
      </c>
      <c r="D43" s="6"/>
      <c r="E43" s="6"/>
      <c r="F43" s="6"/>
      <c r="G43" s="6"/>
      <c r="J43" s="3" t="e">
        <f t="shared" si="2"/>
        <v>#DIV/0!</v>
      </c>
    </row>
    <row r="44" spans="1:15" x14ac:dyDescent="0.35">
      <c r="A44" t="s">
        <v>40</v>
      </c>
      <c r="B44" s="14" t="s">
        <v>100</v>
      </c>
      <c r="C44">
        <v>2.67</v>
      </c>
      <c r="D44" s="6">
        <v>3.11</v>
      </c>
      <c r="E44" s="6">
        <v>0.78</v>
      </c>
      <c r="F44" s="6"/>
      <c r="G44" s="6"/>
      <c r="J44" s="3" t="e">
        <f t="shared" si="2"/>
        <v>#DIV/0!</v>
      </c>
      <c r="K44">
        <v>0.09</v>
      </c>
      <c r="L44">
        <v>1.18</v>
      </c>
      <c r="M44" s="2">
        <v>-0.16880000000000001</v>
      </c>
      <c r="N44" s="2">
        <v>-0.17699999999999999</v>
      </c>
    </row>
    <row r="45" spans="1:15" x14ac:dyDescent="0.35">
      <c r="A45" t="s">
        <v>40</v>
      </c>
      <c r="B45" s="14" t="s">
        <v>94</v>
      </c>
      <c r="C45">
        <v>1.03</v>
      </c>
      <c r="D45" s="6">
        <v>188.68</v>
      </c>
      <c r="E45" s="6">
        <v>2.31</v>
      </c>
      <c r="F45" s="6">
        <v>23.26</v>
      </c>
      <c r="G45" s="6">
        <v>21.93</v>
      </c>
      <c r="H45" s="2">
        <v>0.1221</v>
      </c>
      <c r="I45" s="2">
        <v>0.16700000000000001</v>
      </c>
      <c r="J45" s="3">
        <f t="shared" si="2"/>
        <v>1.3131736526946107</v>
      </c>
      <c r="K45">
        <v>0.68</v>
      </c>
      <c r="L45">
        <v>1.36</v>
      </c>
      <c r="M45" s="2">
        <v>0.20949999999999999</v>
      </c>
      <c r="N45" s="2">
        <v>0.35160000000000002</v>
      </c>
    </row>
    <row r="46" spans="1:15" x14ac:dyDescent="0.35">
      <c r="A46" t="s">
        <v>40</v>
      </c>
      <c r="B46" s="14" t="s">
        <v>58</v>
      </c>
      <c r="C46">
        <v>0.64</v>
      </c>
      <c r="D46" s="6">
        <v>2</v>
      </c>
      <c r="E46" s="6">
        <v>12.42</v>
      </c>
      <c r="F46" s="6">
        <v>49.75</v>
      </c>
      <c r="G46" s="6">
        <v>40.159999999999997</v>
      </c>
      <c r="H46" s="2">
        <v>0.1142</v>
      </c>
      <c r="I46" s="2">
        <v>6.8900000000000003E-2</v>
      </c>
      <c r="J46" s="3">
        <f t="shared" si="2"/>
        <v>5.8287373004354128</v>
      </c>
      <c r="K46">
        <v>4.88</v>
      </c>
      <c r="L46">
        <v>5.17</v>
      </c>
      <c r="M46" s="2">
        <v>2.1999999999999999E-2</v>
      </c>
      <c r="N46" s="2">
        <v>3.8699999999999998E-2</v>
      </c>
    </row>
    <row r="47" spans="1:15" x14ac:dyDescent="0.35">
      <c r="A47" t="s">
        <v>32</v>
      </c>
      <c r="B47" s="14" t="s">
        <v>95</v>
      </c>
      <c r="C47">
        <v>0.57999999999999996</v>
      </c>
      <c r="D47" s="6">
        <v>11.79</v>
      </c>
      <c r="E47" s="6">
        <v>6.6</v>
      </c>
      <c r="F47">
        <v>26.46</v>
      </c>
      <c r="G47" s="6">
        <v>23.42</v>
      </c>
      <c r="H47" s="2">
        <v>0.10970000000000001</v>
      </c>
      <c r="I47" s="2">
        <v>0.1158</v>
      </c>
      <c r="J47" s="3">
        <f t="shared" si="2"/>
        <v>2.0224525043177892</v>
      </c>
      <c r="K47">
        <v>0.93</v>
      </c>
      <c r="L47">
        <v>1.1299999999999999</v>
      </c>
      <c r="M47" s="2">
        <v>9.0300000000000005E-2</v>
      </c>
      <c r="N47" s="2">
        <v>0.13619999999999999</v>
      </c>
    </row>
    <row r="48" spans="1:15" x14ac:dyDescent="0.35">
      <c r="A48" t="s">
        <v>32</v>
      </c>
      <c r="B48" t="s">
        <v>34</v>
      </c>
      <c r="E48" s="6">
        <v>18.32</v>
      </c>
      <c r="J48" s="3" t="e">
        <f t="shared" si="2"/>
        <v>#DIV/0!</v>
      </c>
      <c r="K48">
        <v>2.15</v>
      </c>
      <c r="L48">
        <v>2.39</v>
      </c>
      <c r="M48" s="2">
        <v>-9.8100000000000007E-2</v>
      </c>
    </row>
    <row r="49" spans="1:14" x14ac:dyDescent="0.35">
      <c r="A49" t="s">
        <v>32</v>
      </c>
      <c r="B49" t="s">
        <v>96</v>
      </c>
      <c r="D49" s="6">
        <v>15.97</v>
      </c>
      <c r="E49" s="6">
        <v>93.46</v>
      </c>
      <c r="J49" s="3" t="e">
        <f t="shared" si="2"/>
        <v>#DIV/0!</v>
      </c>
      <c r="M49" s="2">
        <v>-0.14560000000000001</v>
      </c>
    </row>
    <row r="50" spans="1:14" x14ac:dyDescent="0.35">
      <c r="A50" t="s">
        <v>32</v>
      </c>
      <c r="B50" t="s">
        <v>57</v>
      </c>
      <c r="C50">
        <v>0.59</v>
      </c>
      <c r="E50" s="6">
        <v>8.52</v>
      </c>
      <c r="F50">
        <v>33</v>
      </c>
      <c r="G50" s="6">
        <v>25.51</v>
      </c>
      <c r="H50" s="2">
        <v>8.7400000000000005E-2</v>
      </c>
      <c r="I50" s="2">
        <v>0.13150000000000001</v>
      </c>
      <c r="J50" s="3">
        <f t="shared" si="2"/>
        <v>1.9399239543726237</v>
      </c>
      <c r="K50">
        <v>0.97</v>
      </c>
      <c r="L50">
        <v>1.07</v>
      </c>
      <c r="M50" s="2">
        <v>0.1021</v>
      </c>
    </row>
    <row r="51" spans="1:14" s="14" customFormat="1" x14ac:dyDescent="0.35">
      <c r="A51" t="s">
        <v>32</v>
      </c>
      <c r="B51" s="14" t="s">
        <v>97</v>
      </c>
      <c r="C51" s="14">
        <v>0.82</v>
      </c>
      <c r="E51" s="15">
        <v>5.31</v>
      </c>
      <c r="F51" s="14">
        <v>133.33000000000001</v>
      </c>
      <c r="G51" s="15">
        <v>36.630000000000003</v>
      </c>
      <c r="H51" s="16">
        <v>-0.31469999999999998</v>
      </c>
      <c r="I51" s="16">
        <v>-0.2626</v>
      </c>
      <c r="J51" s="3">
        <f t="shared" si="2"/>
        <v>-1.3948971820258951</v>
      </c>
      <c r="K51">
        <v>0.82</v>
      </c>
      <c r="L51" s="14">
        <v>1.06</v>
      </c>
      <c r="M51" s="16">
        <v>3.8199999999999998E-2</v>
      </c>
      <c r="N51" s="16"/>
    </row>
    <row r="52" spans="1:14" x14ac:dyDescent="0.35">
      <c r="J52" s="6"/>
    </row>
    <row r="53" spans="1:14" x14ac:dyDescent="0.35">
      <c r="J53" s="6"/>
    </row>
    <row r="54" spans="1:14" x14ac:dyDescent="0.35">
      <c r="J54" s="6"/>
    </row>
    <row r="55" spans="1:14" x14ac:dyDescent="0.35">
      <c r="J55" s="6"/>
    </row>
    <row r="56" spans="1:14" x14ac:dyDescent="0.35">
      <c r="J56" s="6"/>
    </row>
    <row r="57" spans="1:14" x14ac:dyDescent="0.35">
      <c r="J57" s="6"/>
    </row>
    <row r="60" spans="1:14" x14ac:dyDescent="0.35">
      <c r="A60" t="s">
        <v>45</v>
      </c>
      <c r="B60" t="s">
        <v>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20201218</vt:lpstr>
      <vt:lpstr>20210111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2021-01-11T22:19:42Z</dcterms:modified>
</cp:coreProperties>
</file>